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56\"/>
    </mc:Choice>
  </mc:AlternateContent>
  <bookViews>
    <workbookView xWindow="0" yWindow="0" windowWidth="28800" windowHeight="12210" tabRatio="733" firstSheet="8" activeTab="9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Y771" i="248" l="1"/>
  <c r="V771" i="248"/>
  <c r="U771" i="248"/>
  <c r="T771" i="248"/>
  <c r="S771" i="248"/>
  <c r="R771" i="248"/>
  <c r="Q771" i="248"/>
  <c r="P771" i="248"/>
  <c r="O771" i="248"/>
  <c r="N771" i="248"/>
  <c r="M771" i="248"/>
  <c r="L771" i="248"/>
  <c r="K771" i="248"/>
  <c r="J771" i="248"/>
  <c r="I771" i="248"/>
  <c r="H771" i="248"/>
  <c r="G771" i="248"/>
  <c r="F771" i="248"/>
  <c r="E771" i="248"/>
  <c r="D771" i="248"/>
  <c r="C771" i="248"/>
  <c r="B771" i="248"/>
  <c r="W769" i="248"/>
  <c r="W768" i="248"/>
  <c r="V768" i="248"/>
  <c r="U768" i="248"/>
  <c r="T768" i="248"/>
  <c r="S768" i="248"/>
  <c r="R768" i="248"/>
  <c r="Q768" i="248"/>
  <c r="P768" i="248"/>
  <c r="O768" i="248"/>
  <c r="N768" i="248"/>
  <c r="M768" i="248"/>
  <c r="L768" i="248"/>
  <c r="K768" i="248"/>
  <c r="J768" i="248"/>
  <c r="I768" i="248"/>
  <c r="H768" i="248"/>
  <c r="G768" i="248"/>
  <c r="F768" i="248"/>
  <c r="E768" i="248"/>
  <c r="D768" i="248"/>
  <c r="C768" i="248"/>
  <c r="B768" i="248"/>
  <c r="W767" i="248"/>
  <c r="V767" i="248"/>
  <c r="U767" i="248"/>
  <c r="T767" i="248"/>
  <c r="S767" i="248"/>
  <c r="R767" i="248"/>
  <c r="Q767" i="248"/>
  <c r="P767" i="248"/>
  <c r="O767" i="248"/>
  <c r="N767" i="248"/>
  <c r="M767" i="248"/>
  <c r="L767" i="248"/>
  <c r="K767" i="248"/>
  <c r="J767" i="248"/>
  <c r="I767" i="248"/>
  <c r="H767" i="248"/>
  <c r="G767" i="248"/>
  <c r="F767" i="248"/>
  <c r="E767" i="248"/>
  <c r="D767" i="248"/>
  <c r="C767" i="248"/>
  <c r="B767" i="248"/>
  <c r="Y742" i="249"/>
  <c r="V742" i="249"/>
  <c r="U742" i="249"/>
  <c r="T742" i="249"/>
  <c r="S742" i="249"/>
  <c r="R742" i="249"/>
  <c r="Q742" i="249"/>
  <c r="P742" i="249"/>
  <c r="O742" i="249"/>
  <c r="N742" i="249"/>
  <c r="M742" i="249"/>
  <c r="L742" i="249"/>
  <c r="K742" i="249"/>
  <c r="J742" i="249"/>
  <c r="I742" i="249"/>
  <c r="H742" i="249"/>
  <c r="G742" i="249"/>
  <c r="F742" i="249"/>
  <c r="E742" i="249"/>
  <c r="D742" i="249"/>
  <c r="C742" i="249"/>
  <c r="B742" i="249"/>
  <c r="W740" i="249"/>
  <c r="W739" i="249"/>
  <c r="V739" i="249"/>
  <c r="U739" i="249"/>
  <c r="T739" i="249"/>
  <c r="S739" i="249"/>
  <c r="R739" i="249"/>
  <c r="Q739" i="249"/>
  <c r="P739" i="249"/>
  <c r="O739" i="249"/>
  <c r="N739" i="249"/>
  <c r="M739" i="249"/>
  <c r="L739" i="249"/>
  <c r="K739" i="249"/>
  <c r="J739" i="249"/>
  <c r="I739" i="249"/>
  <c r="H739" i="249"/>
  <c r="G739" i="249"/>
  <c r="F739" i="249"/>
  <c r="E739" i="249"/>
  <c r="D739" i="249"/>
  <c r="C739" i="249"/>
  <c r="B739" i="249"/>
  <c r="W738" i="249"/>
  <c r="V738" i="249"/>
  <c r="U738" i="249"/>
  <c r="T738" i="249"/>
  <c r="S738" i="249"/>
  <c r="R738" i="249"/>
  <c r="Q738" i="249"/>
  <c r="P738" i="249"/>
  <c r="O738" i="249"/>
  <c r="N738" i="249"/>
  <c r="M738" i="249"/>
  <c r="L738" i="249"/>
  <c r="K738" i="249"/>
  <c r="J738" i="249"/>
  <c r="I738" i="249"/>
  <c r="H738" i="249"/>
  <c r="G738" i="249"/>
  <c r="F738" i="249"/>
  <c r="E738" i="249"/>
  <c r="D738" i="249"/>
  <c r="C738" i="249"/>
  <c r="B738" i="249"/>
  <c r="G750" i="251"/>
  <c r="F750" i="251"/>
  <c r="E750" i="251"/>
  <c r="D750" i="251"/>
  <c r="C750" i="251"/>
  <c r="B750" i="251"/>
  <c r="J749" i="251"/>
  <c r="H748" i="251"/>
  <c r="H747" i="251"/>
  <c r="G747" i="251"/>
  <c r="F747" i="251"/>
  <c r="E747" i="251"/>
  <c r="D747" i="251"/>
  <c r="C747" i="251"/>
  <c r="B747" i="251"/>
  <c r="H746" i="251"/>
  <c r="G746" i="251"/>
  <c r="F746" i="251"/>
  <c r="E746" i="251"/>
  <c r="D746" i="251"/>
  <c r="C746" i="251"/>
  <c r="B746" i="251"/>
  <c r="J762" i="250"/>
  <c r="G762" i="250"/>
  <c r="F762" i="250"/>
  <c r="E762" i="250"/>
  <c r="D762" i="250"/>
  <c r="C762" i="250"/>
  <c r="B762" i="250"/>
  <c r="H760" i="250"/>
  <c r="H759" i="250"/>
  <c r="G759" i="250"/>
  <c r="F759" i="250"/>
  <c r="E759" i="250"/>
  <c r="D759" i="250"/>
  <c r="C759" i="250"/>
  <c r="B759" i="250"/>
  <c r="H758" i="250"/>
  <c r="G758" i="250"/>
  <c r="F758" i="250"/>
  <c r="E758" i="250"/>
  <c r="D758" i="250"/>
  <c r="C758" i="250"/>
  <c r="B758" i="250"/>
  <c r="T755" i="248" l="1"/>
  <c r="C755" i="248"/>
  <c r="D755" i="248"/>
  <c r="E755" i="248"/>
  <c r="F755" i="248"/>
  <c r="G755" i="248"/>
  <c r="H755" i="248"/>
  <c r="I755" i="248"/>
  <c r="J755" i="248"/>
  <c r="K755" i="248"/>
  <c r="L755" i="248"/>
  <c r="M755" i="248"/>
  <c r="N755" i="248"/>
  <c r="O755" i="248"/>
  <c r="P755" i="248"/>
  <c r="Q755" i="248"/>
  <c r="R755" i="248"/>
  <c r="S755" i="248"/>
  <c r="U755" i="248"/>
  <c r="V755" i="248"/>
  <c r="W755" i="248"/>
  <c r="B755" i="248"/>
  <c r="G737" i="251" l="1"/>
  <c r="F737" i="251"/>
  <c r="E737" i="251"/>
  <c r="D737" i="251"/>
  <c r="C737" i="251"/>
  <c r="B737" i="251"/>
  <c r="J736" i="251"/>
  <c r="H735" i="251"/>
  <c r="J747" i="251" s="1"/>
  <c r="K747" i="251" s="1"/>
  <c r="H734" i="251"/>
  <c r="G734" i="251"/>
  <c r="F734" i="251"/>
  <c r="E734" i="251"/>
  <c r="D734" i="251"/>
  <c r="C734" i="251"/>
  <c r="B734" i="251"/>
  <c r="H733" i="251"/>
  <c r="G733" i="251"/>
  <c r="F733" i="251"/>
  <c r="E733" i="251"/>
  <c r="D733" i="251"/>
  <c r="C733" i="251"/>
  <c r="B733" i="251"/>
  <c r="J749" i="250"/>
  <c r="G749" i="250"/>
  <c r="F749" i="250"/>
  <c r="E749" i="250"/>
  <c r="D749" i="250"/>
  <c r="C749" i="250"/>
  <c r="B749" i="250"/>
  <c r="H747" i="250"/>
  <c r="H746" i="250"/>
  <c r="G746" i="250"/>
  <c r="F746" i="250"/>
  <c r="E746" i="250"/>
  <c r="D746" i="250"/>
  <c r="C746" i="250"/>
  <c r="B746" i="250"/>
  <c r="H745" i="250"/>
  <c r="G745" i="250"/>
  <c r="F745" i="250"/>
  <c r="E745" i="250"/>
  <c r="D745" i="250"/>
  <c r="C745" i="250"/>
  <c r="B745" i="250"/>
  <c r="Y729" i="249"/>
  <c r="V729" i="249"/>
  <c r="U729" i="249"/>
  <c r="T729" i="249"/>
  <c r="S729" i="249"/>
  <c r="R729" i="249"/>
  <c r="Q729" i="249"/>
  <c r="P729" i="249"/>
  <c r="O729" i="249"/>
  <c r="N729" i="249"/>
  <c r="M729" i="249"/>
  <c r="L729" i="249"/>
  <c r="K729" i="249"/>
  <c r="J729" i="249"/>
  <c r="I729" i="249"/>
  <c r="H729" i="249"/>
  <c r="G729" i="249"/>
  <c r="F729" i="249"/>
  <c r="E729" i="249"/>
  <c r="D729" i="249"/>
  <c r="C729" i="249"/>
  <c r="B729" i="249"/>
  <c r="W727" i="249"/>
  <c r="Y740" i="249" s="1"/>
  <c r="Z740" i="249" s="1"/>
  <c r="W726" i="249"/>
  <c r="V726" i="249"/>
  <c r="U726" i="249"/>
  <c r="T726" i="249"/>
  <c r="S726" i="249"/>
  <c r="R726" i="249"/>
  <c r="Q726" i="249"/>
  <c r="P726" i="249"/>
  <c r="O726" i="249"/>
  <c r="N726" i="249"/>
  <c r="M726" i="249"/>
  <c r="L726" i="249"/>
  <c r="K726" i="249"/>
  <c r="J726" i="249"/>
  <c r="I726" i="249"/>
  <c r="H726" i="249"/>
  <c r="G726" i="249"/>
  <c r="F726" i="249"/>
  <c r="E726" i="249"/>
  <c r="D726" i="249"/>
  <c r="C726" i="249"/>
  <c r="B726" i="249"/>
  <c r="W725" i="249"/>
  <c r="V725" i="249"/>
  <c r="U725" i="249"/>
  <c r="T725" i="249"/>
  <c r="S725" i="249"/>
  <c r="R725" i="249"/>
  <c r="Q725" i="249"/>
  <c r="P725" i="249"/>
  <c r="O725" i="249"/>
  <c r="N725" i="249"/>
  <c r="M725" i="249"/>
  <c r="L725" i="249"/>
  <c r="K725" i="249"/>
  <c r="J725" i="249"/>
  <c r="I725" i="249"/>
  <c r="H725" i="249"/>
  <c r="G725" i="249"/>
  <c r="F725" i="249"/>
  <c r="E725" i="249"/>
  <c r="D725" i="249"/>
  <c r="C725" i="249"/>
  <c r="B725" i="249"/>
  <c r="Y758" i="248"/>
  <c r="V758" i="248"/>
  <c r="U758" i="248"/>
  <c r="T758" i="248"/>
  <c r="S758" i="248"/>
  <c r="R758" i="248"/>
  <c r="Q758" i="248"/>
  <c r="P758" i="248"/>
  <c r="O758" i="248"/>
  <c r="N758" i="248"/>
  <c r="M758" i="248"/>
  <c r="L758" i="248"/>
  <c r="K758" i="248"/>
  <c r="J758" i="248"/>
  <c r="I758" i="248"/>
  <c r="H758" i="248"/>
  <c r="G758" i="248"/>
  <c r="F758" i="248"/>
  <c r="E758" i="248"/>
  <c r="D758" i="248"/>
  <c r="C758" i="248"/>
  <c r="B758" i="248"/>
  <c r="W756" i="248"/>
  <c r="Y769" i="248" s="1"/>
  <c r="Z769" i="248" s="1"/>
  <c r="W754" i="248"/>
  <c r="V754" i="248"/>
  <c r="U754" i="248"/>
  <c r="T754" i="248"/>
  <c r="S754" i="248"/>
  <c r="R754" i="248"/>
  <c r="Q754" i="248"/>
  <c r="P754" i="248"/>
  <c r="O754" i="248"/>
  <c r="N754" i="248"/>
  <c r="M754" i="248"/>
  <c r="L754" i="248"/>
  <c r="K754" i="248"/>
  <c r="J754" i="248"/>
  <c r="I754" i="248"/>
  <c r="H754" i="248"/>
  <c r="G754" i="248"/>
  <c r="F754" i="248"/>
  <c r="E754" i="248"/>
  <c r="D754" i="248"/>
  <c r="C754" i="248"/>
  <c r="B754" i="248"/>
  <c r="G724" i="251" l="1"/>
  <c r="F724" i="251"/>
  <c r="E724" i="251"/>
  <c r="D724" i="251"/>
  <c r="C724" i="251"/>
  <c r="B724" i="251"/>
  <c r="J723" i="251"/>
  <c r="H722" i="251"/>
  <c r="H721" i="251"/>
  <c r="G721" i="251"/>
  <c r="F721" i="251"/>
  <c r="E721" i="251"/>
  <c r="D721" i="251"/>
  <c r="C721" i="251"/>
  <c r="B721" i="251"/>
  <c r="H720" i="251"/>
  <c r="G720" i="251"/>
  <c r="F720" i="251"/>
  <c r="E720" i="251"/>
  <c r="D720" i="251"/>
  <c r="C720" i="251"/>
  <c r="B720" i="251"/>
  <c r="J736" i="250"/>
  <c r="G736" i="250"/>
  <c r="F736" i="250"/>
  <c r="E736" i="250"/>
  <c r="D736" i="250"/>
  <c r="C736" i="250"/>
  <c r="B736" i="250"/>
  <c r="H734" i="250"/>
  <c r="J760" i="250" s="1"/>
  <c r="K760" i="250" s="1"/>
  <c r="H733" i="250"/>
  <c r="G733" i="250"/>
  <c r="F733" i="250"/>
  <c r="E733" i="250"/>
  <c r="D733" i="250"/>
  <c r="C733" i="250"/>
  <c r="B733" i="250"/>
  <c r="H732" i="250"/>
  <c r="G732" i="250"/>
  <c r="F732" i="250"/>
  <c r="E732" i="250"/>
  <c r="D732" i="250"/>
  <c r="C732" i="250"/>
  <c r="B732" i="250"/>
  <c r="Y716" i="249"/>
  <c r="V716" i="249"/>
  <c r="U716" i="249"/>
  <c r="T716" i="249"/>
  <c r="S716" i="249"/>
  <c r="R716" i="249"/>
  <c r="Q716" i="249"/>
  <c r="P716" i="249"/>
  <c r="O716" i="249"/>
  <c r="N716" i="249"/>
  <c r="M716" i="249"/>
  <c r="L716" i="249"/>
  <c r="K716" i="249"/>
  <c r="J716" i="249"/>
  <c r="I716" i="249"/>
  <c r="H716" i="249"/>
  <c r="G716" i="249"/>
  <c r="F716" i="249"/>
  <c r="E716" i="249"/>
  <c r="D716" i="249"/>
  <c r="C716" i="249"/>
  <c r="B716" i="249"/>
  <c r="W714" i="249"/>
  <c r="W713" i="249"/>
  <c r="V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B713" i="249"/>
  <c r="W712" i="249"/>
  <c r="V712" i="249"/>
  <c r="U712" i="249"/>
  <c r="T712" i="249"/>
  <c r="S712" i="249"/>
  <c r="R712" i="249"/>
  <c r="Q712" i="249"/>
  <c r="P712" i="249"/>
  <c r="O712" i="249"/>
  <c r="N712" i="249"/>
  <c r="M712" i="249"/>
  <c r="L712" i="249"/>
  <c r="K712" i="249"/>
  <c r="J712" i="249"/>
  <c r="I712" i="249"/>
  <c r="H712" i="249"/>
  <c r="G712" i="249"/>
  <c r="F712" i="249"/>
  <c r="E712" i="249"/>
  <c r="D712" i="249"/>
  <c r="C712" i="249"/>
  <c r="B712" i="249"/>
  <c r="Y745" i="248"/>
  <c r="V745" i="248"/>
  <c r="U745" i="248"/>
  <c r="T745" i="248"/>
  <c r="S745" i="248"/>
  <c r="R745" i="248"/>
  <c r="Q745" i="248"/>
  <c r="P745" i="248"/>
  <c r="O745" i="248"/>
  <c r="N745" i="248"/>
  <c r="M745" i="248"/>
  <c r="L745" i="248"/>
  <c r="K745" i="248"/>
  <c r="J745" i="248"/>
  <c r="I745" i="248"/>
  <c r="H745" i="248"/>
  <c r="G745" i="248"/>
  <c r="F745" i="248"/>
  <c r="E745" i="248"/>
  <c r="D745" i="248"/>
  <c r="C745" i="248"/>
  <c r="B745" i="248"/>
  <c r="W743" i="248"/>
  <c r="Y756" i="248" s="1"/>
  <c r="Z756" i="248" s="1"/>
  <c r="W742" i="248"/>
  <c r="V742" i="248"/>
  <c r="U742" i="248"/>
  <c r="T742" i="248"/>
  <c r="S742" i="248"/>
  <c r="R742" i="248"/>
  <c r="Q742" i="248"/>
  <c r="P742" i="248"/>
  <c r="O742" i="248"/>
  <c r="N742" i="248"/>
  <c r="M742" i="248"/>
  <c r="L742" i="248"/>
  <c r="K742" i="248"/>
  <c r="J742" i="248"/>
  <c r="I742" i="248"/>
  <c r="H742" i="248"/>
  <c r="G742" i="248"/>
  <c r="F742" i="248"/>
  <c r="E742" i="248"/>
  <c r="D742" i="248"/>
  <c r="C742" i="248"/>
  <c r="B742" i="248"/>
  <c r="W741" i="248"/>
  <c r="V741" i="248"/>
  <c r="U741" i="248"/>
  <c r="T741" i="248"/>
  <c r="S741" i="248"/>
  <c r="R741" i="248"/>
  <c r="Q741" i="248"/>
  <c r="P741" i="248"/>
  <c r="O741" i="248"/>
  <c r="N741" i="248"/>
  <c r="M741" i="248"/>
  <c r="L741" i="248"/>
  <c r="K741" i="248"/>
  <c r="J741" i="248"/>
  <c r="I741" i="248"/>
  <c r="H741" i="248"/>
  <c r="G741" i="248"/>
  <c r="F741" i="248"/>
  <c r="E741" i="248"/>
  <c r="D741" i="248"/>
  <c r="C741" i="248"/>
  <c r="B741" i="248"/>
  <c r="Y727" i="249" l="1"/>
  <c r="Z727" i="249" s="1"/>
  <c r="J734" i="251"/>
  <c r="K734" i="251" s="1"/>
  <c r="V729" i="248"/>
  <c r="U729" i="248"/>
  <c r="T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B729" i="248"/>
  <c r="V728" i="248"/>
  <c r="U728" i="248"/>
  <c r="T728" i="248"/>
  <c r="S728" i="248"/>
  <c r="R728" i="248"/>
  <c r="Q728" i="248"/>
  <c r="P728" i="248"/>
  <c r="O728" i="248"/>
  <c r="N728" i="248"/>
  <c r="M728" i="248"/>
  <c r="L728" i="248"/>
  <c r="K728" i="248"/>
  <c r="J728" i="248"/>
  <c r="I728" i="248"/>
  <c r="H728" i="248"/>
  <c r="G728" i="248"/>
  <c r="F728" i="248"/>
  <c r="E728" i="248"/>
  <c r="D728" i="248"/>
  <c r="C728" i="248"/>
  <c r="B728" i="248"/>
  <c r="V716" i="248"/>
  <c r="U716" i="248"/>
  <c r="T716" i="248"/>
  <c r="S716" i="248"/>
  <c r="R716" i="248"/>
  <c r="Q716" i="248"/>
  <c r="P716" i="248"/>
  <c r="O716" i="248"/>
  <c r="N716" i="248"/>
  <c r="M716" i="248"/>
  <c r="L716" i="248"/>
  <c r="K716" i="248"/>
  <c r="J716" i="248"/>
  <c r="I716" i="248"/>
  <c r="H716" i="248"/>
  <c r="G716" i="248"/>
  <c r="F716" i="248"/>
  <c r="E716" i="248"/>
  <c r="D716" i="248"/>
  <c r="C716" i="248"/>
  <c r="B716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B715" i="248"/>
  <c r="V703" i="248"/>
  <c r="U703" i="248"/>
  <c r="T703" i="248"/>
  <c r="S703" i="248"/>
  <c r="R703" i="248"/>
  <c r="Q703" i="248"/>
  <c r="P703" i="248"/>
  <c r="O703" i="248"/>
  <c r="N703" i="248"/>
  <c r="M703" i="248"/>
  <c r="L703" i="248"/>
  <c r="K703" i="248"/>
  <c r="J703" i="248"/>
  <c r="I703" i="248"/>
  <c r="H703" i="248"/>
  <c r="G703" i="248"/>
  <c r="F703" i="248"/>
  <c r="E703" i="248"/>
  <c r="D703" i="248"/>
  <c r="C703" i="248"/>
  <c r="B703" i="248"/>
  <c r="V702" i="248"/>
  <c r="U702" i="248"/>
  <c r="T702" i="248"/>
  <c r="S702" i="248"/>
  <c r="R702" i="248"/>
  <c r="Q702" i="248"/>
  <c r="P702" i="248"/>
  <c r="O702" i="248"/>
  <c r="N702" i="248"/>
  <c r="M702" i="248"/>
  <c r="L702" i="248"/>
  <c r="K702" i="248"/>
  <c r="J702" i="248"/>
  <c r="I702" i="248"/>
  <c r="H702" i="248"/>
  <c r="G702" i="248"/>
  <c r="F702" i="248"/>
  <c r="E702" i="248"/>
  <c r="D702" i="248"/>
  <c r="C702" i="248"/>
  <c r="B702" i="248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B690" i="248"/>
  <c r="V689" i="248"/>
  <c r="U689" i="248"/>
  <c r="T689" i="248"/>
  <c r="S689" i="248"/>
  <c r="R689" i="248"/>
  <c r="Q689" i="248"/>
  <c r="P689" i="248"/>
  <c r="O689" i="248"/>
  <c r="N689" i="248"/>
  <c r="M689" i="248"/>
  <c r="L689" i="248"/>
  <c r="K689" i="248"/>
  <c r="J689" i="248"/>
  <c r="I689" i="248"/>
  <c r="H689" i="248"/>
  <c r="G689" i="248"/>
  <c r="F689" i="248"/>
  <c r="E689" i="248"/>
  <c r="D689" i="248"/>
  <c r="C689" i="248"/>
  <c r="B689" i="248"/>
  <c r="V677" i="248"/>
  <c r="U677" i="248"/>
  <c r="T677" i="248"/>
  <c r="S677" i="248"/>
  <c r="R677" i="248"/>
  <c r="Q677" i="248"/>
  <c r="P677" i="248"/>
  <c r="O677" i="248"/>
  <c r="N677" i="248"/>
  <c r="M677" i="248"/>
  <c r="L677" i="248"/>
  <c r="K677" i="248"/>
  <c r="J677" i="248"/>
  <c r="I677" i="248"/>
  <c r="H677" i="248"/>
  <c r="G677" i="248"/>
  <c r="F677" i="248"/>
  <c r="E677" i="248"/>
  <c r="D677" i="248"/>
  <c r="C677" i="248"/>
  <c r="B677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B676" i="248"/>
  <c r="V664" i="248"/>
  <c r="U664" i="248"/>
  <c r="T664" i="248"/>
  <c r="S664" i="248"/>
  <c r="R664" i="248"/>
  <c r="Q664" i="248"/>
  <c r="P664" i="248"/>
  <c r="O664" i="248"/>
  <c r="N664" i="248"/>
  <c r="M664" i="248"/>
  <c r="L664" i="248"/>
  <c r="K664" i="248"/>
  <c r="J664" i="248"/>
  <c r="I664" i="248"/>
  <c r="H664" i="248"/>
  <c r="G664" i="248"/>
  <c r="F664" i="248"/>
  <c r="E664" i="248"/>
  <c r="D664" i="248"/>
  <c r="C664" i="248"/>
  <c r="B664" i="248"/>
  <c r="V663" i="248"/>
  <c r="U663" i="248"/>
  <c r="T663" i="248"/>
  <c r="S663" i="248"/>
  <c r="R663" i="248"/>
  <c r="Q663" i="248"/>
  <c r="P663" i="248"/>
  <c r="O663" i="248"/>
  <c r="N663" i="248"/>
  <c r="M663" i="248"/>
  <c r="L663" i="248"/>
  <c r="K663" i="248"/>
  <c r="J663" i="248"/>
  <c r="I663" i="248"/>
  <c r="H663" i="248"/>
  <c r="G663" i="248"/>
  <c r="F663" i="248"/>
  <c r="E663" i="248"/>
  <c r="D663" i="248"/>
  <c r="C663" i="248"/>
  <c r="B663" i="248"/>
  <c r="V651" i="248"/>
  <c r="U651" i="248"/>
  <c r="T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B651" i="248"/>
  <c r="V650" i="248"/>
  <c r="U650" i="248"/>
  <c r="T650" i="248"/>
  <c r="S650" i="248"/>
  <c r="R650" i="248"/>
  <c r="Q650" i="248"/>
  <c r="P650" i="248"/>
  <c r="O650" i="248"/>
  <c r="N650" i="248"/>
  <c r="M650" i="248"/>
  <c r="L650" i="248"/>
  <c r="K650" i="248"/>
  <c r="J650" i="248"/>
  <c r="I650" i="248"/>
  <c r="H650" i="248"/>
  <c r="G650" i="248"/>
  <c r="F650" i="248"/>
  <c r="E650" i="248"/>
  <c r="D650" i="248"/>
  <c r="C650" i="248"/>
  <c r="B650" i="248"/>
  <c r="V638" i="248"/>
  <c r="U638" i="248"/>
  <c r="T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B638" i="248"/>
  <c r="V637" i="248"/>
  <c r="U637" i="248"/>
  <c r="T637" i="248"/>
  <c r="S637" i="248"/>
  <c r="R637" i="248"/>
  <c r="Q637" i="248"/>
  <c r="P637" i="248"/>
  <c r="O637" i="248"/>
  <c r="N637" i="248"/>
  <c r="M637" i="248"/>
  <c r="L637" i="248"/>
  <c r="K637" i="248"/>
  <c r="J637" i="248"/>
  <c r="I637" i="248"/>
  <c r="H637" i="248"/>
  <c r="G637" i="248"/>
  <c r="F637" i="248"/>
  <c r="E637" i="248"/>
  <c r="D637" i="248"/>
  <c r="C637" i="248"/>
  <c r="B637" i="248"/>
  <c r="J723" i="250" l="1"/>
  <c r="G711" i="251" l="1"/>
  <c r="F711" i="251"/>
  <c r="E711" i="251"/>
  <c r="D711" i="251"/>
  <c r="C711" i="251"/>
  <c r="B711" i="251"/>
  <c r="J710" i="251"/>
  <c r="H709" i="251"/>
  <c r="H708" i="251"/>
  <c r="G708" i="251"/>
  <c r="F708" i="251"/>
  <c r="E708" i="251"/>
  <c r="D708" i="251"/>
  <c r="C708" i="251"/>
  <c r="B708" i="251"/>
  <c r="H707" i="251"/>
  <c r="G707" i="251"/>
  <c r="F707" i="251"/>
  <c r="E707" i="251"/>
  <c r="D707" i="251"/>
  <c r="C707" i="251"/>
  <c r="B707" i="251"/>
  <c r="G723" i="250"/>
  <c r="F723" i="250"/>
  <c r="E723" i="250"/>
  <c r="D723" i="250"/>
  <c r="C723" i="250"/>
  <c r="B723" i="250"/>
  <c r="H721" i="250"/>
  <c r="J734" i="250" s="1"/>
  <c r="K734" i="250" s="1"/>
  <c r="H720" i="250"/>
  <c r="G720" i="250"/>
  <c r="F720" i="250"/>
  <c r="E720" i="250"/>
  <c r="D720" i="250"/>
  <c r="C720" i="250"/>
  <c r="B720" i="250"/>
  <c r="H719" i="250"/>
  <c r="G719" i="250"/>
  <c r="F719" i="250"/>
  <c r="E719" i="250"/>
  <c r="D719" i="250"/>
  <c r="C719" i="250"/>
  <c r="B719" i="250"/>
  <c r="Y703" i="249"/>
  <c r="V703" i="249"/>
  <c r="U703" i="249"/>
  <c r="T703" i="249"/>
  <c r="S703" i="249"/>
  <c r="R703" i="249"/>
  <c r="Q703" i="249"/>
  <c r="P703" i="249"/>
  <c r="O703" i="249"/>
  <c r="N703" i="249"/>
  <c r="M703" i="249"/>
  <c r="L703" i="249"/>
  <c r="K703" i="249"/>
  <c r="J703" i="249"/>
  <c r="I703" i="249"/>
  <c r="H703" i="249"/>
  <c r="G703" i="249"/>
  <c r="F703" i="249"/>
  <c r="E703" i="249"/>
  <c r="D703" i="249"/>
  <c r="C703" i="249"/>
  <c r="B703" i="249"/>
  <c r="W701" i="249"/>
  <c r="W700" i="249"/>
  <c r="V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B700" i="249"/>
  <c r="W699" i="249"/>
  <c r="V699" i="249"/>
  <c r="U699" i="249"/>
  <c r="T699" i="249"/>
  <c r="S699" i="249"/>
  <c r="R699" i="249"/>
  <c r="Q699" i="249"/>
  <c r="P699" i="249"/>
  <c r="O699" i="249"/>
  <c r="N699" i="249"/>
  <c r="M699" i="249"/>
  <c r="L699" i="249"/>
  <c r="K699" i="249"/>
  <c r="J699" i="249"/>
  <c r="I699" i="249"/>
  <c r="H699" i="249"/>
  <c r="G699" i="249"/>
  <c r="F699" i="249"/>
  <c r="E699" i="249"/>
  <c r="D699" i="249"/>
  <c r="C699" i="249"/>
  <c r="B699" i="249"/>
  <c r="Y732" i="248"/>
  <c r="V732" i="248"/>
  <c r="U732" i="248"/>
  <c r="T732" i="248"/>
  <c r="S732" i="248"/>
  <c r="R732" i="248"/>
  <c r="Q732" i="248"/>
  <c r="P732" i="248"/>
  <c r="O732" i="248"/>
  <c r="N732" i="248"/>
  <c r="M732" i="248"/>
  <c r="L732" i="248"/>
  <c r="K732" i="248"/>
  <c r="J732" i="248"/>
  <c r="I732" i="248"/>
  <c r="H732" i="248"/>
  <c r="G732" i="248"/>
  <c r="F732" i="248"/>
  <c r="E732" i="248"/>
  <c r="D732" i="248"/>
  <c r="C732" i="248"/>
  <c r="B732" i="248"/>
  <c r="W730" i="248"/>
  <c r="Y743" i="248" s="1"/>
  <c r="Z743" i="248" s="1"/>
  <c r="W729" i="248"/>
  <c r="W728" i="248"/>
  <c r="Y714" i="249" l="1"/>
  <c r="Z714" i="249" s="1"/>
  <c r="J721" i="251"/>
  <c r="K721" i="251" s="1"/>
  <c r="J747" i="250"/>
  <c r="K747" i="250" s="1"/>
  <c r="Y719" i="248"/>
  <c r="V719" i="248"/>
  <c r="U719" i="248"/>
  <c r="T719" i="248"/>
  <c r="S719" i="248"/>
  <c r="R719" i="248"/>
  <c r="Q719" i="248"/>
  <c r="P719" i="248"/>
  <c r="O719" i="248"/>
  <c r="N719" i="248"/>
  <c r="M719" i="248"/>
  <c r="L719" i="248"/>
  <c r="K719" i="248"/>
  <c r="J719" i="248"/>
  <c r="I719" i="248"/>
  <c r="H719" i="248"/>
  <c r="G719" i="248"/>
  <c r="F719" i="248"/>
  <c r="E719" i="248"/>
  <c r="D719" i="248"/>
  <c r="C719" i="248"/>
  <c r="B719" i="248"/>
  <c r="W717" i="248"/>
  <c r="W716" i="248"/>
  <c r="W715" i="248"/>
  <c r="W702" i="248"/>
  <c r="W703" i="248"/>
  <c r="W704" i="248"/>
  <c r="Y730" i="248" s="1"/>
  <c r="Z730" i="248" s="1"/>
  <c r="B706" i="248"/>
  <c r="C706" i="248"/>
  <c r="D706" i="248"/>
  <c r="E706" i="248"/>
  <c r="F706" i="248"/>
  <c r="G706" i="248"/>
  <c r="H706" i="248"/>
  <c r="I706" i="248"/>
  <c r="J706" i="248"/>
  <c r="K706" i="248"/>
  <c r="L706" i="248"/>
  <c r="M706" i="248"/>
  <c r="N706" i="248"/>
  <c r="O706" i="248"/>
  <c r="P706" i="248"/>
  <c r="Q706" i="248"/>
  <c r="R706" i="248"/>
  <c r="S706" i="248"/>
  <c r="T706" i="248"/>
  <c r="U706" i="248"/>
  <c r="V706" i="248"/>
  <c r="Y706" i="248"/>
  <c r="J710" i="250"/>
  <c r="G710" i="250"/>
  <c r="F710" i="250"/>
  <c r="E710" i="250"/>
  <c r="D710" i="250"/>
  <c r="C710" i="250"/>
  <c r="B710" i="250"/>
  <c r="H708" i="250"/>
  <c r="H707" i="250"/>
  <c r="G707" i="250"/>
  <c r="F707" i="250"/>
  <c r="E707" i="250"/>
  <c r="D707" i="250"/>
  <c r="C707" i="250"/>
  <c r="B707" i="250"/>
  <c r="H706" i="250"/>
  <c r="G706" i="250"/>
  <c r="F706" i="250"/>
  <c r="E706" i="250"/>
  <c r="D706" i="250"/>
  <c r="C706" i="250"/>
  <c r="B706" i="250"/>
  <c r="G698" i="251" l="1"/>
  <c r="F698" i="251"/>
  <c r="E698" i="251"/>
  <c r="D698" i="251"/>
  <c r="C698" i="251"/>
  <c r="B698" i="251"/>
  <c r="J697" i="251"/>
  <c r="H696" i="251"/>
  <c r="J708" i="251" s="1"/>
  <c r="K708" i="251" s="1"/>
  <c r="H695" i="251"/>
  <c r="G695" i="251"/>
  <c r="F695" i="251"/>
  <c r="E695" i="251"/>
  <c r="D695" i="251"/>
  <c r="C695" i="251"/>
  <c r="B695" i="251"/>
  <c r="H694" i="251"/>
  <c r="G694" i="251"/>
  <c r="F694" i="251"/>
  <c r="E694" i="251"/>
  <c r="D694" i="251"/>
  <c r="C694" i="251"/>
  <c r="B694" i="251"/>
  <c r="Y690" i="249"/>
  <c r="V690" i="249"/>
  <c r="U690" i="249"/>
  <c r="T690" i="249"/>
  <c r="S690" i="249"/>
  <c r="R690" i="249"/>
  <c r="Q690" i="249"/>
  <c r="P690" i="249"/>
  <c r="O690" i="249"/>
  <c r="N690" i="249"/>
  <c r="M690" i="249"/>
  <c r="L690" i="249"/>
  <c r="K690" i="249"/>
  <c r="J690" i="249"/>
  <c r="I690" i="249"/>
  <c r="H690" i="249"/>
  <c r="G690" i="249"/>
  <c r="F690" i="249"/>
  <c r="E690" i="249"/>
  <c r="D690" i="249"/>
  <c r="C690" i="249"/>
  <c r="B690" i="249"/>
  <c r="W688" i="249"/>
  <c r="W687" i="249"/>
  <c r="V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B687" i="249"/>
  <c r="W686" i="249"/>
  <c r="V686" i="249"/>
  <c r="U686" i="249"/>
  <c r="T686" i="249"/>
  <c r="S686" i="249"/>
  <c r="R686" i="249"/>
  <c r="Q686" i="249"/>
  <c r="P686" i="249"/>
  <c r="O686" i="249"/>
  <c r="N686" i="249"/>
  <c r="M686" i="249"/>
  <c r="L686" i="249"/>
  <c r="K686" i="249"/>
  <c r="J686" i="249"/>
  <c r="I686" i="249"/>
  <c r="H686" i="249"/>
  <c r="G686" i="249"/>
  <c r="F686" i="249"/>
  <c r="E686" i="249"/>
  <c r="D686" i="249"/>
  <c r="C686" i="249"/>
  <c r="B686" i="249"/>
  <c r="Y701" i="249" l="1"/>
  <c r="Z701" i="249" s="1"/>
  <c r="G685" i="251"/>
  <c r="F685" i="251"/>
  <c r="E685" i="251"/>
  <c r="D685" i="251"/>
  <c r="C685" i="251"/>
  <c r="B685" i="251"/>
  <c r="J684" i="251"/>
  <c r="H683" i="251"/>
  <c r="H682" i="251"/>
  <c r="G682" i="251"/>
  <c r="F682" i="251"/>
  <c r="E682" i="251"/>
  <c r="D682" i="251"/>
  <c r="C682" i="251"/>
  <c r="B682" i="251"/>
  <c r="H681" i="251"/>
  <c r="G681" i="251"/>
  <c r="F681" i="251"/>
  <c r="E681" i="251"/>
  <c r="D681" i="251"/>
  <c r="C681" i="251"/>
  <c r="B681" i="251"/>
  <c r="J697" i="250"/>
  <c r="G697" i="250"/>
  <c r="F697" i="250"/>
  <c r="E697" i="250"/>
  <c r="D697" i="250"/>
  <c r="C697" i="250"/>
  <c r="B697" i="250"/>
  <c r="H695" i="250"/>
  <c r="H694" i="250"/>
  <c r="G694" i="250"/>
  <c r="F694" i="250"/>
  <c r="E694" i="250"/>
  <c r="D694" i="250"/>
  <c r="C694" i="250"/>
  <c r="B694" i="250"/>
  <c r="H693" i="250"/>
  <c r="G693" i="250"/>
  <c r="F693" i="250"/>
  <c r="E693" i="250"/>
  <c r="D693" i="250"/>
  <c r="C693" i="250"/>
  <c r="B693" i="250"/>
  <c r="J684" i="250"/>
  <c r="G684" i="250"/>
  <c r="F684" i="250"/>
  <c r="E684" i="250"/>
  <c r="D684" i="250"/>
  <c r="C684" i="250"/>
  <c r="B684" i="250"/>
  <c r="H682" i="250"/>
  <c r="H681" i="250"/>
  <c r="G681" i="250"/>
  <c r="F681" i="250"/>
  <c r="E681" i="250"/>
  <c r="D681" i="250"/>
  <c r="C681" i="250"/>
  <c r="B681" i="250"/>
  <c r="H680" i="250"/>
  <c r="G680" i="250"/>
  <c r="F680" i="250"/>
  <c r="E680" i="250"/>
  <c r="D680" i="250"/>
  <c r="C680" i="250"/>
  <c r="B680" i="250"/>
  <c r="Y677" i="249"/>
  <c r="V677" i="249"/>
  <c r="U677" i="249"/>
  <c r="T677" i="249"/>
  <c r="S677" i="249"/>
  <c r="R677" i="249"/>
  <c r="Q677" i="249"/>
  <c r="P677" i="249"/>
  <c r="O677" i="249"/>
  <c r="N677" i="249"/>
  <c r="M677" i="249"/>
  <c r="L677" i="249"/>
  <c r="K677" i="249"/>
  <c r="J677" i="249"/>
  <c r="I677" i="249"/>
  <c r="H677" i="249"/>
  <c r="G677" i="249"/>
  <c r="F677" i="249"/>
  <c r="E677" i="249"/>
  <c r="D677" i="249"/>
  <c r="C677" i="249"/>
  <c r="B677" i="249"/>
  <c r="W675" i="249"/>
  <c r="W674" i="249"/>
  <c r="V674" i="249"/>
  <c r="U674" i="249"/>
  <c r="T674" i="249"/>
  <c r="S674" i="249"/>
  <c r="R674" i="249"/>
  <c r="Q674" i="249"/>
  <c r="P674" i="249"/>
  <c r="O674" i="249"/>
  <c r="N674" i="249"/>
  <c r="M674" i="249"/>
  <c r="L674" i="249"/>
  <c r="K674" i="249"/>
  <c r="J674" i="249"/>
  <c r="I674" i="249"/>
  <c r="H674" i="249"/>
  <c r="G674" i="249"/>
  <c r="F674" i="249"/>
  <c r="E674" i="249"/>
  <c r="D674" i="249"/>
  <c r="C674" i="249"/>
  <c r="B674" i="249"/>
  <c r="W673" i="249"/>
  <c r="V673" i="249"/>
  <c r="U673" i="249"/>
  <c r="T673" i="249"/>
  <c r="S673" i="249"/>
  <c r="R673" i="249"/>
  <c r="Q673" i="249"/>
  <c r="P673" i="249"/>
  <c r="O673" i="249"/>
  <c r="N673" i="249"/>
  <c r="M673" i="249"/>
  <c r="L673" i="249"/>
  <c r="K673" i="249"/>
  <c r="J673" i="249"/>
  <c r="I673" i="249"/>
  <c r="H673" i="249"/>
  <c r="G673" i="249"/>
  <c r="F673" i="249"/>
  <c r="E673" i="249"/>
  <c r="D673" i="249"/>
  <c r="C673" i="249"/>
  <c r="B673" i="249"/>
  <c r="Y693" i="248"/>
  <c r="V693" i="248"/>
  <c r="U693" i="248"/>
  <c r="T693" i="248"/>
  <c r="S693" i="248"/>
  <c r="R693" i="248"/>
  <c r="Q693" i="248"/>
  <c r="P693" i="248"/>
  <c r="O693" i="248"/>
  <c r="N693" i="248"/>
  <c r="M693" i="248"/>
  <c r="L693" i="248"/>
  <c r="K693" i="248"/>
  <c r="J693" i="248"/>
  <c r="I693" i="248"/>
  <c r="H693" i="248"/>
  <c r="G693" i="248"/>
  <c r="F693" i="248"/>
  <c r="E693" i="248"/>
  <c r="D693" i="248"/>
  <c r="C693" i="248"/>
  <c r="B693" i="248"/>
  <c r="W691" i="248"/>
  <c r="W690" i="248"/>
  <c r="W689" i="248"/>
  <c r="J721" i="250" l="1"/>
  <c r="K721" i="250" s="1"/>
  <c r="J708" i="250"/>
  <c r="K708" i="250" s="1"/>
  <c r="Y717" i="248"/>
  <c r="Z717" i="248" s="1"/>
  <c r="Y688" i="249"/>
  <c r="Z688" i="249" s="1"/>
  <c r="J695" i="251"/>
  <c r="K695" i="251" s="1"/>
  <c r="J658" i="250"/>
  <c r="G658" i="250"/>
  <c r="F658" i="250"/>
  <c r="E658" i="250"/>
  <c r="D658" i="250"/>
  <c r="C658" i="250"/>
  <c r="B658" i="250"/>
  <c r="H656" i="250"/>
  <c r="J682" i="250" s="1"/>
  <c r="K682" i="250" s="1"/>
  <c r="H655" i="250"/>
  <c r="G655" i="250"/>
  <c r="F655" i="250"/>
  <c r="E655" i="250"/>
  <c r="D655" i="250"/>
  <c r="C655" i="250"/>
  <c r="B655" i="250"/>
  <c r="H654" i="250"/>
  <c r="G654" i="250"/>
  <c r="F654" i="250"/>
  <c r="E654" i="250"/>
  <c r="D654" i="250"/>
  <c r="C654" i="250"/>
  <c r="B654" i="250"/>
  <c r="Y667" i="248"/>
  <c r="V667" i="248"/>
  <c r="U667" i="248"/>
  <c r="T667" i="248"/>
  <c r="S667" i="248"/>
  <c r="R667" i="248"/>
  <c r="Q667" i="248"/>
  <c r="P667" i="248"/>
  <c r="O667" i="248"/>
  <c r="N667" i="248"/>
  <c r="M667" i="248"/>
  <c r="L667" i="248"/>
  <c r="K667" i="248"/>
  <c r="J667" i="248"/>
  <c r="I667" i="248"/>
  <c r="H667" i="248"/>
  <c r="G667" i="248"/>
  <c r="F667" i="248"/>
  <c r="E667" i="248"/>
  <c r="D667" i="248"/>
  <c r="C667" i="248"/>
  <c r="B667" i="248"/>
  <c r="W665" i="248"/>
  <c r="W664" i="248"/>
  <c r="Y691" i="248" l="1"/>
  <c r="Z691" i="248" s="1"/>
  <c r="G672" i="251"/>
  <c r="F672" i="251"/>
  <c r="E672" i="251"/>
  <c r="D672" i="251"/>
  <c r="C672" i="251"/>
  <c r="B672" i="251"/>
  <c r="J671" i="251"/>
  <c r="H670" i="251"/>
  <c r="H669" i="251"/>
  <c r="G669" i="251"/>
  <c r="F669" i="251"/>
  <c r="E669" i="251"/>
  <c r="D669" i="251"/>
  <c r="C669" i="251"/>
  <c r="B669" i="251"/>
  <c r="H668" i="251"/>
  <c r="G668" i="251"/>
  <c r="F668" i="251"/>
  <c r="E668" i="251"/>
  <c r="D668" i="251"/>
  <c r="C668" i="251"/>
  <c r="B668" i="251"/>
  <c r="Y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C664" i="249"/>
  <c r="B664" i="249"/>
  <c r="W662" i="249"/>
  <c r="W661" i="249"/>
  <c r="V661" i="249"/>
  <c r="U661" i="249"/>
  <c r="T661" i="249"/>
  <c r="S661" i="249"/>
  <c r="R661" i="249"/>
  <c r="Q661" i="249"/>
  <c r="P661" i="249"/>
  <c r="O661" i="249"/>
  <c r="N661" i="249"/>
  <c r="M661" i="249"/>
  <c r="L661" i="249"/>
  <c r="K661" i="249"/>
  <c r="J661" i="249"/>
  <c r="I661" i="249"/>
  <c r="H661" i="249"/>
  <c r="G661" i="249"/>
  <c r="F661" i="249"/>
  <c r="E661" i="249"/>
  <c r="D661" i="249"/>
  <c r="C661" i="249"/>
  <c r="B661" i="249"/>
  <c r="W660" i="249"/>
  <c r="V660" i="249"/>
  <c r="U660" i="249"/>
  <c r="T660" i="249"/>
  <c r="S660" i="249"/>
  <c r="R660" i="249"/>
  <c r="Q660" i="249"/>
  <c r="P660" i="249"/>
  <c r="O660" i="249"/>
  <c r="N660" i="249"/>
  <c r="M660" i="249"/>
  <c r="L660" i="249"/>
  <c r="K660" i="249"/>
  <c r="J660" i="249"/>
  <c r="I660" i="249"/>
  <c r="H660" i="249"/>
  <c r="G660" i="249"/>
  <c r="F660" i="249"/>
  <c r="E660" i="249"/>
  <c r="D660" i="249"/>
  <c r="C660" i="249"/>
  <c r="B660" i="249"/>
  <c r="Y675" i="249" l="1"/>
  <c r="Z675" i="249" s="1"/>
  <c r="J682" i="251"/>
  <c r="K682" i="251" s="1"/>
  <c r="G659" i="251"/>
  <c r="F659" i="251"/>
  <c r="E659" i="251"/>
  <c r="D659" i="251"/>
  <c r="C659" i="251"/>
  <c r="B659" i="251"/>
  <c r="J658" i="251"/>
  <c r="H657" i="251"/>
  <c r="H656" i="251"/>
  <c r="G656" i="251"/>
  <c r="F656" i="251"/>
  <c r="E656" i="251"/>
  <c r="D656" i="251"/>
  <c r="C656" i="251"/>
  <c r="B656" i="251"/>
  <c r="H655" i="251"/>
  <c r="G655" i="251"/>
  <c r="F655" i="251"/>
  <c r="E655" i="251"/>
  <c r="D655" i="251"/>
  <c r="C655" i="251"/>
  <c r="B655" i="251"/>
  <c r="J671" i="250"/>
  <c r="G671" i="250"/>
  <c r="F671" i="250"/>
  <c r="E671" i="250"/>
  <c r="D671" i="250"/>
  <c r="C671" i="250"/>
  <c r="B671" i="250"/>
  <c r="H669" i="250"/>
  <c r="J695" i="250" s="1"/>
  <c r="K695" i="250" s="1"/>
  <c r="H668" i="250"/>
  <c r="G668" i="250"/>
  <c r="F668" i="250"/>
  <c r="E668" i="250"/>
  <c r="D668" i="250"/>
  <c r="C668" i="250"/>
  <c r="B668" i="250"/>
  <c r="H667" i="250"/>
  <c r="G667" i="250"/>
  <c r="F667" i="250"/>
  <c r="E667" i="250"/>
  <c r="D667" i="250"/>
  <c r="C667" i="250"/>
  <c r="B667" i="250"/>
  <c r="Y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B651" i="249"/>
  <c r="W649" i="249"/>
  <c r="W648" i="249"/>
  <c r="V648" i="249"/>
  <c r="U648" i="249"/>
  <c r="T648" i="249"/>
  <c r="S648" i="249"/>
  <c r="R648" i="249"/>
  <c r="Q648" i="249"/>
  <c r="P648" i="249"/>
  <c r="O648" i="249"/>
  <c r="N648" i="249"/>
  <c r="M648" i="249"/>
  <c r="L648" i="249"/>
  <c r="K648" i="249"/>
  <c r="J648" i="249"/>
  <c r="I648" i="249"/>
  <c r="H648" i="249"/>
  <c r="G648" i="249"/>
  <c r="F648" i="249"/>
  <c r="E648" i="249"/>
  <c r="D648" i="249"/>
  <c r="C648" i="249"/>
  <c r="B648" i="249"/>
  <c r="W647" i="249"/>
  <c r="V647" i="249"/>
  <c r="U647" i="249"/>
  <c r="T647" i="249"/>
  <c r="S647" i="249"/>
  <c r="R647" i="249"/>
  <c r="Q647" i="249"/>
  <c r="P647" i="249"/>
  <c r="O647" i="249"/>
  <c r="N647" i="249"/>
  <c r="M647" i="249"/>
  <c r="L647" i="249"/>
  <c r="K647" i="249"/>
  <c r="J647" i="249"/>
  <c r="I647" i="249"/>
  <c r="H647" i="249"/>
  <c r="G647" i="249"/>
  <c r="F647" i="249"/>
  <c r="E647" i="249"/>
  <c r="D647" i="249"/>
  <c r="C647" i="249"/>
  <c r="B647" i="249"/>
  <c r="Y680" i="248"/>
  <c r="V680" i="248"/>
  <c r="U680" i="248"/>
  <c r="T680" i="248"/>
  <c r="S680" i="248"/>
  <c r="R680" i="248"/>
  <c r="Q680" i="248"/>
  <c r="P680" i="248"/>
  <c r="O680" i="248"/>
  <c r="N680" i="248"/>
  <c r="M680" i="248"/>
  <c r="L680" i="248"/>
  <c r="K680" i="248"/>
  <c r="J680" i="248"/>
  <c r="I680" i="248"/>
  <c r="H680" i="248"/>
  <c r="G680" i="248"/>
  <c r="F680" i="248"/>
  <c r="E680" i="248"/>
  <c r="D680" i="248"/>
  <c r="C680" i="248"/>
  <c r="B680" i="248"/>
  <c r="W678" i="248"/>
  <c r="Y704" i="248" s="1"/>
  <c r="Z704" i="248" s="1"/>
  <c r="W677" i="248"/>
  <c r="W676" i="248"/>
  <c r="Y662" i="249" l="1"/>
  <c r="Z662" i="249" s="1"/>
  <c r="J669" i="251"/>
  <c r="K669" i="251" s="1"/>
  <c r="G646" i="251"/>
  <c r="F646" i="251"/>
  <c r="E646" i="251"/>
  <c r="D646" i="251"/>
  <c r="C646" i="251"/>
  <c r="B646" i="251"/>
  <c r="J645" i="251"/>
  <c r="H644" i="251"/>
  <c r="J656" i="251" s="1"/>
  <c r="K656" i="251" s="1"/>
  <c r="H643" i="251"/>
  <c r="G643" i="251"/>
  <c r="F643" i="251"/>
  <c r="E643" i="251"/>
  <c r="D643" i="251"/>
  <c r="C643" i="251"/>
  <c r="B643" i="251"/>
  <c r="H642" i="251"/>
  <c r="G642" i="251"/>
  <c r="F642" i="251"/>
  <c r="E642" i="251"/>
  <c r="D642" i="251"/>
  <c r="C642" i="251"/>
  <c r="B642" i="251"/>
  <c r="Y638" i="249"/>
  <c r="V638" i="249"/>
  <c r="U638" i="249"/>
  <c r="T638" i="249"/>
  <c r="S638" i="249"/>
  <c r="R638" i="249"/>
  <c r="Q638" i="249"/>
  <c r="P638" i="249"/>
  <c r="O638" i="249"/>
  <c r="N638" i="249"/>
  <c r="M638" i="249"/>
  <c r="L638" i="249"/>
  <c r="K638" i="249"/>
  <c r="J638" i="249"/>
  <c r="I638" i="249"/>
  <c r="H638" i="249"/>
  <c r="G638" i="249"/>
  <c r="F638" i="249"/>
  <c r="E638" i="249"/>
  <c r="D638" i="249"/>
  <c r="C638" i="249"/>
  <c r="B638" i="249"/>
  <c r="W636" i="249"/>
  <c r="Y649" i="249" s="1"/>
  <c r="Z649" i="249" s="1"/>
  <c r="W635" i="249"/>
  <c r="V635" i="249"/>
  <c r="U635" i="249"/>
  <c r="T635" i="249"/>
  <c r="S635" i="249"/>
  <c r="R635" i="249"/>
  <c r="Q635" i="249"/>
  <c r="P635" i="249"/>
  <c r="O635" i="249"/>
  <c r="N635" i="249"/>
  <c r="M635" i="249"/>
  <c r="L635" i="249"/>
  <c r="K635" i="249"/>
  <c r="J635" i="249"/>
  <c r="I635" i="249"/>
  <c r="H635" i="249"/>
  <c r="G635" i="249"/>
  <c r="F635" i="249"/>
  <c r="E635" i="249"/>
  <c r="D635" i="249"/>
  <c r="C635" i="249"/>
  <c r="B635" i="249"/>
  <c r="W634" i="249"/>
  <c r="V634" i="249"/>
  <c r="U634" i="249"/>
  <c r="T634" i="249"/>
  <c r="S634" i="249"/>
  <c r="R634" i="249"/>
  <c r="Q634" i="249"/>
  <c r="P634" i="249"/>
  <c r="O634" i="249"/>
  <c r="N634" i="249"/>
  <c r="M634" i="249"/>
  <c r="L634" i="249"/>
  <c r="K634" i="249"/>
  <c r="J634" i="249"/>
  <c r="I634" i="249"/>
  <c r="H634" i="249"/>
  <c r="G634" i="249"/>
  <c r="F634" i="249"/>
  <c r="E634" i="249"/>
  <c r="D634" i="249"/>
  <c r="C634" i="249"/>
  <c r="B634" i="249"/>
  <c r="G633" i="251" l="1"/>
  <c r="F633" i="251"/>
  <c r="E633" i="251"/>
  <c r="D633" i="251"/>
  <c r="C633" i="251"/>
  <c r="B633" i="251"/>
  <c r="J632" i="251"/>
  <c r="H631" i="251"/>
  <c r="J643" i="251" s="1"/>
  <c r="K643" i="251" s="1"/>
  <c r="H630" i="251"/>
  <c r="G630" i="251"/>
  <c r="F630" i="251"/>
  <c r="E630" i="251"/>
  <c r="D630" i="251"/>
  <c r="C630" i="251"/>
  <c r="B630" i="251"/>
  <c r="H629" i="251"/>
  <c r="G629" i="251"/>
  <c r="F629" i="251"/>
  <c r="E629" i="251"/>
  <c r="D629" i="251"/>
  <c r="C629" i="251"/>
  <c r="B629" i="251"/>
  <c r="J645" i="250"/>
  <c r="G645" i="250"/>
  <c r="F645" i="250"/>
  <c r="E645" i="250"/>
  <c r="D645" i="250"/>
  <c r="C645" i="250"/>
  <c r="B645" i="250"/>
  <c r="H643" i="250"/>
  <c r="H642" i="250"/>
  <c r="G642" i="250"/>
  <c r="F642" i="250"/>
  <c r="E642" i="250"/>
  <c r="D642" i="250"/>
  <c r="C642" i="250"/>
  <c r="B642" i="250"/>
  <c r="H641" i="250"/>
  <c r="G641" i="250"/>
  <c r="F641" i="250"/>
  <c r="E641" i="250"/>
  <c r="D641" i="250"/>
  <c r="C641" i="250"/>
  <c r="B641" i="250"/>
  <c r="Y625" i="249"/>
  <c r="V625" i="249"/>
  <c r="U625" i="249"/>
  <c r="T625" i="249"/>
  <c r="S625" i="249"/>
  <c r="R625" i="249"/>
  <c r="Q625" i="249"/>
  <c r="P625" i="249"/>
  <c r="O625" i="249"/>
  <c r="N625" i="249"/>
  <c r="M625" i="249"/>
  <c r="L625" i="249"/>
  <c r="K625" i="249"/>
  <c r="J625" i="249"/>
  <c r="I625" i="249"/>
  <c r="H625" i="249"/>
  <c r="G625" i="249"/>
  <c r="F625" i="249"/>
  <c r="E625" i="249"/>
  <c r="D625" i="249"/>
  <c r="C625" i="249"/>
  <c r="B625" i="249"/>
  <c r="W623" i="249"/>
  <c r="Y636" i="249" s="1"/>
  <c r="Z636" i="249" s="1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B622" i="249"/>
  <c r="W621" i="249"/>
  <c r="V621" i="249"/>
  <c r="U621" i="249"/>
  <c r="T621" i="249"/>
  <c r="S621" i="249"/>
  <c r="R621" i="249"/>
  <c r="Q621" i="249"/>
  <c r="P621" i="249"/>
  <c r="O621" i="249"/>
  <c r="N621" i="249"/>
  <c r="M621" i="249"/>
  <c r="L621" i="249"/>
  <c r="K621" i="249"/>
  <c r="J621" i="249"/>
  <c r="I621" i="249"/>
  <c r="H621" i="249"/>
  <c r="G621" i="249"/>
  <c r="F621" i="249"/>
  <c r="E621" i="249"/>
  <c r="D621" i="249"/>
  <c r="C621" i="249"/>
  <c r="B621" i="249"/>
  <c r="J656" i="250" l="1"/>
  <c r="K656" i="250" s="1"/>
  <c r="J669" i="250"/>
  <c r="K669" i="250" s="1"/>
  <c r="G618" i="251"/>
  <c r="F618" i="251"/>
  <c r="E618" i="251"/>
  <c r="D618" i="251"/>
  <c r="C618" i="251"/>
  <c r="B618" i="251"/>
  <c r="G620" i="251"/>
  <c r="F620" i="251"/>
  <c r="E620" i="251"/>
  <c r="D620" i="251"/>
  <c r="C620" i="251"/>
  <c r="B620" i="251"/>
  <c r="J619" i="251"/>
  <c r="H617" i="251"/>
  <c r="G617" i="251"/>
  <c r="F617" i="251"/>
  <c r="E617" i="251"/>
  <c r="D617" i="251"/>
  <c r="C617" i="251"/>
  <c r="B617" i="251"/>
  <c r="H616" i="251"/>
  <c r="G616" i="251"/>
  <c r="F616" i="251"/>
  <c r="E616" i="251"/>
  <c r="D616" i="251"/>
  <c r="C616" i="251"/>
  <c r="B616" i="251"/>
  <c r="Y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B612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B609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B608" i="249"/>
  <c r="Y654" i="248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B654" i="248"/>
  <c r="W652" i="248"/>
  <c r="Y665" i="248" s="1"/>
  <c r="Z665" i="248" s="1"/>
  <c r="W651" i="248"/>
  <c r="W650" i="248"/>
  <c r="Y678" i="248" l="1"/>
  <c r="Z678" i="248" s="1"/>
  <c r="W610" i="249"/>
  <c r="H618" i="251"/>
  <c r="W621" i="248"/>
  <c r="W638" i="248" s="1"/>
  <c r="G607" i="251"/>
  <c r="F607" i="251"/>
  <c r="E607" i="251"/>
  <c r="D607" i="251"/>
  <c r="C607" i="251"/>
  <c r="B607" i="251"/>
  <c r="J606" i="251"/>
  <c r="H605" i="251"/>
  <c r="H604" i="251"/>
  <c r="G604" i="251"/>
  <c r="F604" i="251"/>
  <c r="E604" i="251"/>
  <c r="D604" i="251"/>
  <c r="C604" i="251"/>
  <c r="B604" i="251"/>
  <c r="H603" i="251"/>
  <c r="G603" i="251"/>
  <c r="F603" i="251"/>
  <c r="E603" i="251"/>
  <c r="D603" i="251"/>
  <c r="C603" i="251"/>
  <c r="B603" i="251"/>
  <c r="J632" i="250"/>
  <c r="G632" i="250"/>
  <c r="F632" i="250"/>
  <c r="E632" i="250"/>
  <c r="D632" i="250"/>
  <c r="C632" i="250"/>
  <c r="B632" i="250"/>
  <c r="H630" i="250"/>
  <c r="J643" i="250" s="1"/>
  <c r="K643" i="250" s="1"/>
  <c r="G629" i="250"/>
  <c r="F629" i="250"/>
  <c r="E629" i="250"/>
  <c r="D629" i="250"/>
  <c r="C629" i="250"/>
  <c r="B629" i="250"/>
  <c r="G628" i="250"/>
  <c r="F628" i="250"/>
  <c r="E628" i="250"/>
  <c r="D628" i="250"/>
  <c r="C628" i="250"/>
  <c r="B628" i="250"/>
  <c r="H628" i="250"/>
  <c r="Y599" i="249"/>
  <c r="V599" i="249"/>
  <c r="U599" i="249"/>
  <c r="T599" i="249"/>
  <c r="S599" i="249"/>
  <c r="R599" i="249"/>
  <c r="Q599" i="249"/>
  <c r="P599" i="249"/>
  <c r="O599" i="249"/>
  <c r="N599" i="249"/>
  <c r="M599" i="249"/>
  <c r="L599" i="249"/>
  <c r="K599" i="249"/>
  <c r="J599" i="249"/>
  <c r="I599" i="249"/>
  <c r="H599" i="249"/>
  <c r="G599" i="249"/>
  <c r="F599" i="249"/>
  <c r="E599" i="249"/>
  <c r="D599" i="249"/>
  <c r="C599" i="249"/>
  <c r="B599" i="249"/>
  <c r="W597" i="249"/>
  <c r="W596" i="249"/>
  <c r="V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B596" i="249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B595" i="249"/>
  <c r="Y641" i="248"/>
  <c r="W639" i="248"/>
  <c r="Y652" i="248" s="1"/>
  <c r="Z652" i="248" s="1"/>
  <c r="W637" i="248"/>
  <c r="Y610" i="249" l="1"/>
  <c r="Z610" i="249" s="1"/>
  <c r="Y623" i="249"/>
  <c r="Z623" i="249" s="1"/>
  <c r="J617" i="251"/>
  <c r="K617" i="251" s="1"/>
  <c r="J630" i="251"/>
  <c r="K630" i="251" s="1"/>
  <c r="G594" i="251"/>
  <c r="F594" i="251"/>
  <c r="E594" i="251"/>
  <c r="D594" i="251"/>
  <c r="C594" i="251"/>
  <c r="B594" i="251"/>
  <c r="J593" i="251"/>
  <c r="H592" i="251"/>
  <c r="J604" i="251" s="1"/>
  <c r="K604" i="251" s="1"/>
  <c r="G591" i="251"/>
  <c r="F591" i="251"/>
  <c r="E591" i="251"/>
  <c r="D591" i="251"/>
  <c r="C591" i="251"/>
  <c r="B591" i="251"/>
  <c r="G590" i="251"/>
  <c r="F590" i="251"/>
  <c r="E590" i="251"/>
  <c r="D590" i="251"/>
  <c r="C590" i="251"/>
  <c r="B590" i="251"/>
  <c r="H590" i="251"/>
  <c r="Y586" i="249"/>
  <c r="V586" i="249"/>
  <c r="U586" i="249"/>
  <c r="T586" i="249"/>
  <c r="S586" i="249"/>
  <c r="R586" i="249"/>
  <c r="Q586" i="249"/>
  <c r="P586" i="249"/>
  <c r="O586" i="249"/>
  <c r="N586" i="249"/>
  <c r="M586" i="249"/>
  <c r="L586" i="249"/>
  <c r="K586" i="249"/>
  <c r="J586" i="249"/>
  <c r="I586" i="249"/>
  <c r="H586" i="249"/>
  <c r="G586" i="249"/>
  <c r="F586" i="249"/>
  <c r="E586" i="249"/>
  <c r="D586" i="249"/>
  <c r="C586" i="249"/>
  <c r="B586" i="249"/>
  <c r="W584" i="249"/>
  <c r="Y597" i="249" s="1"/>
  <c r="Z597" i="249" s="1"/>
  <c r="V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B583" i="249"/>
  <c r="V582" i="249"/>
  <c r="U582" i="249"/>
  <c r="T582" i="249"/>
  <c r="S582" i="249"/>
  <c r="R582" i="249"/>
  <c r="Q582" i="249"/>
  <c r="P582" i="249"/>
  <c r="O582" i="249"/>
  <c r="N582" i="249"/>
  <c r="M582" i="249"/>
  <c r="L582" i="249"/>
  <c r="K582" i="249"/>
  <c r="J582" i="249"/>
  <c r="I582" i="249"/>
  <c r="H582" i="249"/>
  <c r="G582" i="249"/>
  <c r="F582" i="249"/>
  <c r="E582" i="249"/>
  <c r="D582" i="249"/>
  <c r="C582" i="249"/>
  <c r="B582" i="249"/>
  <c r="W582" i="249"/>
  <c r="W583" i="249" l="1"/>
  <c r="G579" i="251"/>
  <c r="F579" i="251"/>
  <c r="E579" i="251"/>
  <c r="D579" i="251"/>
  <c r="C579" i="251"/>
  <c r="B579" i="251"/>
  <c r="G617" i="250"/>
  <c r="F617" i="250"/>
  <c r="E617" i="250"/>
  <c r="D617" i="250"/>
  <c r="C617" i="250"/>
  <c r="B617" i="250"/>
  <c r="B571" i="249"/>
  <c r="V571" i="249"/>
  <c r="U571" i="249"/>
  <c r="T571" i="249"/>
  <c r="S571" i="249"/>
  <c r="R571" i="249"/>
  <c r="Q571" i="249"/>
  <c r="P571" i="249"/>
  <c r="O571" i="249"/>
  <c r="N571" i="249"/>
  <c r="M571" i="249"/>
  <c r="L571" i="249"/>
  <c r="K571" i="249"/>
  <c r="J571" i="249"/>
  <c r="I571" i="249"/>
  <c r="H571" i="249"/>
  <c r="G571" i="249"/>
  <c r="F571" i="249"/>
  <c r="E571" i="249"/>
  <c r="D571" i="249"/>
  <c r="C571" i="249"/>
  <c r="B641" i="248"/>
  <c r="C641" i="248"/>
  <c r="D641" i="248"/>
  <c r="E641" i="248"/>
  <c r="F641" i="248"/>
  <c r="G641" i="248"/>
  <c r="H641" i="248"/>
  <c r="I641" i="248"/>
  <c r="J641" i="248"/>
  <c r="K641" i="248"/>
  <c r="L641" i="248"/>
  <c r="M641" i="248"/>
  <c r="N641" i="248"/>
  <c r="O641" i="248"/>
  <c r="P641" i="248"/>
  <c r="Q641" i="248"/>
  <c r="R641" i="248"/>
  <c r="S641" i="248"/>
  <c r="T641" i="248"/>
  <c r="U641" i="248"/>
  <c r="V641" i="248"/>
  <c r="H575" i="251" l="1"/>
  <c r="H576" i="251"/>
  <c r="H574" i="251"/>
  <c r="H591" i="251" s="1"/>
  <c r="V569" i="249"/>
  <c r="U569" i="249"/>
  <c r="T569" i="249"/>
  <c r="S569" i="249"/>
  <c r="R569" i="249"/>
  <c r="Q569" i="249"/>
  <c r="P569" i="249"/>
  <c r="O569" i="249"/>
  <c r="N569" i="249"/>
  <c r="M569" i="249"/>
  <c r="L569" i="249"/>
  <c r="K569" i="249"/>
  <c r="J569" i="249"/>
  <c r="I569" i="249"/>
  <c r="H569" i="249"/>
  <c r="G569" i="249"/>
  <c r="F569" i="249"/>
  <c r="E569" i="249"/>
  <c r="D569" i="249"/>
  <c r="C569" i="249"/>
  <c r="B569" i="249"/>
  <c r="H613" i="250"/>
  <c r="H614" i="250"/>
  <c r="H612" i="250"/>
  <c r="H629" i="250" s="1"/>
  <c r="W567" i="249"/>
  <c r="W568" i="249"/>
  <c r="W566" i="249"/>
  <c r="W569" i="249" s="1"/>
  <c r="W623" i="248"/>
  <c r="G581" i="251" l="1"/>
  <c r="F581" i="251"/>
  <c r="E581" i="251"/>
  <c r="D581" i="251"/>
  <c r="C581" i="251"/>
  <c r="B581" i="251"/>
  <c r="J580" i="251"/>
  <c r="H579" i="251"/>
  <c r="H578" i="251"/>
  <c r="G578" i="251"/>
  <c r="F578" i="251"/>
  <c r="E578" i="251"/>
  <c r="D578" i="251"/>
  <c r="C578" i="251"/>
  <c r="B578" i="251"/>
  <c r="H577" i="251"/>
  <c r="G577" i="251"/>
  <c r="F577" i="251"/>
  <c r="E577" i="251"/>
  <c r="D577" i="251"/>
  <c r="C577" i="251"/>
  <c r="B577" i="251"/>
  <c r="J619" i="250"/>
  <c r="G619" i="250"/>
  <c r="F619" i="250"/>
  <c r="E619" i="250"/>
  <c r="D619" i="250"/>
  <c r="C619" i="250"/>
  <c r="B619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J630" i="250" l="1"/>
  <c r="K630" i="250" s="1"/>
  <c r="J591" i="251"/>
  <c r="K591" i="251" s="1"/>
  <c r="Y573" i="249"/>
  <c r="V573" i="249"/>
  <c r="U573" i="249"/>
  <c r="T573" i="249"/>
  <c r="S573" i="249"/>
  <c r="R573" i="249"/>
  <c r="Q573" i="249"/>
  <c r="P573" i="249"/>
  <c r="O573" i="249"/>
  <c r="N573" i="249"/>
  <c r="M573" i="249"/>
  <c r="L573" i="249"/>
  <c r="K573" i="249"/>
  <c r="J573" i="249"/>
  <c r="I573" i="249"/>
  <c r="H573" i="249"/>
  <c r="G573" i="249"/>
  <c r="F573" i="249"/>
  <c r="E573" i="249"/>
  <c r="D573" i="249"/>
  <c r="C573" i="249"/>
  <c r="B573" i="249"/>
  <c r="W571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Y628" i="248"/>
  <c r="V628" i="248"/>
  <c r="U628" i="248"/>
  <c r="T628" i="248"/>
  <c r="S628" i="248"/>
  <c r="R628" i="248"/>
  <c r="Q628" i="248"/>
  <c r="P628" i="248"/>
  <c r="O628" i="248"/>
  <c r="N628" i="248"/>
  <c r="M628" i="248"/>
  <c r="L628" i="248"/>
  <c r="K628" i="248"/>
  <c r="J628" i="248"/>
  <c r="I628" i="248"/>
  <c r="H628" i="248"/>
  <c r="G628" i="248"/>
  <c r="F628" i="248"/>
  <c r="E628" i="248"/>
  <c r="D628" i="248"/>
  <c r="C628" i="248"/>
  <c r="B628" i="248"/>
  <c r="W626" i="248"/>
  <c r="W625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W624" i="248"/>
  <c r="V624" i="248"/>
  <c r="U624" i="248"/>
  <c r="T624" i="248"/>
  <c r="S624" i="248"/>
  <c r="R624" i="248"/>
  <c r="Q624" i="248"/>
  <c r="P624" i="248"/>
  <c r="O624" i="248"/>
  <c r="N624" i="248"/>
  <c r="M624" i="248"/>
  <c r="L624" i="248"/>
  <c r="K624" i="248"/>
  <c r="J624" i="248"/>
  <c r="I624" i="248"/>
  <c r="H624" i="248"/>
  <c r="G624" i="248"/>
  <c r="F624" i="248"/>
  <c r="E624" i="248"/>
  <c r="D624" i="248"/>
  <c r="C624" i="248"/>
  <c r="B624" i="248"/>
  <c r="Y639" i="248" l="1"/>
  <c r="Z639" i="248" s="1"/>
  <c r="Y584" i="249"/>
  <c r="Z584" i="249" s="1"/>
  <c r="G568" i="251"/>
  <c r="F568" i="251"/>
  <c r="E568" i="251"/>
  <c r="D568" i="251"/>
  <c r="C568" i="251"/>
  <c r="B568" i="251"/>
  <c r="J567" i="251"/>
  <c r="H566" i="251"/>
  <c r="J578" i="251" s="1"/>
  <c r="K578" i="251" s="1"/>
  <c r="H565" i="251"/>
  <c r="G565" i="251"/>
  <c r="F565" i="251"/>
  <c r="E565" i="251"/>
  <c r="D565" i="251"/>
  <c r="C565" i="251"/>
  <c r="B565" i="251"/>
  <c r="H564" i="251"/>
  <c r="G564" i="251"/>
  <c r="F564" i="251"/>
  <c r="E564" i="251"/>
  <c r="D564" i="251"/>
  <c r="C564" i="251"/>
  <c r="B564" i="251"/>
  <c r="Y560" i="249"/>
  <c r="V560" i="249"/>
  <c r="U560" i="249"/>
  <c r="T560" i="249"/>
  <c r="S560" i="249"/>
  <c r="R560" i="249"/>
  <c r="Q560" i="249"/>
  <c r="P560" i="249"/>
  <c r="O560" i="249"/>
  <c r="N560" i="249"/>
  <c r="M560" i="249"/>
  <c r="L560" i="249"/>
  <c r="K560" i="249"/>
  <c r="J560" i="249"/>
  <c r="I560" i="249"/>
  <c r="H560" i="249"/>
  <c r="G560" i="249"/>
  <c r="F560" i="249"/>
  <c r="E560" i="249"/>
  <c r="D560" i="249"/>
  <c r="C560" i="249"/>
  <c r="B560" i="249"/>
  <c r="W558" i="249"/>
  <c r="Y571" i="249" s="1"/>
  <c r="Z571" i="249" s="1"/>
  <c r="W557" i="249"/>
  <c r="V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B556" i="249"/>
  <c r="J554" i="251" l="1"/>
  <c r="G555" i="251"/>
  <c r="F555" i="251"/>
  <c r="E555" i="251"/>
  <c r="D555" i="251"/>
  <c r="C555" i="251"/>
  <c r="B555" i="251"/>
  <c r="H553" i="251"/>
  <c r="J565" i="251" s="1"/>
  <c r="K565" i="251" s="1"/>
  <c r="H552" i="251"/>
  <c r="G552" i="251"/>
  <c r="F552" i="251"/>
  <c r="E552" i="251"/>
  <c r="D552" i="251"/>
  <c r="C552" i="251"/>
  <c r="B552" i="251"/>
  <c r="H551" i="251"/>
  <c r="G551" i="251"/>
  <c r="F551" i="251"/>
  <c r="E551" i="251"/>
  <c r="D551" i="251"/>
  <c r="C551" i="251"/>
  <c r="B551" i="251"/>
  <c r="J606" i="250"/>
  <c r="G606" i="250"/>
  <c r="F606" i="250"/>
  <c r="E606" i="250"/>
  <c r="D606" i="250"/>
  <c r="C606" i="250"/>
  <c r="B606" i="250"/>
  <c r="H604" i="250"/>
  <c r="J617" i="250" s="1"/>
  <c r="K617" i="250" s="1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Y547" i="249"/>
  <c r="V547" i="249"/>
  <c r="U547" i="249"/>
  <c r="T547" i="249"/>
  <c r="S547" i="249"/>
  <c r="R547" i="249"/>
  <c r="Q547" i="249"/>
  <c r="P547" i="249"/>
  <c r="O547" i="249"/>
  <c r="N547" i="249"/>
  <c r="M547" i="249"/>
  <c r="L547" i="249"/>
  <c r="K547" i="249"/>
  <c r="J547" i="249"/>
  <c r="I547" i="249"/>
  <c r="H547" i="249"/>
  <c r="G547" i="249"/>
  <c r="F547" i="249"/>
  <c r="E547" i="249"/>
  <c r="D547" i="249"/>
  <c r="C547" i="249"/>
  <c r="B547" i="249"/>
  <c r="W545" i="249"/>
  <c r="W544" i="249"/>
  <c r="V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W543" i="249"/>
  <c r="V543" i="249"/>
  <c r="U543" i="249"/>
  <c r="T543" i="249"/>
  <c r="S543" i="249"/>
  <c r="R543" i="249"/>
  <c r="Q543" i="249"/>
  <c r="P543" i="249"/>
  <c r="O543" i="249"/>
  <c r="N543" i="249"/>
  <c r="M543" i="249"/>
  <c r="L543" i="249"/>
  <c r="K543" i="249"/>
  <c r="J543" i="249"/>
  <c r="I543" i="249"/>
  <c r="H543" i="249"/>
  <c r="G543" i="249"/>
  <c r="F543" i="249"/>
  <c r="E543" i="249"/>
  <c r="D543" i="249"/>
  <c r="C543" i="249"/>
  <c r="B543" i="249"/>
  <c r="Y615" i="248"/>
  <c r="V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W613" i="248"/>
  <c r="Y626" i="248" s="1"/>
  <c r="Z626" i="248" s="1"/>
  <c r="W612" i="248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W611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Y558" i="249" l="1"/>
  <c r="Z558" i="249" s="1"/>
  <c r="C599" i="248"/>
  <c r="D599" i="248"/>
  <c r="E599" i="248"/>
  <c r="F599" i="248"/>
  <c r="G599" i="248"/>
  <c r="H599" i="248"/>
  <c r="I599" i="248"/>
  <c r="J599" i="248"/>
  <c r="K599" i="248"/>
  <c r="L599" i="248"/>
  <c r="M599" i="248"/>
  <c r="N599" i="248"/>
  <c r="O599" i="248"/>
  <c r="P599" i="248"/>
  <c r="Q599" i="248"/>
  <c r="R599" i="248"/>
  <c r="S599" i="248"/>
  <c r="T599" i="248"/>
  <c r="U599" i="248"/>
  <c r="V599" i="248"/>
  <c r="W599" i="248"/>
  <c r="B599" i="248"/>
  <c r="Y602" i="248"/>
  <c r="C593" i="250"/>
  <c r="D593" i="250"/>
  <c r="E593" i="250"/>
  <c r="F593" i="250"/>
  <c r="G593" i="250"/>
  <c r="B593" i="250"/>
  <c r="C590" i="250"/>
  <c r="D590" i="250"/>
  <c r="E590" i="250"/>
  <c r="F590" i="250"/>
  <c r="G590" i="250"/>
  <c r="H590" i="250"/>
  <c r="B590" i="250"/>
  <c r="J593" i="250"/>
  <c r="J541" i="251"/>
  <c r="C539" i="251"/>
  <c r="D539" i="251"/>
  <c r="E539" i="251"/>
  <c r="F539" i="251"/>
  <c r="G539" i="251"/>
  <c r="H539" i="251"/>
  <c r="B539" i="251"/>
  <c r="H329" i="251"/>
  <c r="H343" i="251"/>
  <c r="H357" i="251"/>
  <c r="H371" i="251"/>
  <c r="H385" i="251"/>
  <c r="H399" i="251"/>
  <c r="H413" i="251"/>
  <c r="H427" i="251"/>
  <c r="H441" i="251"/>
  <c r="H455" i="251"/>
  <c r="H469" i="251"/>
  <c r="H483" i="251"/>
  <c r="H497" i="251"/>
  <c r="H511" i="251"/>
  <c r="E538" i="251" l="1"/>
  <c r="C604" i="248" l="1"/>
  <c r="D604" i="248"/>
  <c r="E604" i="248"/>
  <c r="F604" i="248"/>
  <c r="G604" i="248"/>
  <c r="H604" i="248"/>
  <c r="I604" i="248"/>
  <c r="J604" i="248"/>
  <c r="K604" i="248"/>
  <c r="L604" i="248"/>
  <c r="M604" i="248"/>
  <c r="N604" i="248"/>
  <c r="O604" i="248"/>
  <c r="P604" i="248"/>
  <c r="Q604" i="248"/>
  <c r="R604" i="248"/>
  <c r="S604" i="248"/>
  <c r="T604" i="248"/>
  <c r="U604" i="248"/>
  <c r="V604" i="248"/>
  <c r="B604" i="248"/>
  <c r="C595" i="250"/>
  <c r="D595" i="250"/>
  <c r="E595" i="250"/>
  <c r="F595" i="250"/>
  <c r="G595" i="250"/>
  <c r="B595" i="250"/>
  <c r="C544" i="251"/>
  <c r="D544" i="251"/>
  <c r="E544" i="251"/>
  <c r="F544" i="251"/>
  <c r="G544" i="251"/>
  <c r="B544" i="251"/>
  <c r="D542" i="251"/>
  <c r="E542" i="251"/>
  <c r="F542" i="251"/>
  <c r="G542" i="251"/>
  <c r="C542" i="251"/>
  <c r="B542" i="251"/>
  <c r="H591" i="250" l="1"/>
  <c r="J604" i="250" s="1"/>
  <c r="K604" i="250" s="1"/>
  <c r="H589" i="250"/>
  <c r="G589" i="250"/>
  <c r="F589" i="250"/>
  <c r="E589" i="250"/>
  <c r="D589" i="250"/>
  <c r="C589" i="250"/>
  <c r="B589" i="250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B602" i="248"/>
  <c r="W600" i="248"/>
  <c r="Y613" i="248" s="1"/>
  <c r="Z613" i="248" s="1"/>
  <c r="W598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Y534" i="249"/>
  <c r="V534" i="249"/>
  <c r="U534" i="249"/>
  <c r="T534" i="249"/>
  <c r="S534" i="249"/>
  <c r="R534" i="249"/>
  <c r="Q534" i="249"/>
  <c r="P534" i="249"/>
  <c r="O534" i="249"/>
  <c r="N534" i="249"/>
  <c r="M534" i="249"/>
  <c r="L534" i="249"/>
  <c r="K534" i="249"/>
  <c r="J534" i="249"/>
  <c r="I534" i="249"/>
  <c r="H534" i="249"/>
  <c r="G534" i="249"/>
  <c r="F534" i="249"/>
  <c r="E534" i="249"/>
  <c r="D534" i="249"/>
  <c r="C534" i="249"/>
  <c r="B534" i="249"/>
  <c r="W532" i="249"/>
  <c r="Y545" i="249" s="1"/>
  <c r="Z545" i="249" s="1"/>
  <c r="W531" i="249"/>
  <c r="V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W530" i="249"/>
  <c r="V530" i="249"/>
  <c r="U530" i="249"/>
  <c r="T530" i="249"/>
  <c r="S530" i="249"/>
  <c r="R530" i="249"/>
  <c r="Q530" i="249"/>
  <c r="P530" i="249"/>
  <c r="O530" i="249"/>
  <c r="N530" i="249"/>
  <c r="M530" i="249"/>
  <c r="L530" i="249"/>
  <c r="K530" i="249"/>
  <c r="J530" i="249"/>
  <c r="I530" i="249"/>
  <c r="H530" i="249"/>
  <c r="G530" i="249"/>
  <c r="F530" i="249"/>
  <c r="E530" i="249"/>
  <c r="D530" i="249"/>
  <c r="C530" i="249"/>
  <c r="B530" i="249"/>
  <c r="H540" i="251"/>
  <c r="J552" i="251" s="1"/>
  <c r="K552" i="251" s="1"/>
  <c r="H538" i="251"/>
  <c r="G538" i="251"/>
  <c r="F538" i="251"/>
  <c r="D538" i="251"/>
  <c r="C538" i="251"/>
  <c r="B538" i="251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80" i="250"/>
  <c r="G580" i="250"/>
  <c r="F580" i="250"/>
  <c r="E580" i="250"/>
  <c r="D580" i="250"/>
  <c r="C580" i="250"/>
  <c r="B580" i="250"/>
  <c r="H578" i="250"/>
  <c r="J591" i="250" s="1"/>
  <c r="K591" i="250" s="1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Y521" i="249"/>
  <c r="V521" i="249"/>
  <c r="U521" i="249"/>
  <c r="T521" i="249"/>
  <c r="S521" i="249"/>
  <c r="R521" i="249"/>
  <c r="Q521" i="249"/>
  <c r="P521" i="249"/>
  <c r="O521" i="249"/>
  <c r="N521" i="249"/>
  <c r="M521" i="249"/>
  <c r="L521" i="249"/>
  <c r="K521" i="249"/>
  <c r="J521" i="249"/>
  <c r="I521" i="249"/>
  <c r="H521" i="249"/>
  <c r="G521" i="249"/>
  <c r="F521" i="249"/>
  <c r="E521" i="249"/>
  <c r="D521" i="249"/>
  <c r="C521" i="249"/>
  <c r="B521" i="249"/>
  <c r="W519" i="249"/>
  <c r="Y532" i="249" s="1"/>
  <c r="Z532" i="249" s="1"/>
  <c r="W518" i="249"/>
  <c r="V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W517" i="249"/>
  <c r="V517" i="249"/>
  <c r="U517" i="249"/>
  <c r="T517" i="249"/>
  <c r="S517" i="249"/>
  <c r="R517" i="249"/>
  <c r="Q517" i="249"/>
  <c r="P517" i="249"/>
  <c r="O517" i="249"/>
  <c r="N517" i="249"/>
  <c r="M517" i="249"/>
  <c r="L517" i="249"/>
  <c r="K517" i="249"/>
  <c r="J517" i="249"/>
  <c r="I517" i="249"/>
  <c r="H517" i="249"/>
  <c r="G517" i="249"/>
  <c r="F517" i="249"/>
  <c r="E517" i="249"/>
  <c r="D517" i="249"/>
  <c r="C517" i="249"/>
  <c r="B517" i="249"/>
  <c r="Y589" i="248"/>
  <c r="V589" i="248"/>
  <c r="U589" i="248"/>
  <c r="T589" i="248"/>
  <c r="S589" i="248"/>
  <c r="R589" i="248"/>
  <c r="Q589" i="248"/>
  <c r="P589" i="248"/>
  <c r="O589" i="248"/>
  <c r="N589" i="248"/>
  <c r="M589" i="248"/>
  <c r="L589" i="248"/>
  <c r="K589" i="248"/>
  <c r="J589" i="248"/>
  <c r="I589" i="248"/>
  <c r="H589" i="248"/>
  <c r="G589" i="248"/>
  <c r="F589" i="248"/>
  <c r="E589" i="248"/>
  <c r="D589" i="248"/>
  <c r="C589" i="248"/>
  <c r="B589" i="248"/>
  <c r="W587" i="248"/>
  <c r="Y600" i="248" s="1"/>
  <c r="Z600" i="248" s="1"/>
  <c r="W586" i="248"/>
  <c r="V586" i="248"/>
  <c r="U586" i="248"/>
  <c r="T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W585" i="248"/>
  <c r="V585" i="248"/>
  <c r="U585" i="248"/>
  <c r="T585" i="248"/>
  <c r="S585" i="248"/>
  <c r="R585" i="248"/>
  <c r="Q585" i="248"/>
  <c r="P585" i="248"/>
  <c r="O585" i="248"/>
  <c r="N585" i="248"/>
  <c r="M585" i="248"/>
  <c r="L585" i="248"/>
  <c r="K585" i="248"/>
  <c r="J585" i="248"/>
  <c r="I585" i="248"/>
  <c r="H585" i="248"/>
  <c r="G585" i="248"/>
  <c r="F585" i="248"/>
  <c r="E585" i="248"/>
  <c r="D585" i="248"/>
  <c r="C585" i="248"/>
  <c r="B585" i="248"/>
  <c r="J514" i="251" l="1"/>
  <c r="G514" i="251"/>
  <c r="F514" i="251"/>
  <c r="E514" i="251"/>
  <c r="D514" i="251"/>
  <c r="C514" i="251"/>
  <c r="B514" i="251"/>
  <c r="H512" i="251"/>
  <c r="G511" i="251"/>
  <c r="F511" i="251"/>
  <c r="E511" i="251"/>
  <c r="D511" i="251"/>
  <c r="C511" i="251"/>
  <c r="B511" i="251"/>
  <c r="H510" i="251"/>
  <c r="G510" i="251"/>
  <c r="F510" i="251"/>
  <c r="E510" i="251"/>
  <c r="D510" i="251"/>
  <c r="C510" i="251"/>
  <c r="B510" i="251"/>
  <c r="J566" i="250"/>
  <c r="G566" i="250"/>
  <c r="F566" i="250"/>
  <c r="E566" i="250"/>
  <c r="D566" i="250"/>
  <c r="C566" i="250"/>
  <c r="B566" i="250"/>
  <c r="H564" i="250"/>
  <c r="J578" i="250" s="1"/>
  <c r="H563" i="250"/>
  <c r="G563" i="250"/>
  <c r="F563" i="250"/>
  <c r="E563" i="250"/>
  <c r="D563" i="250"/>
  <c r="C563" i="250"/>
  <c r="B563" i="250"/>
  <c r="H562" i="250"/>
  <c r="G562" i="250"/>
  <c r="F562" i="250"/>
  <c r="E562" i="250"/>
  <c r="D562" i="250"/>
  <c r="C562" i="250"/>
  <c r="B562" i="250"/>
  <c r="Y508" i="249"/>
  <c r="V508" i="249"/>
  <c r="U508" i="249"/>
  <c r="T508" i="249"/>
  <c r="S508" i="249"/>
  <c r="R508" i="249"/>
  <c r="Q508" i="249"/>
  <c r="P508" i="249"/>
  <c r="O508" i="249"/>
  <c r="N508" i="249"/>
  <c r="M508" i="249"/>
  <c r="L508" i="249"/>
  <c r="K508" i="249"/>
  <c r="J508" i="249"/>
  <c r="I508" i="249"/>
  <c r="H508" i="249"/>
  <c r="G508" i="249"/>
  <c r="F508" i="249"/>
  <c r="E508" i="249"/>
  <c r="D508" i="249"/>
  <c r="C508" i="249"/>
  <c r="B508" i="249"/>
  <c r="W506" i="249"/>
  <c r="W505" i="249"/>
  <c r="V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W504" i="249"/>
  <c r="V504" i="249"/>
  <c r="U504" i="249"/>
  <c r="T504" i="249"/>
  <c r="S504" i="249"/>
  <c r="R504" i="249"/>
  <c r="Q504" i="249"/>
  <c r="P504" i="249"/>
  <c r="O504" i="249"/>
  <c r="N504" i="249"/>
  <c r="M504" i="249"/>
  <c r="L504" i="249"/>
  <c r="K504" i="249"/>
  <c r="J504" i="249"/>
  <c r="I504" i="249"/>
  <c r="H504" i="249"/>
  <c r="G504" i="249"/>
  <c r="F504" i="249"/>
  <c r="E504" i="249"/>
  <c r="D504" i="249"/>
  <c r="C504" i="249"/>
  <c r="B504" i="249"/>
  <c r="Y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3" i="248"/>
  <c r="W572" i="248"/>
  <c r="V572" i="248"/>
  <c r="U572" i="248"/>
  <c r="T572" i="248"/>
  <c r="S572" i="248"/>
  <c r="R572" i="248"/>
  <c r="Q572" i="248"/>
  <c r="P572" i="248"/>
  <c r="O572" i="248"/>
  <c r="N572" i="248"/>
  <c r="M572" i="248"/>
  <c r="L572" i="248"/>
  <c r="K572" i="248"/>
  <c r="J572" i="248"/>
  <c r="I572" i="248"/>
  <c r="H572" i="248"/>
  <c r="G572" i="248"/>
  <c r="F572" i="248"/>
  <c r="E572" i="248"/>
  <c r="D572" i="248"/>
  <c r="C572" i="248"/>
  <c r="B572" i="248"/>
  <c r="W571" i="248"/>
  <c r="V571" i="248"/>
  <c r="U571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K578" i="250" l="1"/>
  <c r="Y587" i="248"/>
  <c r="Y519" i="249"/>
  <c r="Z519" i="249" s="1"/>
  <c r="J526" i="251"/>
  <c r="J500" i="251"/>
  <c r="G500" i="251"/>
  <c r="F500" i="251"/>
  <c r="E500" i="251"/>
  <c r="D500" i="251"/>
  <c r="C500" i="251"/>
  <c r="B500" i="251"/>
  <c r="H498" i="251"/>
  <c r="J512" i="251" s="1"/>
  <c r="K512" i="251" s="1"/>
  <c r="G497" i="251"/>
  <c r="F497" i="251"/>
  <c r="E497" i="251"/>
  <c r="D497" i="251"/>
  <c r="C497" i="251"/>
  <c r="B497" i="251"/>
  <c r="H496" i="251"/>
  <c r="G496" i="251"/>
  <c r="F496" i="251"/>
  <c r="E496" i="251"/>
  <c r="D496" i="251"/>
  <c r="C496" i="251"/>
  <c r="B496" i="251"/>
  <c r="J552" i="250"/>
  <c r="G552" i="250"/>
  <c r="F552" i="250"/>
  <c r="E552" i="250"/>
  <c r="D552" i="250"/>
  <c r="C552" i="250"/>
  <c r="B552" i="250"/>
  <c r="H550" i="250"/>
  <c r="J564" i="250" s="1"/>
  <c r="K564" i="250" s="1"/>
  <c r="H549" i="250"/>
  <c r="G549" i="250"/>
  <c r="F549" i="250"/>
  <c r="E549" i="250"/>
  <c r="D549" i="250"/>
  <c r="C549" i="250"/>
  <c r="B549" i="250"/>
  <c r="H548" i="250"/>
  <c r="G548" i="250"/>
  <c r="F548" i="250"/>
  <c r="E548" i="250"/>
  <c r="D548" i="250"/>
  <c r="C548" i="250"/>
  <c r="B548" i="250"/>
  <c r="Y495" i="249"/>
  <c r="V495" i="249"/>
  <c r="U495" i="249"/>
  <c r="T495" i="249"/>
  <c r="S495" i="249"/>
  <c r="R495" i="249"/>
  <c r="Q495" i="249"/>
  <c r="P495" i="249"/>
  <c r="O495" i="249"/>
  <c r="N495" i="249"/>
  <c r="M495" i="249"/>
  <c r="L495" i="249"/>
  <c r="K495" i="249"/>
  <c r="J495" i="249"/>
  <c r="I495" i="249"/>
  <c r="H495" i="249"/>
  <c r="G495" i="249"/>
  <c r="F495" i="249"/>
  <c r="E495" i="249"/>
  <c r="D495" i="249"/>
  <c r="C495" i="249"/>
  <c r="B495" i="249"/>
  <c r="W493" i="249"/>
  <c r="Y506" i="249" s="1"/>
  <c r="Z506" i="249" s="1"/>
  <c r="W492" i="249"/>
  <c r="V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W491" i="249"/>
  <c r="V491" i="249"/>
  <c r="U491" i="249"/>
  <c r="T491" i="249"/>
  <c r="S491" i="249"/>
  <c r="R491" i="249"/>
  <c r="Q491" i="249"/>
  <c r="P491" i="249"/>
  <c r="O491" i="249"/>
  <c r="N491" i="249"/>
  <c r="M491" i="249"/>
  <c r="L491" i="249"/>
  <c r="K491" i="249"/>
  <c r="J491" i="249"/>
  <c r="I491" i="249"/>
  <c r="H491" i="249"/>
  <c r="G491" i="249"/>
  <c r="F491" i="249"/>
  <c r="E491" i="249"/>
  <c r="D491" i="249"/>
  <c r="C491" i="249"/>
  <c r="B491" i="249"/>
  <c r="Y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W559" i="248"/>
  <c r="Y573" i="248" s="1"/>
  <c r="Z573" i="248" s="1"/>
  <c r="W558" i="248"/>
  <c r="V558" i="248"/>
  <c r="U558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W557" i="248"/>
  <c r="V557" i="248"/>
  <c r="U557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Z587" i="248" l="1"/>
  <c r="K526" i="251"/>
  <c r="J486" i="251"/>
  <c r="G486" i="251"/>
  <c r="F486" i="251"/>
  <c r="E486" i="251"/>
  <c r="D486" i="251"/>
  <c r="C486" i="251"/>
  <c r="B486" i="251"/>
  <c r="H484" i="251"/>
  <c r="J498" i="251" s="1"/>
  <c r="K498" i="251" s="1"/>
  <c r="G483" i="251"/>
  <c r="F483" i="251"/>
  <c r="E483" i="251"/>
  <c r="D483" i="251"/>
  <c r="C483" i="251"/>
  <c r="B483" i="251"/>
  <c r="H482" i="251"/>
  <c r="G482" i="251"/>
  <c r="F482" i="251"/>
  <c r="E482" i="251"/>
  <c r="D482" i="251"/>
  <c r="C482" i="251"/>
  <c r="B482" i="251"/>
  <c r="J538" i="250"/>
  <c r="G538" i="250"/>
  <c r="F538" i="250"/>
  <c r="E538" i="250"/>
  <c r="D538" i="250"/>
  <c r="C538" i="250"/>
  <c r="B538" i="250"/>
  <c r="H536" i="250"/>
  <c r="J550" i="250" s="1"/>
  <c r="K550" i="250" s="1"/>
  <c r="H535" i="250"/>
  <c r="G535" i="250"/>
  <c r="F535" i="250"/>
  <c r="E535" i="250"/>
  <c r="D535" i="250"/>
  <c r="C535" i="250"/>
  <c r="B535" i="250"/>
  <c r="H534" i="250"/>
  <c r="G534" i="250"/>
  <c r="F534" i="250"/>
  <c r="E534" i="250"/>
  <c r="D534" i="250"/>
  <c r="C534" i="250"/>
  <c r="B534" i="250"/>
  <c r="Y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B482" i="249"/>
  <c r="W480" i="249"/>
  <c r="Y493" i="249" s="1"/>
  <c r="Z493" i="249" s="1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B478" i="249"/>
  <c r="Y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W545" i="248"/>
  <c r="Y559" i="248" s="1"/>
  <c r="Z559" i="248" s="1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B520" i="250" l="1"/>
  <c r="B521" i="250"/>
  <c r="J472" i="251" l="1"/>
  <c r="G472" i="251"/>
  <c r="F472" i="251"/>
  <c r="E472" i="251"/>
  <c r="D472" i="251"/>
  <c r="C472" i="251"/>
  <c r="B472" i="251"/>
  <c r="H470" i="251"/>
  <c r="G469" i="251"/>
  <c r="F469" i="251"/>
  <c r="E469" i="251"/>
  <c r="D469" i="251"/>
  <c r="C469" i="251"/>
  <c r="B469" i="251"/>
  <c r="H468" i="251"/>
  <c r="G468" i="251"/>
  <c r="F468" i="251"/>
  <c r="E468" i="251"/>
  <c r="D468" i="251"/>
  <c r="C468" i="251"/>
  <c r="B468" i="251"/>
  <c r="J524" i="250"/>
  <c r="G524" i="250"/>
  <c r="F524" i="250"/>
  <c r="E524" i="250"/>
  <c r="D524" i="250"/>
  <c r="C524" i="250"/>
  <c r="B524" i="250"/>
  <c r="H522" i="250"/>
  <c r="H521" i="250"/>
  <c r="G521" i="250"/>
  <c r="F521" i="250"/>
  <c r="E521" i="250"/>
  <c r="D521" i="250"/>
  <c r="C521" i="250"/>
  <c r="H520" i="250"/>
  <c r="G520" i="250"/>
  <c r="F520" i="250"/>
  <c r="E520" i="250"/>
  <c r="D520" i="250"/>
  <c r="C520" i="250"/>
  <c r="Y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B469" i="249"/>
  <c r="W467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B465" i="249"/>
  <c r="Y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B533" i="248"/>
  <c r="W531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B529" i="248"/>
  <c r="Y545" i="248" l="1"/>
  <c r="Z545" i="248" s="1"/>
  <c r="J484" i="251"/>
  <c r="K484" i="251" s="1"/>
  <c r="J536" i="250"/>
  <c r="K536" i="250" s="1"/>
  <c r="Y480" i="249"/>
  <c r="Z480" i="249" s="1"/>
  <c r="J458" i="251"/>
  <c r="G458" i="251"/>
  <c r="F458" i="251"/>
  <c r="E458" i="251"/>
  <c r="D458" i="251"/>
  <c r="C458" i="251"/>
  <c r="B458" i="251"/>
  <c r="H456" i="251"/>
  <c r="J470" i="251" s="1"/>
  <c r="K470" i="251" s="1"/>
  <c r="G455" i="251"/>
  <c r="F455" i="251"/>
  <c r="E455" i="251"/>
  <c r="D455" i="251"/>
  <c r="C455" i="251"/>
  <c r="B455" i="251"/>
  <c r="H454" i="251"/>
  <c r="G454" i="251"/>
  <c r="F454" i="251"/>
  <c r="E454" i="251"/>
  <c r="D454" i="251"/>
  <c r="C454" i="251"/>
  <c r="B454" i="251"/>
  <c r="J510" i="250"/>
  <c r="G510" i="250"/>
  <c r="F510" i="250"/>
  <c r="E510" i="250"/>
  <c r="D510" i="250"/>
  <c r="C510" i="250"/>
  <c r="B510" i="250"/>
  <c r="H508" i="250"/>
  <c r="J522" i="250" s="1"/>
  <c r="K522" i="250" s="1"/>
  <c r="H507" i="250"/>
  <c r="G507" i="250"/>
  <c r="F507" i="250"/>
  <c r="E507" i="250"/>
  <c r="D507" i="250"/>
  <c r="C507" i="250"/>
  <c r="B507" i="250"/>
  <c r="H506" i="250"/>
  <c r="G506" i="250"/>
  <c r="F506" i="250"/>
  <c r="E506" i="250"/>
  <c r="D506" i="250"/>
  <c r="C506" i="250"/>
  <c r="B506" i="250"/>
  <c r="Y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B456" i="249"/>
  <c r="W454" i="249"/>
  <c r="Y467" i="249" s="1"/>
  <c r="Z467" i="249" s="1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B452" i="249"/>
  <c r="Y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W517" i="248"/>
  <c r="Y531" i="248" s="1"/>
  <c r="Z531" i="248" s="1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B516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J444" i="251" l="1"/>
  <c r="G444" i="251"/>
  <c r="F444" i="251"/>
  <c r="E444" i="251"/>
  <c r="D444" i="251"/>
  <c r="C444" i="251"/>
  <c r="B444" i="251"/>
  <c r="H442" i="251"/>
  <c r="J456" i="251" s="1"/>
  <c r="K456" i="251" s="1"/>
  <c r="G441" i="251"/>
  <c r="F441" i="251"/>
  <c r="E441" i="251"/>
  <c r="D441" i="251"/>
  <c r="C441" i="251"/>
  <c r="B441" i="251"/>
  <c r="H440" i="251"/>
  <c r="G440" i="251"/>
  <c r="F440" i="251"/>
  <c r="E440" i="251"/>
  <c r="D440" i="251"/>
  <c r="C440" i="251"/>
  <c r="B440" i="251"/>
  <c r="J496" i="250"/>
  <c r="G496" i="250"/>
  <c r="F496" i="250"/>
  <c r="E496" i="250"/>
  <c r="D496" i="250"/>
  <c r="C496" i="250"/>
  <c r="B496" i="250"/>
  <c r="H494" i="250"/>
  <c r="J508" i="250" s="1"/>
  <c r="K508" i="250" s="1"/>
  <c r="H493" i="250"/>
  <c r="G493" i="250"/>
  <c r="F493" i="250"/>
  <c r="E493" i="250"/>
  <c r="D493" i="250"/>
  <c r="C493" i="250"/>
  <c r="B493" i="250"/>
  <c r="H492" i="250"/>
  <c r="G492" i="250"/>
  <c r="F492" i="250"/>
  <c r="E492" i="250"/>
  <c r="D492" i="250"/>
  <c r="C492" i="250"/>
  <c r="B492" i="250"/>
  <c r="Y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B443" i="249"/>
  <c r="W441" i="249"/>
  <c r="Y454" i="249" s="1"/>
  <c r="Z454" i="249" s="1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B439" i="249"/>
  <c r="Y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W503" i="248"/>
  <c r="Y517" i="248" s="1"/>
  <c r="Z517" i="248" s="1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30" i="251" l="1"/>
  <c r="G430" i="251"/>
  <c r="F430" i="251"/>
  <c r="E430" i="251"/>
  <c r="D430" i="251"/>
  <c r="C430" i="251"/>
  <c r="B430" i="251"/>
  <c r="H428" i="251"/>
  <c r="J442" i="251" s="1"/>
  <c r="K442" i="251" s="1"/>
  <c r="G427" i="251"/>
  <c r="F427" i="251"/>
  <c r="E427" i="251"/>
  <c r="D427" i="251"/>
  <c r="C427" i="251"/>
  <c r="B427" i="251"/>
  <c r="H426" i="251"/>
  <c r="G426" i="251"/>
  <c r="F426" i="251"/>
  <c r="E426" i="251"/>
  <c r="D426" i="251"/>
  <c r="C426" i="251"/>
  <c r="B426" i="251"/>
  <c r="J482" i="250"/>
  <c r="G482" i="250"/>
  <c r="F482" i="250"/>
  <c r="E482" i="250"/>
  <c r="D482" i="250"/>
  <c r="C482" i="250"/>
  <c r="B482" i="250"/>
  <c r="H480" i="250"/>
  <c r="J494" i="250" s="1"/>
  <c r="K494" i="250" s="1"/>
  <c r="H479" i="250"/>
  <c r="G479" i="250"/>
  <c r="F479" i="250"/>
  <c r="E479" i="250"/>
  <c r="D479" i="250"/>
  <c r="C479" i="250"/>
  <c r="B479" i="250"/>
  <c r="H478" i="250"/>
  <c r="G478" i="250"/>
  <c r="F478" i="250"/>
  <c r="E478" i="250"/>
  <c r="D478" i="250"/>
  <c r="C478" i="250"/>
  <c r="B478" i="250"/>
  <c r="Y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B430" i="249"/>
  <c r="W428" i="249"/>
  <c r="Y441" i="249" s="1"/>
  <c r="Z441" i="249" s="1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B426" i="249"/>
  <c r="Y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W489" i="248"/>
  <c r="Y503" i="248" s="1"/>
  <c r="Z503" i="248" s="1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B473" i="248" l="1"/>
  <c r="B474" i="248"/>
  <c r="B477" i="248"/>
  <c r="J416" i="251" l="1"/>
  <c r="G416" i="251"/>
  <c r="F416" i="251"/>
  <c r="E416" i="251"/>
  <c r="D416" i="251"/>
  <c r="C416" i="251"/>
  <c r="B416" i="251"/>
  <c r="H414" i="251"/>
  <c r="G413" i="251"/>
  <c r="F413" i="251"/>
  <c r="E413" i="251"/>
  <c r="D413" i="251"/>
  <c r="C413" i="251"/>
  <c r="B413" i="251"/>
  <c r="H412" i="251"/>
  <c r="G412" i="251"/>
  <c r="F412" i="251"/>
  <c r="E412" i="251"/>
  <c r="D412" i="251"/>
  <c r="C412" i="251"/>
  <c r="B412" i="251"/>
  <c r="J468" i="250"/>
  <c r="G468" i="250"/>
  <c r="F468" i="250"/>
  <c r="E468" i="250"/>
  <c r="D468" i="250"/>
  <c r="C468" i="250"/>
  <c r="B468" i="250"/>
  <c r="H466" i="250"/>
  <c r="H465" i="250"/>
  <c r="G465" i="250"/>
  <c r="F465" i="250"/>
  <c r="E465" i="250"/>
  <c r="D465" i="250"/>
  <c r="C465" i="250"/>
  <c r="B465" i="250"/>
  <c r="H464" i="250"/>
  <c r="G464" i="250"/>
  <c r="F464" i="250"/>
  <c r="E464" i="250"/>
  <c r="D464" i="250"/>
  <c r="C464" i="250"/>
  <c r="B464" i="250"/>
  <c r="Y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B417" i="249"/>
  <c r="W415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B413" i="249"/>
  <c r="Y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C477" i="248"/>
  <c r="W475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C473" i="248"/>
  <c r="J428" i="251" l="1"/>
  <c r="K428" i="251" s="1"/>
  <c r="Y428" i="249"/>
  <c r="Z428" i="249" s="1"/>
  <c r="J480" i="250"/>
  <c r="K480" i="250" s="1"/>
  <c r="Y489" i="248"/>
  <c r="Z489" i="248" s="1"/>
  <c r="H452" i="250"/>
  <c r="J466" i="250" s="1"/>
  <c r="K466" i="250" s="1"/>
  <c r="J402" i="251" l="1"/>
  <c r="G402" i="251"/>
  <c r="F402" i="251"/>
  <c r="E402" i="251"/>
  <c r="D402" i="251"/>
  <c r="C402" i="251"/>
  <c r="B402" i="251"/>
  <c r="H400" i="251"/>
  <c r="J414" i="251" s="1"/>
  <c r="K414" i="251" s="1"/>
  <c r="G399" i="251"/>
  <c r="F399" i="251"/>
  <c r="E399" i="251"/>
  <c r="D399" i="251"/>
  <c r="C399" i="251"/>
  <c r="B399" i="251"/>
  <c r="H398" i="251"/>
  <c r="G398" i="251"/>
  <c r="F398" i="251"/>
  <c r="E398" i="251"/>
  <c r="D398" i="251"/>
  <c r="C398" i="251"/>
  <c r="B398" i="251"/>
  <c r="J454" i="250"/>
  <c r="G454" i="250"/>
  <c r="F454" i="250"/>
  <c r="E454" i="250"/>
  <c r="D454" i="250"/>
  <c r="C454" i="250"/>
  <c r="B454" i="250"/>
  <c r="H451" i="250"/>
  <c r="G451" i="250"/>
  <c r="F451" i="250"/>
  <c r="E451" i="250"/>
  <c r="D451" i="250"/>
  <c r="C451" i="250"/>
  <c r="B451" i="250"/>
  <c r="H450" i="250"/>
  <c r="G450" i="250"/>
  <c r="F450" i="250"/>
  <c r="E450" i="250"/>
  <c r="D450" i="250"/>
  <c r="C450" i="250"/>
  <c r="B450" i="250"/>
  <c r="Y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B404" i="249"/>
  <c r="W402" i="249"/>
  <c r="Y415" i="249" s="1"/>
  <c r="Z415" i="249" s="1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B400" i="249"/>
  <c r="Y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W461" i="248"/>
  <c r="Y475" i="248" s="1"/>
  <c r="Z475" i="248" s="1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B460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B459" i="248"/>
  <c r="J388" i="251" l="1"/>
  <c r="G388" i="251"/>
  <c r="F388" i="251"/>
  <c r="E388" i="251"/>
  <c r="D388" i="251"/>
  <c r="C388" i="251"/>
  <c r="B388" i="251"/>
  <c r="H386" i="251"/>
  <c r="G385" i="251"/>
  <c r="F385" i="251"/>
  <c r="E385" i="251"/>
  <c r="D385" i="251"/>
  <c r="C385" i="251"/>
  <c r="B385" i="251"/>
  <c r="H384" i="251"/>
  <c r="G384" i="251"/>
  <c r="F384" i="251"/>
  <c r="E384" i="251"/>
  <c r="D384" i="251"/>
  <c r="C384" i="251"/>
  <c r="B384" i="251"/>
  <c r="J440" i="250"/>
  <c r="G440" i="250"/>
  <c r="F440" i="250"/>
  <c r="E440" i="250"/>
  <c r="D440" i="250"/>
  <c r="C440" i="250"/>
  <c r="B440" i="250"/>
  <c r="H438" i="250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Y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B390" i="249"/>
  <c r="W388" i="249"/>
  <c r="Y402" i="249" s="1"/>
  <c r="Z402" i="249" s="1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B387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Y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W447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B446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J452" i="250" l="1"/>
  <c r="K452" i="250" s="1"/>
  <c r="J400" i="251"/>
  <c r="K400" i="251" s="1"/>
  <c r="Y461" i="248"/>
  <c r="Z461" i="248" s="1"/>
  <c r="J374" i="251"/>
  <c r="G374" i="251"/>
  <c r="F374" i="251"/>
  <c r="E374" i="251"/>
  <c r="D374" i="251"/>
  <c r="C374" i="251"/>
  <c r="B374" i="251"/>
  <c r="H372" i="251"/>
  <c r="J386" i="251" s="1"/>
  <c r="K386" i="251" s="1"/>
  <c r="G371" i="251"/>
  <c r="F371" i="251"/>
  <c r="E371" i="251"/>
  <c r="D371" i="251"/>
  <c r="C371" i="251"/>
  <c r="B371" i="251"/>
  <c r="H370" i="251"/>
  <c r="G370" i="251"/>
  <c r="F370" i="251"/>
  <c r="E370" i="251"/>
  <c r="D370" i="251"/>
  <c r="C370" i="251"/>
  <c r="B370" i="251"/>
  <c r="J426" i="250"/>
  <c r="G426" i="250"/>
  <c r="F426" i="250"/>
  <c r="E426" i="250"/>
  <c r="D426" i="250"/>
  <c r="C426" i="250"/>
  <c r="B426" i="250"/>
  <c r="H424" i="250"/>
  <c r="J438" i="250" s="1"/>
  <c r="K438" i="250" s="1"/>
  <c r="H423" i="250"/>
  <c r="G423" i="250"/>
  <c r="F423" i="250"/>
  <c r="E423" i="250"/>
  <c r="D423" i="250"/>
  <c r="C423" i="250"/>
  <c r="B423" i="250"/>
  <c r="H422" i="250"/>
  <c r="G422" i="250"/>
  <c r="F422" i="250"/>
  <c r="E422" i="250"/>
  <c r="D422" i="250"/>
  <c r="C422" i="250"/>
  <c r="B422" i="250"/>
  <c r="Y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B376" i="249"/>
  <c r="W374" i="249"/>
  <c r="Y388" i="249" s="1"/>
  <c r="Z388" i="249" s="1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Y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W433" i="248"/>
  <c r="Y447" i="248" s="1"/>
  <c r="Z447" i="248" s="1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J360" i="251" l="1"/>
  <c r="G360" i="251"/>
  <c r="F360" i="251"/>
  <c r="E360" i="251"/>
  <c r="D360" i="251"/>
  <c r="C360" i="251"/>
  <c r="B360" i="251"/>
  <c r="H358" i="251"/>
  <c r="J372" i="251" s="1"/>
  <c r="K372" i="251" s="1"/>
  <c r="G357" i="251"/>
  <c r="F357" i="251"/>
  <c r="E357" i="251"/>
  <c r="D357" i="251"/>
  <c r="C357" i="251"/>
  <c r="B357" i="251"/>
  <c r="H356" i="251"/>
  <c r="G356" i="251"/>
  <c r="F356" i="251"/>
  <c r="E356" i="251"/>
  <c r="D356" i="251"/>
  <c r="C356" i="251"/>
  <c r="B356" i="251"/>
  <c r="J412" i="250"/>
  <c r="G412" i="250"/>
  <c r="F412" i="250"/>
  <c r="E412" i="250"/>
  <c r="D412" i="250"/>
  <c r="C412" i="250"/>
  <c r="B412" i="250"/>
  <c r="H410" i="250"/>
  <c r="J424" i="250" s="1"/>
  <c r="K424" i="250" s="1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Y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W360" i="249"/>
  <c r="Y374" i="249" s="1"/>
  <c r="Z374" i="249" s="1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Y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B421" i="248"/>
  <c r="W419" i="248"/>
  <c r="Y433" i="248" s="1"/>
  <c r="Z433" i="248" s="1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Y419" i="248" s="1"/>
  <c r="Z419" i="248" s="1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Y360" i="249" s="1"/>
  <c r="Z360" i="249" s="1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H396" i="250"/>
  <c r="J410" i="250" s="1"/>
  <c r="K410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J358" i="251" s="1"/>
  <c r="K358" i="251" s="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550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589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0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5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55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invremento 16/01/2025</t>
        </r>
      </text>
    </comment>
    <comment ref="A597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0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23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sharedStrings.xml><?xml version="1.0" encoding="utf-8"?>
<sst xmlns="http://schemas.openxmlformats.org/spreadsheetml/2006/main" count="4524" uniqueCount="322">
  <si>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</si>
  <si>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</si>
  <si>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</si>
  <si>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</si>
  <si>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</si>
  <si>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</si>
  <si>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</si>
  <si>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</si>
  <si>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</si>
  <si>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</si>
  <si>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</si>
  <si>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</si>
  <si>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</si>
  <si>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</si>
  <si>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</si>
  <si>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</si>
  <si>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</si>
  <si>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</si>
  <si>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</si>
  <si>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</si>
  <si>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</si>
  <si>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</si>
  <si>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</si>
  <si>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</si>
  <si>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</si>
  <si>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</si>
  <si>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</si>
  <si>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</si>
  <si>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</si>
  <si>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</si>
  <si>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</si>
  <si>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</si>
  <si>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</si>
  <si>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</si>
  <si>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</si>
  <si>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</si>
  <si>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</si>
  <si>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</si>
  <si>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</si>
  <si>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</si>
  <si>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</si>
  <si>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</si>
  <si>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</si>
  <si>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</si>
  <si>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</si>
  <si>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</si>
  <si>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</si>
  <si>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</si>
  <si>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</si>
  <si>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</si>
  <si>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</si>
  <si>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</si>
  <si>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</si>
  <si>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</si>
  <si>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</si>
  <si>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</si>
  <si>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</si>
  <si>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</si>
  <si>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</si>
  <si>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</si>
  <si>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</si>
  <si>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</si>
  <si>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</si>
  <si>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</si>
  <si>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</si>
  <si>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</si>
  <si>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</si>
  <si>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</si>
  <si>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</si>
  <si>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</si>
  <si>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</si>
  <si>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</si>
  <si>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</si>
  <si>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</si>
  <si>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</si>
  <si>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</si>
  <si>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</si>
  <si>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</si>
  <si>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</si>
  <si>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</si>
  <si>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</si>
  <si>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</si>
  <si>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</si>
  <si>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</si>
  <si>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</si>
  <si>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</si>
  <si>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</si>
  <si>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</si>
  <si>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</si>
  <si>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</si>
  <si>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</si>
  <si>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</si>
  <si>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</si>
  <si>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</si>
  <si>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</si>
  <si>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</si>
  <si>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</si>
  <si>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</si>
  <si>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</si>
  <si>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</si>
  <si>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</si>
  <si>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</si>
  <si>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</si>
  <si>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</si>
  <si>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</si>
  <si>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</si>
  <si>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</si>
  <si>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</si>
  <si>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</si>
  <si>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</si>
  <si>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</si>
  <si>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</si>
  <si>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</si>
  <si>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</si>
  <si>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</si>
  <si>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</si>
  <si>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</si>
  <si>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</si>
  <si>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</si>
  <si>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</si>
  <si>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</si>
  <si>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</si>
  <si>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</si>
  <si>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</si>
  <si>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</si>
  <si>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</si>
  <si>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</si>
  <si>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</si>
  <si>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</si>
  <si>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</si>
  <si>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</si>
  <si>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</si>
  <si>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</si>
  <si>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</si>
  <si>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</si>
  <si>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</si>
  <si>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</si>
  <si>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</si>
  <si>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</si>
  <si>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</si>
  <si>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</si>
  <si>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</si>
  <si>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</si>
  <si>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</si>
  <si>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</si>
  <si>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</si>
  <si>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</si>
  <si>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</si>
  <si>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</si>
  <si>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</si>
  <si>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</si>
  <si>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</si>
  <si>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</si>
  <si>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</si>
  <si>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</si>
  <si>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</si>
  <si>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</si>
  <si>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</si>
  <si>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</si>
  <si>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</si>
  <si>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</si>
  <si>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</si>
  <si>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</si>
  <si>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</si>
  <si>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</si>
  <si>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</si>
  <si>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</si>
  <si>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</si>
  <si>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</si>
  <si>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</si>
  <si>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</si>
  <si>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</si>
  <si>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</si>
  <si>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</si>
  <si>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</si>
  <si>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</si>
  <si>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</si>
  <si>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</si>
  <si>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</si>
  <si>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</si>
  <si>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</si>
  <si>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</si>
  <si>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</si>
  <si>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</si>
  <si>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</si>
  <si>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</si>
  <si>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</si>
  <si>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</si>
  <si>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</si>
  <si>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</si>
  <si>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</si>
  <si>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</si>
  <si>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</si>
  <si>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</si>
  <si>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</si>
  <si>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</si>
  <si>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</si>
  <si>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</si>
  <si>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</si>
  <si>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</si>
  <si>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</si>
  <si>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</si>
  <si>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</si>
  <si>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</si>
  <si>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</si>
  <si>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</si>
  <si>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</si>
  <si>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</si>
  <si>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</si>
  <si>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</si>
  <si>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</si>
  <si>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</si>
  <si>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</si>
  <si>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</si>
  <si>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</si>
  <si>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</si>
  <si>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</si>
  <si>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</si>
  <si>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</si>
  <si>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</si>
  <si>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</si>
  <si>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</si>
  <si>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</si>
  <si>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</si>
  <si>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</si>
  <si>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</si>
  <si>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</si>
  <si>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</si>
  <si>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</si>
  <si>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</si>
  <si>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</si>
  <si>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</si>
  <si>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</si>
  <si>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</si>
  <si>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</si>
  <si>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</si>
  <si>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</si>
  <si>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</si>
  <si>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</si>
  <si>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</si>
  <si>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</si>
  <si>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</si>
  <si>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</si>
  <si>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</si>
  <si>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</si>
  <si>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</si>
  <si>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</si>
  <si>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</si>
  <si>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</si>
  <si>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</si>
  <si>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</si>
  <si>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</si>
  <si>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</si>
  <si>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</si>
  <si>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</si>
  <si>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</si>
  <si>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</si>
  <si>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</si>
  <si>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</si>
  <si>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</si>
  <si>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</si>
  <si>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</si>
  <si>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</si>
  <si>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</si>
  <si>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</si>
  <si>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</si>
  <si>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</si>
  <si>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</si>
  <si>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</si>
  <si>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</si>
  <si>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</si>
  <si>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</si>
  <si>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</si>
  <si>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</si>
  <si>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</si>
  <si>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</si>
  <si>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</si>
  <si>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</si>
  <si>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</si>
  <si>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</si>
  <si>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</si>
  <si>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</si>
  <si>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</si>
  <si>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</si>
  <si>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</si>
  <si>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</si>
  <si>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</si>
  <si>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</si>
  <si>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</si>
  <si>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</si>
  <si>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</si>
  <si>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</si>
  <si>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</si>
  <si>
    <t>Semana 37</t>
  </si>
  <si>
    <t>Semana 38</t>
  </si>
  <si>
    <t>Semana 39</t>
  </si>
  <si>
    <t>Semana 40</t>
  </si>
  <si>
    <t>Observacion : Para consumo de grading es bueno luego de la selección conservar los consumos dentro de los rangos previos en cada caseta. Muy bien en las casetas A1 y A2 respecto a este tema (pero realmente el consumo mas bajo lo tienen los corrales mas livianos y viceversa?), pero si hay incremento en la caseta B.</t>
  </si>
  <si>
    <t>Estos consumos los tome del programa de alimento que me fue copiado ayer 31-12-2024</t>
  </si>
  <si>
    <t>Consumos por rango</t>
  </si>
  <si>
    <t>Por qué a los mas livianos no se les dio el mayor consumo?</t>
  </si>
  <si>
    <t>Numero de aves del programa de alimento</t>
  </si>
  <si>
    <t>Diferencias</t>
  </si>
  <si>
    <t>Consumo por rangos</t>
  </si>
  <si>
    <t>Lo hago así porque no sé que hay en cada sitio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</si>
  <si>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</si>
  <si>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</si>
  <si>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</si>
  <si>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</si>
  <si>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</si>
  <si>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</si>
  <si>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</si>
  <si>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</si>
  <si>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</si>
  <si>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</si>
  <si>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</si>
  <si>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</si>
  <si>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</si>
  <si>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</si>
  <si>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Semana 55</t>
  </si>
  <si>
    <t>Semana 56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</si>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</sst>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  <numFmt numFmtId="167" formatCode="_-* #,##0_-;\-* #,##0_-;_-* &quot;-&quot;??_-;_-@_-"/>
  </numFmts>
  <fonts count="4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39" fillId="0" borderId="0" applyFont="0" applyFill="0" applyBorder="0" applyAlignment="0" applyProtection="0"/>
  </cellStyleXfs>
  <cellXfs count="166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17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20" borderId="5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145" xfId="0" applyNumberFormat="1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2" fontId="12" fillId="0" borderId="22" xfId="10" applyNumberFormat="1" applyFont="1" applyFill="1" applyBorder="1" applyAlignment="1">
      <alignment horizontal="center" vertical="center"/>
    </xf>
    <xf numFmtId="2" fontId="12" fillId="0" borderId="40" xfId="1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2" fontId="1" fillId="3" borderId="61" xfId="3" applyNumberFormat="1" applyFont="1" applyFill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7" fontId="1" fillId="0" borderId="4" xfId="491" applyNumberFormat="1" applyFont="1" applyFill="1" applyBorder="1" applyAlignment="1">
      <alignment horizontal="center" vertical="center"/>
    </xf>
    <xf numFmtId="167" fontId="1" fillId="0" borderId="6" xfId="491" applyNumberFormat="1" applyFont="1" applyFill="1" applyBorder="1" applyAlignment="1">
      <alignment horizontal="center" vertical="center"/>
    </xf>
    <xf numFmtId="167" fontId="1" fillId="0" borderId="19" xfId="491" applyNumberFormat="1" applyFont="1" applyFill="1" applyBorder="1" applyAlignment="1">
      <alignment horizontal="center" vertical="center"/>
    </xf>
    <xf numFmtId="167" fontId="1" fillId="0" borderId="66" xfId="491" applyNumberFormat="1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165" fontId="1" fillId="0" borderId="5" xfId="3" applyNumberFormat="1" applyFont="1" applyFill="1" applyBorder="1" applyAlignment="1">
      <alignment horizontal="center" vertical="center"/>
    </xf>
    <xf numFmtId="9" fontId="1" fillId="6" borderId="60" xfId="3" applyNumberFormat="1" applyFont="1" applyFill="1" applyBorder="1" applyAlignment="1">
      <alignment horizontal="center" vertical="center"/>
    </xf>
    <xf numFmtId="2" fontId="1" fillId="6" borderId="60" xfId="0" applyNumberFormat="1" applyFont="1" applyFill="1" applyBorder="1" applyAlignment="1">
      <alignment horizontal="center" vertical="center"/>
    </xf>
    <xf numFmtId="9" fontId="1" fillId="6" borderId="60" xfId="3" applyFont="1" applyFill="1" applyBorder="1" applyAlignment="1">
      <alignment horizontal="center" vertical="center"/>
    </xf>
    <xf numFmtId="2" fontId="1" fillId="6" borderId="60" xfId="10" applyNumberFormat="1" applyFill="1" applyBorder="1" applyAlignment="1">
      <alignment horizontal="center" vertical="center"/>
    </xf>
    <xf numFmtId="9" fontId="1" fillId="6" borderId="60" xfId="3" applyFill="1" applyBorder="1" applyAlignment="1">
      <alignment horizontal="center" vertical="center"/>
    </xf>
    <xf numFmtId="2" fontId="1" fillId="6" borderId="50" xfId="0" applyNumberFormat="1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1" fontId="1" fillId="6" borderId="63" xfId="0" applyNumberFormat="1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45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1" fontId="1" fillId="6" borderId="6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9" fontId="1" fillId="6" borderId="51" xfId="3" applyFont="1" applyFill="1" applyBorder="1" applyAlignment="1">
      <alignment horizontal="center" vertical="center"/>
    </xf>
    <xf numFmtId="2" fontId="1" fillId="12" borderId="53" xfId="3" applyNumberFormat="1" applyFont="1" applyFill="1" applyBorder="1" applyAlignment="1">
      <alignment horizontal="center" vertical="center"/>
    </xf>
    <xf numFmtId="165" fontId="1" fillId="0" borderId="6" xfId="3" applyNumberFormat="1" applyFont="1" applyFill="1" applyBorder="1" applyAlignment="1">
      <alignment horizontal="center" vertical="center"/>
    </xf>
    <xf numFmtId="1" fontId="1" fillId="6" borderId="53" xfId="0" applyNumberFormat="1" applyFont="1" applyFill="1" applyBorder="1" applyAlignment="1">
      <alignment horizontal="center" vertical="center"/>
    </xf>
    <xf numFmtId="2" fontId="12" fillId="0" borderId="53" xfId="10" applyNumberFormat="1" applyFont="1" applyFill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2" fillId="0" borderId="41" xfId="10" applyNumberFormat="1" applyFont="1" applyFill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165" fontId="1" fillId="6" borderId="52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5" fontId="1" fillId="6" borderId="51" xfId="3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30" fillId="0" borderId="56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28" fillId="7" borderId="68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1" fillId="1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2" fillId="3" borderId="69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28" fillId="7" borderId="53" xfId="0" applyFont="1" applyFill="1" applyBorder="1" applyAlignment="1">
      <alignment horizontal="center" vertical="center"/>
    </xf>
    <xf numFmtId="0" fontId="28" fillId="7" borderId="5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6699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9%20Registros%20de%20Producci&#243;n/programacion%20semanal%20de%20alimento/2023/Modulo%202%20Lote%20M614-F613/INF%20PROD%20F613-%20M6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Hoja1"/>
      <sheetName val="Mortalidad"/>
    </sheetNames>
    <sheetDataSet>
      <sheetData sheetId="0"/>
      <sheetData sheetId="1">
        <row r="371">
          <cell r="F371">
            <v>43</v>
          </cell>
          <cell r="R371">
            <v>41</v>
          </cell>
          <cell r="AD371">
            <v>42</v>
          </cell>
          <cell r="AP371">
            <v>9</v>
          </cell>
          <cell r="BB371">
            <v>43</v>
          </cell>
          <cell r="BN371">
            <v>44</v>
          </cell>
          <cell r="BZ371">
            <v>44</v>
          </cell>
          <cell r="CL371">
            <v>44</v>
          </cell>
          <cell r="CX371">
            <v>44</v>
          </cell>
          <cell r="DJ371">
            <v>45</v>
          </cell>
          <cell r="DV371">
            <v>10</v>
          </cell>
          <cell r="EH371">
            <v>44</v>
          </cell>
          <cell r="ET371">
            <v>45</v>
          </cell>
          <cell r="FF371">
            <v>44</v>
          </cell>
          <cell r="FR371">
            <v>44</v>
          </cell>
          <cell r="GD371">
            <v>44</v>
          </cell>
          <cell r="GP371">
            <v>44</v>
          </cell>
          <cell r="HB371">
            <v>10</v>
          </cell>
          <cell r="HN371">
            <v>44</v>
          </cell>
          <cell r="HZ371">
            <v>45</v>
          </cell>
          <cell r="IL371">
            <v>42</v>
          </cell>
        </row>
      </sheetData>
      <sheetData sheetId="2">
        <row r="371">
          <cell r="E371">
            <v>510</v>
          </cell>
          <cell r="F371">
            <v>37</v>
          </cell>
          <cell r="Q371">
            <v>490</v>
          </cell>
          <cell r="R371">
            <v>38</v>
          </cell>
          <cell r="AC371">
            <v>46</v>
          </cell>
          <cell r="AD371">
            <v>4</v>
          </cell>
          <cell r="AO371">
            <v>546</v>
          </cell>
          <cell r="AP371">
            <v>41</v>
          </cell>
          <cell r="BA371">
            <v>547</v>
          </cell>
          <cell r="BB371">
            <v>41</v>
          </cell>
          <cell r="BM371">
            <v>556</v>
          </cell>
          <cell r="BN371">
            <v>39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513" t="s">
        <v>18</v>
      </c>
      <c r="C4" s="1514"/>
      <c r="D4" s="1514"/>
      <c r="E4" s="1514"/>
      <c r="F4" s="1514"/>
      <c r="G4" s="1514"/>
      <c r="H4" s="1514"/>
      <c r="I4" s="1514"/>
      <c r="J4" s="1515"/>
      <c r="K4" s="1513" t="s">
        <v>21</v>
      </c>
      <c r="L4" s="1514"/>
      <c r="M4" s="1514"/>
      <c r="N4" s="1514"/>
      <c r="O4" s="1514"/>
      <c r="P4" s="1514"/>
      <c r="Q4" s="1514"/>
      <c r="R4" s="1514"/>
      <c r="S4" s="1514"/>
      <c r="T4" s="1515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513" t="s">
        <v>23</v>
      </c>
      <c r="C17" s="1514"/>
      <c r="D17" s="1514"/>
      <c r="E17" s="1514"/>
      <c r="F17" s="1515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Z742"/>
  <sheetViews>
    <sheetView showGridLines="0" tabSelected="1" topLeftCell="E712" zoomScale="83" zoomScaleNormal="83" workbookViewId="0">
      <selection activeCell="G741" sqref="G741"/>
    </sheetView>
  </sheetViews>
  <sheetFormatPr baseColWidth="10" defaultColWidth="19.85546875" defaultRowHeight="12.75" x14ac:dyDescent="0.2"/>
  <cols>
    <col min="1" max="1" width="16.85546875" style="200" customWidth="1"/>
    <col min="2" max="5" width="10" style="200" customWidth="1"/>
    <col min="6" max="6" width="10" style="319" customWidth="1"/>
    <col min="7" max="22" width="10" style="200" customWidth="1"/>
    <col min="23" max="23" width="10.5703125" style="200" customWidth="1"/>
    <col min="24" max="26" width="11.7109375" style="200" customWidth="1"/>
    <col min="2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522" t="s">
        <v>50</v>
      </c>
      <c r="C8" s="1523"/>
      <c r="D8" s="1523"/>
      <c r="E8" s="1523"/>
      <c r="F8" s="1523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1522" t="s">
        <v>50</v>
      </c>
      <c r="C21" s="1523"/>
      <c r="D21" s="1523"/>
      <c r="E21" s="1523"/>
      <c r="F21" s="1523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522" t="s">
        <v>50</v>
      </c>
      <c r="C34" s="1523"/>
      <c r="D34" s="1523"/>
      <c r="E34" s="1523"/>
      <c r="F34" s="1523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522" t="s">
        <v>50</v>
      </c>
      <c r="C47" s="1523"/>
      <c r="D47" s="1523"/>
      <c r="E47" s="1523"/>
      <c r="F47" s="1523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593" t="s">
        <v>50</v>
      </c>
      <c r="C60" s="1594"/>
      <c r="D60" s="1594"/>
      <c r="E60" s="1594"/>
      <c r="F60" s="1594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642" t="s">
        <v>94</v>
      </c>
      <c r="K69" s="1642"/>
      <c r="L69" s="1642"/>
      <c r="M69" s="1642"/>
      <c r="N69" s="1642"/>
      <c r="O69" s="1642"/>
      <c r="P69" s="1642"/>
      <c r="Q69" s="1643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642"/>
      <c r="K70" s="1642"/>
      <c r="L70" s="1642"/>
      <c r="M70" s="1642"/>
      <c r="N70" s="1642"/>
      <c r="O70" s="1642"/>
      <c r="P70" s="1642"/>
      <c r="Q70" s="1643"/>
      <c r="R70" s="427"/>
    </row>
    <row r="71" spans="1:18" x14ac:dyDescent="0.2">
      <c r="J71" s="1642"/>
      <c r="K71" s="1642"/>
      <c r="L71" s="1642"/>
      <c r="M71" s="1642"/>
      <c r="N71" s="1642"/>
      <c r="O71" s="1642"/>
      <c r="P71" s="1642"/>
      <c r="Q71" s="1643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593" t="s">
        <v>50</v>
      </c>
      <c r="C73" s="1594"/>
      <c r="D73" s="1594"/>
      <c r="E73" s="1594"/>
      <c r="F73" s="1594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645" t="s">
        <v>99</v>
      </c>
      <c r="J76" s="1646"/>
      <c r="K76" s="1646"/>
      <c r="L76" s="1646"/>
      <c r="M76" s="1646"/>
      <c r="N76" s="1646"/>
      <c r="O76" s="1646"/>
      <c r="P76" s="1646"/>
      <c r="Q76" s="1647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648"/>
      <c r="J77" s="1649"/>
      <c r="K77" s="1649"/>
      <c r="L77" s="1649"/>
      <c r="M77" s="1649"/>
      <c r="N77" s="1649"/>
      <c r="O77" s="1649"/>
      <c r="P77" s="1649"/>
      <c r="Q77" s="1650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651"/>
      <c r="J78" s="1652"/>
      <c r="K78" s="1652"/>
      <c r="L78" s="1652"/>
      <c r="M78" s="1652"/>
      <c r="N78" s="1652"/>
      <c r="O78" s="1652"/>
      <c r="P78" s="1652"/>
      <c r="Q78" s="1653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593" t="s">
        <v>50</v>
      </c>
      <c r="C86" s="1594"/>
      <c r="D86" s="1594"/>
      <c r="E86" s="1594"/>
      <c r="F86" s="1594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593" t="s">
        <v>50</v>
      </c>
      <c r="C99" s="1594"/>
      <c r="D99" s="1594"/>
      <c r="E99" s="1594"/>
      <c r="F99" s="1594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593" t="s">
        <v>50</v>
      </c>
      <c r="C112" s="1594"/>
      <c r="D112" s="1594"/>
      <c r="E112" s="1594"/>
      <c r="F112" s="1594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603" t="s">
        <v>123</v>
      </c>
      <c r="L114" s="1604"/>
      <c r="M114" s="1604"/>
      <c r="N114" s="1605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606" t="s">
        <v>115</v>
      </c>
      <c r="L115" s="1607"/>
      <c r="M115" s="1607"/>
      <c r="N115" s="1608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593" t="s">
        <v>50</v>
      </c>
      <c r="C125" s="1594"/>
      <c r="D125" s="1594"/>
      <c r="E125" s="1594"/>
      <c r="F125" s="1594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640" t="s">
        <v>137</v>
      </c>
      <c r="M133" s="1640"/>
      <c r="N133" s="1640"/>
      <c r="O133" s="1640"/>
      <c r="P133" s="1644" t="s">
        <v>142</v>
      </c>
      <c r="Q133" s="1644"/>
      <c r="R133" s="1644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641"/>
      <c r="M134" s="1641"/>
      <c r="N134" s="1641"/>
      <c r="O134" s="1641"/>
      <c r="P134" s="1641"/>
      <c r="Q134" s="1641"/>
      <c r="R134" s="1641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1593" t="s">
        <v>50</v>
      </c>
      <c r="C138" s="1594"/>
      <c r="D138" s="1594"/>
      <c r="E138" s="1594"/>
      <c r="F138" s="1594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1593" t="s">
        <v>50</v>
      </c>
      <c r="C151" s="1594"/>
      <c r="D151" s="1594"/>
      <c r="E151" s="1594"/>
      <c r="F151" s="1594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1593" t="s">
        <v>50</v>
      </c>
      <c r="C164" s="1594"/>
      <c r="D164" s="1594"/>
      <c r="E164" s="1594"/>
      <c r="F164" s="1594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1593" t="s">
        <v>50</v>
      </c>
      <c r="C177" s="1594"/>
      <c r="D177" s="1594"/>
      <c r="E177" s="1594"/>
      <c r="F177" s="1594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603" t="s">
        <v>184</v>
      </c>
      <c r="M178" s="1604"/>
      <c r="N178" s="1604"/>
      <c r="O178" s="1605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606" t="s">
        <v>115</v>
      </c>
      <c r="M179" s="1607"/>
      <c r="N179" s="1607"/>
      <c r="O179" s="1608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1593" t="s">
        <v>50</v>
      </c>
      <c r="C190" s="1594"/>
      <c r="D190" s="1594"/>
      <c r="E190" s="1594"/>
      <c r="F190" s="1594"/>
      <c r="G190" s="1596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639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1593" t="s">
        <v>50</v>
      </c>
      <c r="C203" s="1594"/>
      <c r="D203" s="1594"/>
      <c r="E203" s="1594"/>
      <c r="F203" s="1594"/>
      <c r="G203" s="1596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639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1593" t="s">
        <v>50</v>
      </c>
      <c r="C216" s="1594"/>
      <c r="D216" s="1594"/>
      <c r="E216" s="1594"/>
      <c r="F216" s="1594"/>
      <c r="G216" s="1596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639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1593" t="s">
        <v>50</v>
      </c>
      <c r="C229" s="1594"/>
      <c r="D229" s="1594"/>
      <c r="E229" s="1594"/>
      <c r="F229" s="1594"/>
      <c r="G229" s="1596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639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593" t="s">
        <v>50</v>
      </c>
      <c r="C242" s="1594"/>
      <c r="D242" s="1594"/>
      <c r="E242" s="1594"/>
      <c r="F242" s="1594"/>
      <c r="G242" s="1596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639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593" t="s">
        <v>50</v>
      </c>
      <c r="C255" s="1594"/>
      <c r="D255" s="1594"/>
      <c r="E255" s="1594"/>
      <c r="F255" s="1594"/>
      <c r="G255" s="1596" t="s">
        <v>0</v>
      </c>
      <c r="H255" s="228">
        <v>153</v>
      </c>
      <c r="I255" s="987"/>
      <c r="J255" s="987"/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639"/>
      <c r="H256" s="987"/>
      <c r="I256" s="987"/>
      <c r="J256" s="987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.5" thickBot="1" x14ac:dyDescent="0.25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.5" thickBot="1" x14ac:dyDescent="0.25"/>
    <row r="268" spans="1:10" ht="13.5" thickBot="1" x14ac:dyDescent="0.25">
      <c r="A268" s="270" t="s">
        <v>199</v>
      </c>
      <c r="B268" s="1593" t="s">
        <v>50</v>
      </c>
      <c r="C268" s="1594"/>
      <c r="D268" s="1594"/>
      <c r="E268" s="1594"/>
      <c r="F268" s="1594"/>
      <c r="G268" s="1596" t="s">
        <v>0</v>
      </c>
      <c r="H268" s="228"/>
      <c r="I268" s="1015"/>
      <c r="J268" s="1015"/>
    </row>
    <row r="269" spans="1:10" x14ac:dyDescent="0.2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639"/>
      <c r="H269" s="1015"/>
      <c r="I269" s="1015"/>
      <c r="J269" s="1015"/>
    </row>
    <row r="270" spans="1:10" x14ac:dyDescent="0.2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.5" thickBot="1" x14ac:dyDescent="0.25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.5" thickBot="1" x14ac:dyDescent="0.25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"/>
    <row r="281" spans="1:26" ht="13.5" thickBot="1" x14ac:dyDescent="0.25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25">
      <c r="A282" s="230" t="s">
        <v>265</v>
      </c>
      <c r="B282" s="1518" t="s">
        <v>130</v>
      </c>
      <c r="C282" s="1519"/>
      <c r="D282" s="1519"/>
      <c r="E282" s="1519"/>
      <c r="F282" s="1519"/>
      <c r="G282" s="1519"/>
      <c r="H282" s="1520"/>
      <c r="I282" s="1521" t="s">
        <v>131</v>
      </c>
      <c r="J282" s="1519"/>
      <c r="K282" s="1519"/>
      <c r="L282" s="1519"/>
      <c r="M282" s="1519"/>
      <c r="N282" s="1519"/>
      <c r="O282" s="1520"/>
      <c r="P282" s="1522" t="s">
        <v>53</v>
      </c>
      <c r="Q282" s="1523"/>
      <c r="R282" s="1523"/>
      <c r="S282" s="1523"/>
      <c r="T282" s="1523"/>
      <c r="U282" s="1523"/>
      <c r="V282" s="1524"/>
      <c r="W282" s="1525" t="s">
        <v>55</v>
      </c>
      <c r="X282" s="228">
        <v>241</v>
      </c>
      <c r="Y282" s="1166"/>
      <c r="Z282" s="1166"/>
    </row>
    <row r="283" spans="1:26" ht="13.5" thickBot="1" x14ac:dyDescent="0.25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526"/>
      <c r="X283" s="741"/>
      <c r="Y283" s="741"/>
      <c r="Z283" s="1166"/>
    </row>
    <row r="284" spans="1:26" x14ac:dyDescent="0.2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.5" thickBot="1" x14ac:dyDescent="0.25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.5" thickBot="1" x14ac:dyDescent="0.25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.5" thickBot="1" x14ac:dyDescent="0.25"/>
    <row r="296" spans="1:26" ht="13.5" thickBot="1" x14ac:dyDescent="0.25">
      <c r="A296" s="230" t="s">
        <v>266</v>
      </c>
      <c r="B296" s="1518" t="s">
        <v>130</v>
      </c>
      <c r="C296" s="1519"/>
      <c r="D296" s="1519"/>
      <c r="E296" s="1519"/>
      <c r="F296" s="1519"/>
      <c r="G296" s="1519"/>
      <c r="H296" s="1520"/>
      <c r="I296" s="1521" t="s">
        <v>131</v>
      </c>
      <c r="J296" s="1519"/>
      <c r="K296" s="1519"/>
      <c r="L296" s="1519"/>
      <c r="M296" s="1519"/>
      <c r="N296" s="1519"/>
      <c r="O296" s="1520"/>
      <c r="P296" s="1522" t="s">
        <v>53</v>
      </c>
      <c r="Q296" s="1523"/>
      <c r="R296" s="1523"/>
      <c r="S296" s="1523"/>
      <c r="T296" s="1523"/>
      <c r="U296" s="1523"/>
      <c r="V296" s="1524"/>
      <c r="W296" s="1525" t="s">
        <v>55</v>
      </c>
      <c r="X296" s="228">
        <v>240</v>
      </c>
      <c r="Y296" s="1181"/>
      <c r="Z296" s="1181"/>
    </row>
    <row r="297" spans="1:26" ht="13.5" thickBot="1" x14ac:dyDescent="0.25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526"/>
      <c r="X297" s="741"/>
      <c r="Y297" s="741"/>
      <c r="Z297" s="1181"/>
    </row>
    <row r="298" spans="1:26" x14ac:dyDescent="0.2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.5" thickBot="1" x14ac:dyDescent="0.25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.5" thickBot="1" x14ac:dyDescent="0.25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.5" thickBot="1" x14ac:dyDescent="0.25"/>
    <row r="310" spans="1:26" ht="13.5" thickBot="1" x14ac:dyDescent="0.25">
      <c r="A310" s="230" t="s">
        <v>273</v>
      </c>
      <c r="B310" s="1518" t="s">
        <v>130</v>
      </c>
      <c r="C310" s="1519"/>
      <c r="D310" s="1519"/>
      <c r="E310" s="1519"/>
      <c r="F310" s="1519"/>
      <c r="G310" s="1519"/>
      <c r="H310" s="1520"/>
      <c r="I310" s="1521" t="s">
        <v>131</v>
      </c>
      <c r="J310" s="1519"/>
      <c r="K310" s="1519"/>
      <c r="L310" s="1519"/>
      <c r="M310" s="1519"/>
      <c r="N310" s="1519"/>
      <c r="O310" s="1520"/>
      <c r="P310" s="1522" t="s">
        <v>53</v>
      </c>
      <c r="Q310" s="1523"/>
      <c r="R310" s="1523"/>
      <c r="S310" s="1523"/>
      <c r="T310" s="1523"/>
      <c r="U310" s="1523"/>
      <c r="V310" s="1524"/>
      <c r="W310" s="1525" t="s">
        <v>55</v>
      </c>
      <c r="X310" s="228">
        <v>241</v>
      </c>
      <c r="Y310" s="1198"/>
      <c r="Z310" s="1198"/>
    </row>
    <row r="311" spans="1:26" ht="13.5" thickBot="1" x14ac:dyDescent="0.25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526"/>
      <c r="X311" s="741"/>
      <c r="Y311" s="741"/>
      <c r="Z311" s="1198"/>
    </row>
    <row r="312" spans="1:26" x14ac:dyDescent="0.2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.5" thickBot="1" x14ac:dyDescent="0.25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.5" thickBot="1" x14ac:dyDescent="0.25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.5" thickBot="1" x14ac:dyDescent="0.25"/>
    <row r="324" spans="1:26" ht="13.5" thickBot="1" x14ac:dyDescent="0.25">
      <c r="A324" s="230" t="s">
        <v>276</v>
      </c>
      <c r="B324" s="1518" t="s">
        <v>130</v>
      </c>
      <c r="C324" s="1519"/>
      <c r="D324" s="1519"/>
      <c r="E324" s="1519"/>
      <c r="F324" s="1519"/>
      <c r="G324" s="1519"/>
      <c r="H324" s="1520"/>
      <c r="I324" s="1521" t="s">
        <v>131</v>
      </c>
      <c r="J324" s="1519"/>
      <c r="K324" s="1519"/>
      <c r="L324" s="1519"/>
      <c r="M324" s="1519"/>
      <c r="N324" s="1519"/>
      <c r="O324" s="1520"/>
      <c r="P324" s="1522" t="s">
        <v>53</v>
      </c>
      <c r="Q324" s="1523"/>
      <c r="R324" s="1523"/>
      <c r="S324" s="1523"/>
      <c r="T324" s="1523"/>
      <c r="U324" s="1523"/>
      <c r="V324" s="1524"/>
      <c r="W324" s="1525" t="s">
        <v>55</v>
      </c>
      <c r="X324" s="228">
        <v>240</v>
      </c>
      <c r="Y324" s="1214"/>
      <c r="Z324" s="1214"/>
    </row>
    <row r="325" spans="1:26" ht="13.5" thickBot="1" x14ac:dyDescent="0.25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526"/>
      <c r="X325" s="741"/>
      <c r="Y325" s="741"/>
      <c r="Z325" s="1214"/>
    </row>
    <row r="326" spans="1:26" x14ac:dyDescent="0.2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.5" thickBot="1" x14ac:dyDescent="0.25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.5" thickBot="1" x14ac:dyDescent="0.25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  <row r="337" spans="1:26" ht="13.5" thickBot="1" x14ac:dyDescent="0.25"/>
    <row r="338" spans="1:26" ht="13.5" thickBot="1" x14ac:dyDescent="0.25">
      <c r="A338" s="230" t="s">
        <v>279</v>
      </c>
      <c r="B338" s="1518" t="s">
        <v>130</v>
      </c>
      <c r="C338" s="1519"/>
      <c r="D338" s="1519"/>
      <c r="E338" s="1519"/>
      <c r="F338" s="1519"/>
      <c r="G338" s="1519"/>
      <c r="H338" s="1520"/>
      <c r="I338" s="1521" t="s">
        <v>131</v>
      </c>
      <c r="J338" s="1519"/>
      <c r="K338" s="1519"/>
      <c r="L338" s="1519"/>
      <c r="M338" s="1519"/>
      <c r="N338" s="1519"/>
      <c r="O338" s="1520"/>
      <c r="P338" s="1522" t="s">
        <v>53</v>
      </c>
      <c r="Q338" s="1523"/>
      <c r="R338" s="1523"/>
      <c r="S338" s="1523"/>
      <c r="T338" s="1523"/>
      <c r="U338" s="1523"/>
      <c r="V338" s="1524"/>
      <c r="W338" s="1525" t="s">
        <v>55</v>
      </c>
      <c r="X338" s="228">
        <v>240</v>
      </c>
      <c r="Y338" s="1227"/>
      <c r="Z338" s="1227"/>
    </row>
    <row r="339" spans="1:26" ht="13.5" thickBot="1" x14ac:dyDescent="0.25">
      <c r="A339" s="846" t="s">
        <v>54</v>
      </c>
      <c r="B339" s="1173">
        <v>1</v>
      </c>
      <c r="C339" s="1170">
        <v>2</v>
      </c>
      <c r="D339" s="1170">
        <v>3</v>
      </c>
      <c r="E339" s="1170">
        <v>4</v>
      </c>
      <c r="F339" s="1170">
        <v>5</v>
      </c>
      <c r="G339" s="1170">
        <v>6</v>
      </c>
      <c r="H339" s="1171">
        <v>7</v>
      </c>
      <c r="I339" s="1172">
        <v>8</v>
      </c>
      <c r="J339" s="1170">
        <v>9</v>
      </c>
      <c r="K339" s="1170">
        <v>10</v>
      </c>
      <c r="L339" s="1170">
        <v>11</v>
      </c>
      <c r="M339" s="1170">
        <v>12</v>
      </c>
      <c r="N339" s="1170">
        <v>13</v>
      </c>
      <c r="O339" s="1171">
        <v>14</v>
      </c>
      <c r="P339" s="1172">
        <v>1</v>
      </c>
      <c r="Q339" s="1170">
        <v>2</v>
      </c>
      <c r="R339" s="1170">
        <v>3</v>
      </c>
      <c r="S339" s="1170">
        <v>4</v>
      </c>
      <c r="T339" s="1170">
        <v>5</v>
      </c>
      <c r="U339" s="1170">
        <v>6</v>
      </c>
      <c r="V339" s="1171">
        <v>7</v>
      </c>
      <c r="W339" s="1526"/>
      <c r="X339" s="741"/>
      <c r="Y339" s="741"/>
      <c r="Z339" s="1227"/>
    </row>
    <row r="340" spans="1:26" x14ac:dyDescent="0.2">
      <c r="A340" s="234" t="s">
        <v>3</v>
      </c>
      <c r="B340" s="828">
        <v>3940</v>
      </c>
      <c r="C340" s="775">
        <v>3940</v>
      </c>
      <c r="D340" s="775">
        <v>3940</v>
      </c>
      <c r="E340" s="775">
        <v>3940</v>
      </c>
      <c r="F340" s="775">
        <v>3940</v>
      </c>
      <c r="G340" s="553">
        <v>3940</v>
      </c>
      <c r="H340" s="771">
        <v>3940</v>
      </c>
      <c r="I340" s="777">
        <v>3940</v>
      </c>
      <c r="J340" s="553">
        <v>3940</v>
      </c>
      <c r="K340" s="553">
        <v>3940</v>
      </c>
      <c r="L340" s="775">
        <v>3940</v>
      </c>
      <c r="M340" s="775">
        <v>3940</v>
      </c>
      <c r="N340" s="775">
        <v>3940</v>
      </c>
      <c r="O340" s="829">
        <v>3940</v>
      </c>
      <c r="P340" s="774">
        <v>3940</v>
      </c>
      <c r="Q340" s="553">
        <v>3940</v>
      </c>
      <c r="R340" s="553">
        <v>3940</v>
      </c>
      <c r="S340" s="553">
        <v>3940</v>
      </c>
      <c r="T340" s="553">
        <v>3940</v>
      </c>
      <c r="U340" s="553">
        <v>3940</v>
      </c>
      <c r="V340" s="771">
        <v>3940</v>
      </c>
      <c r="W340" s="420">
        <v>3940</v>
      </c>
      <c r="X340" s="1233"/>
      <c r="Y340" s="529"/>
      <c r="Z340" s="1227"/>
    </row>
    <row r="341" spans="1:26" x14ac:dyDescent="0.2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513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513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406">
        <v>3777</v>
      </c>
      <c r="X341" s="1233"/>
      <c r="Y341" s="1226"/>
      <c r="Z341" s="1227"/>
    </row>
    <row r="342" spans="1:26" x14ac:dyDescent="0.2">
      <c r="A342" s="231" t="s">
        <v>7</v>
      </c>
      <c r="B342" s="367">
        <v>100</v>
      </c>
      <c r="C342" s="368">
        <v>100</v>
      </c>
      <c r="D342" s="368">
        <v>91.7</v>
      </c>
      <c r="E342" s="368">
        <v>100</v>
      </c>
      <c r="F342" s="368">
        <v>91.7</v>
      </c>
      <c r="G342" s="368">
        <v>100</v>
      </c>
      <c r="H342" s="370">
        <v>100</v>
      </c>
      <c r="I342" s="514">
        <v>91.7</v>
      </c>
      <c r="J342" s="368">
        <v>100</v>
      </c>
      <c r="K342" s="368">
        <v>83.3</v>
      </c>
      <c r="L342" s="368">
        <v>100</v>
      </c>
      <c r="M342" s="368">
        <v>100</v>
      </c>
      <c r="N342" s="368">
        <v>100</v>
      </c>
      <c r="O342" s="370">
        <v>83.3</v>
      </c>
      <c r="P342" s="514">
        <v>100</v>
      </c>
      <c r="Q342" s="368">
        <v>100</v>
      </c>
      <c r="R342" s="368">
        <v>91.7</v>
      </c>
      <c r="S342" s="368">
        <v>87.5</v>
      </c>
      <c r="T342" s="368">
        <v>83.3</v>
      </c>
      <c r="U342" s="368">
        <v>91.7</v>
      </c>
      <c r="V342" s="370">
        <v>100</v>
      </c>
      <c r="W342" s="421">
        <v>89.6</v>
      </c>
      <c r="X342" s="365"/>
      <c r="Y342" s="443"/>
      <c r="Z342" s="1227"/>
    </row>
    <row r="343" spans="1:26" x14ac:dyDescent="0.2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515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515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408">
        <v>6.2E-2</v>
      </c>
      <c r="X343" s="1227"/>
      <c r="Y343" s="331"/>
      <c r="Z343" s="1227"/>
    </row>
    <row r="344" spans="1:26" x14ac:dyDescent="0.2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516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516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400">
        <f>W341/W340*100-100</f>
        <v>-4.1370558375634516</v>
      </c>
      <c r="X344" s="1009"/>
      <c r="Y344" s="1233"/>
      <c r="Z344" s="1227"/>
    </row>
    <row r="345" spans="1:26" ht="13.5" thickBot="1" x14ac:dyDescent="0.25">
      <c r="A345" s="839" t="s">
        <v>27</v>
      </c>
      <c r="B345" s="834">
        <f t="shared" ref="B345:U345" si="61">B341-B327</f>
        <v>86</v>
      </c>
      <c r="C345" s="546">
        <f t="shared" si="61"/>
        <v>-6</v>
      </c>
      <c r="D345" s="546">
        <f t="shared" si="61"/>
        <v>124</v>
      </c>
      <c r="E345" s="546">
        <f t="shared" si="61"/>
        <v>-21</v>
      </c>
      <c r="F345" s="546">
        <f t="shared" si="61"/>
        <v>87</v>
      </c>
      <c r="G345" s="546">
        <f t="shared" si="61"/>
        <v>27</v>
      </c>
      <c r="H345" s="835">
        <f t="shared" si="61"/>
        <v>73</v>
      </c>
      <c r="I345" s="768">
        <f t="shared" si="61"/>
        <v>31</v>
      </c>
      <c r="J345" s="546">
        <f t="shared" si="61"/>
        <v>46</v>
      </c>
      <c r="K345" s="546">
        <f t="shared" si="61"/>
        <v>-106</v>
      </c>
      <c r="L345" s="546">
        <f t="shared" si="61"/>
        <v>114</v>
      </c>
      <c r="M345" s="546">
        <f t="shared" si="61"/>
        <v>161</v>
      </c>
      <c r="N345" s="546">
        <f t="shared" si="61"/>
        <v>12</v>
      </c>
      <c r="O345" s="835">
        <f t="shared" si="61"/>
        <v>252</v>
      </c>
      <c r="P345" s="768">
        <f t="shared" si="61"/>
        <v>109</v>
      </c>
      <c r="Q345" s="546">
        <f t="shared" si="61"/>
        <v>-43</v>
      </c>
      <c r="R345" s="546">
        <f t="shared" si="61"/>
        <v>71</v>
      </c>
      <c r="S345" s="546">
        <f t="shared" si="61"/>
        <v>60</v>
      </c>
      <c r="T345" s="546">
        <f t="shared" si="61"/>
        <v>13</v>
      </c>
      <c r="U345" s="546">
        <f t="shared" si="61"/>
        <v>50</v>
      </c>
      <c r="V345" s="835">
        <f>V341-V327</f>
        <v>-13</v>
      </c>
      <c r="W345" s="401">
        <f t="shared" ref="W345" si="62">W341-$B$285</f>
        <v>471</v>
      </c>
      <c r="X345" s="1227"/>
      <c r="Y345" s="329"/>
      <c r="Z345" s="1227"/>
    </row>
    <row r="346" spans="1:26" x14ac:dyDescent="0.2">
      <c r="A346" s="258" t="s">
        <v>51</v>
      </c>
      <c r="B346" s="432">
        <v>55</v>
      </c>
      <c r="C346" s="415">
        <v>56</v>
      </c>
      <c r="D346" s="415">
        <v>56</v>
      </c>
      <c r="E346" s="415">
        <v>17</v>
      </c>
      <c r="F346" s="415">
        <v>55</v>
      </c>
      <c r="G346" s="415">
        <v>56</v>
      </c>
      <c r="H346" s="416">
        <v>56</v>
      </c>
      <c r="I346" s="517">
        <v>59</v>
      </c>
      <c r="J346" s="415">
        <v>59</v>
      </c>
      <c r="K346" s="415">
        <v>59</v>
      </c>
      <c r="L346" s="415">
        <v>18</v>
      </c>
      <c r="M346" s="415">
        <v>59</v>
      </c>
      <c r="N346" s="415">
        <v>58</v>
      </c>
      <c r="O346" s="416">
        <v>58</v>
      </c>
      <c r="P346" s="517">
        <v>59</v>
      </c>
      <c r="Q346" s="415">
        <v>59</v>
      </c>
      <c r="R346" s="415">
        <v>58</v>
      </c>
      <c r="S346" s="415">
        <v>18</v>
      </c>
      <c r="T346" s="415">
        <v>60</v>
      </c>
      <c r="U346" s="415">
        <v>60</v>
      </c>
      <c r="V346" s="416">
        <v>59</v>
      </c>
      <c r="W346" s="422">
        <f>SUM(B346:V346)</f>
        <v>1094</v>
      </c>
      <c r="X346" s="1227" t="s">
        <v>56</v>
      </c>
      <c r="Y346" s="742">
        <f>W332-W346</f>
        <v>0</v>
      </c>
      <c r="Z346" s="285">
        <f>Y346/W332</f>
        <v>0</v>
      </c>
    </row>
    <row r="347" spans="1:26" x14ac:dyDescent="0.2">
      <c r="A347" s="957" t="s">
        <v>28</v>
      </c>
      <c r="B347" s="385">
        <v>149.5</v>
      </c>
      <c r="C347" s="504">
        <v>149.5</v>
      </c>
      <c r="D347" s="504">
        <v>149.5</v>
      </c>
      <c r="E347" s="504">
        <v>148.5</v>
      </c>
      <c r="F347" s="504">
        <v>149</v>
      </c>
      <c r="G347" s="504">
        <v>149.5</v>
      </c>
      <c r="H347" s="505">
        <v>149.5</v>
      </c>
      <c r="I347" s="958">
        <v>148</v>
      </c>
      <c r="J347" s="504">
        <v>149.5</v>
      </c>
      <c r="K347" s="504">
        <v>149.5</v>
      </c>
      <c r="L347" s="504">
        <v>149.5</v>
      </c>
      <c r="M347" s="504">
        <v>149.5</v>
      </c>
      <c r="N347" s="504">
        <v>149</v>
      </c>
      <c r="O347" s="505">
        <v>148.5</v>
      </c>
      <c r="P347" s="958">
        <v>149.5</v>
      </c>
      <c r="Q347" s="504">
        <v>148.5</v>
      </c>
      <c r="R347" s="504">
        <v>149</v>
      </c>
      <c r="S347" s="504">
        <v>149</v>
      </c>
      <c r="T347" s="504">
        <v>149</v>
      </c>
      <c r="U347" s="504">
        <v>148.5</v>
      </c>
      <c r="V347" s="505">
        <v>148</v>
      </c>
      <c r="W347" s="959"/>
      <c r="X347" s="1233" t="s">
        <v>57</v>
      </c>
      <c r="Y347" s="1233">
        <v>145.82</v>
      </c>
      <c r="Z347" s="1233"/>
    </row>
    <row r="348" spans="1:26" ht="13.5" thickBot="1" x14ac:dyDescent="0.25">
      <c r="A348" s="266" t="s">
        <v>26</v>
      </c>
      <c r="B348" s="750">
        <f>B347-B333</f>
        <v>3</v>
      </c>
      <c r="C348" s="751">
        <f t="shared" ref="C348:V348" si="63">C347-C333</f>
        <v>3</v>
      </c>
      <c r="D348" s="751">
        <f t="shared" si="63"/>
        <v>3</v>
      </c>
      <c r="E348" s="751">
        <f t="shared" si="63"/>
        <v>3</v>
      </c>
      <c r="F348" s="751">
        <f t="shared" si="63"/>
        <v>3</v>
      </c>
      <c r="G348" s="751">
        <f t="shared" si="63"/>
        <v>3</v>
      </c>
      <c r="H348" s="752">
        <f t="shared" si="63"/>
        <v>3</v>
      </c>
      <c r="I348" s="934">
        <f t="shared" si="63"/>
        <v>2.5</v>
      </c>
      <c r="J348" s="751">
        <f t="shared" si="63"/>
        <v>3</v>
      </c>
      <c r="K348" s="751">
        <f t="shared" si="63"/>
        <v>3</v>
      </c>
      <c r="L348" s="751">
        <f t="shared" si="63"/>
        <v>3</v>
      </c>
      <c r="M348" s="751">
        <f t="shared" si="63"/>
        <v>3</v>
      </c>
      <c r="N348" s="751">
        <f t="shared" si="63"/>
        <v>3</v>
      </c>
      <c r="O348" s="752">
        <f t="shared" si="63"/>
        <v>2.5</v>
      </c>
      <c r="P348" s="934">
        <f t="shared" si="63"/>
        <v>3</v>
      </c>
      <c r="Q348" s="751">
        <f t="shared" si="63"/>
        <v>3</v>
      </c>
      <c r="R348" s="751">
        <f t="shared" si="63"/>
        <v>3</v>
      </c>
      <c r="S348" s="751">
        <f t="shared" si="63"/>
        <v>3</v>
      </c>
      <c r="T348" s="751">
        <f t="shared" si="63"/>
        <v>3</v>
      </c>
      <c r="U348" s="751">
        <f t="shared" si="63"/>
        <v>3</v>
      </c>
      <c r="V348" s="752">
        <f t="shared" si="63"/>
        <v>3</v>
      </c>
      <c r="W348" s="402"/>
      <c r="X348" s="1227" t="s">
        <v>26</v>
      </c>
      <c r="Y348" s="1233">
        <f>Y347-Y333</f>
        <v>2.4899999999999807</v>
      </c>
      <c r="Z348" s="1233"/>
    </row>
    <row r="351" spans="1:26" ht="13.5" thickBot="1" x14ac:dyDescent="0.25"/>
    <row r="352" spans="1:26" ht="13.5" thickBot="1" x14ac:dyDescent="0.25">
      <c r="A352" s="230" t="s">
        <v>280</v>
      </c>
      <c r="B352" s="1518" t="s">
        <v>130</v>
      </c>
      <c r="C352" s="1519"/>
      <c r="D352" s="1519"/>
      <c r="E352" s="1519"/>
      <c r="F352" s="1519"/>
      <c r="G352" s="1519"/>
      <c r="H352" s="1520"/>
      <c r="I352" s="1521" t="s">
        <v>131</v>
      </c>
      <c r="J352" s="1519"/>
      <c r="K352" s="1519"/>
      <c r="L352" s="1519"/>
      <c r="M352" s="1519"/>
      <c r="N352" s="1519"/>
      <c r="O352" s="1520"/>
      <c r="P352" s="1522" t="s">
        <v>53</v>
      </c>
      <c r="Q352" s="1523"/>
      <c r="R352" s="1523"/>
      <c r="S352" s="1523"/>
      <c r="T352" s="1523"/>
      <c r="U352" s="1523"/>
      <c r="V352" s="1524"/>
      <c r="W352" s="1525" t="s">
        <v>55</v>
      </c>
      <c r="X352" s="228">
        <v>239</v>
      </c>
      <c r="Y352" s="1236"/>
      <c r="Z352" s="1236"/>
    </row>
    <row r="353" spans="1:26" ht="13.5" thickBot="1" x14ac:dyDescent="0.25">
      <c r="A353" s="846" t="s">
        <v>54</v>
      </c>
      <c r="B353" s="1173">
        <v>1</v>
      </c>
      <c r="C353" s="1170">
        <v>2</v>
      </c>
      <c r="D353" s="1170">
        <v>3</v>
      </c>
      <c r="E353" s="1170">
        <v>4</v>
      </c>
      <c r="F353" s="1170">
        <v>5</v>
      </c>
      <c r="G353" s="1170">
        <v>6</v>
      </c>
      <c r="H353" s="1171">
        <v>7</v>
      </c>
      <c r="I353" s="1172">
        <v>8</v>
      </c>
      <c r="J353" s="1170">
        <v>9</v>
      </c>
      <c r="K353" s="1170">
        <v>10</v>
      </c>
      <c r="L353" s="1170">
        <v>11</v>
      </c>
      <c r="M353" s="1170">
        <v>12</v>
      </c>
      <c r="N353" s="1170">
        <v>13</v>
      </c>
      <c r="O353" s="1171">
        <v>14</v>
      </c>
      <c r="P353" s="1172">
        <v>1</v>
      </c>
      <c r="Q353" s="1170">
        <v>2</v>
      </c>
      <c r="R353" s="1170">
        <v>3</v>
      </c>
      <c r="S353" s="1170">
        <v>4</v>
      </c>
      <c r="T353" s="1170">
        <v>5</v>
      </c>
      <c r="U353" s="1170">
        <v>6</v>
      </c>
      <c r="V353" s="1171">
        <v>7</v>
      </c>
      <c r="W353" s="1526"/>
      <c r="X353" s="741"/>
      <c r="Y353" s="741"/>
      <c r="Z353" s="1236"/>
    </row>
    <row r="354" spans="1:26" x14ac:dyDescent="0.2">
      <c r="A354" s="234" t="s">
        <v>3</v>
      </c>
      <c r="B354" s="828">
        <v>4010</v>
      </c>
      <c r="C354" s="775">
        <v>4010</v>
      </c>
      <c r="D354" s="775">
        <v>4010</v>
      </c>
      <c r="E354" s="775">
        <v>4010</v>
      </c>
      <c r="F354" s="775">
        <v>4010</v>
      </c>
      <c r="G354" s="553">
        <v>4010</v>
      </c>
      <c r="H354" s="771">
        <v>4010</v>
      </c>
      <c r="I354" s="777">
        <v>4010</v>
      </c>
      <c r="J354" s="553">
        <v>4010</v>
      </c>
      <c r="K354" s="553">
        <v>4010</v>
      </c>
      <c r="L354" s="775">
        <v>4010</v>
      </c>
      <c r="M354" s="775">
        <v>4010</v>
      </c>
      <c r="N354" s="775">
        <v>4010</v>
      </c>
      <c r="O354" s="829">
        <v>4010</v>
      </c>
      <c r="P354" s="774">
        <v>4010</v>
      </c>
      <c r="Q354" s="553">
        <v>4010</v>
      </c>
      <c r="R354" s="553">
        <v>4010</v>
      </c>
      <c r="S354" s="553">
        <v>4010</v>
      </c>
      <c r="T354" s="553">
        <v>4010</v>
      </c>
      <c r="U354" s="553">
        <v>4010</v>
      </c>
      <c r="V354" s="771">
        <v>4010</v>
      </c>
      <c r="W354" s="420">
        <v>4010</v>
      </c>
      <c r="X354" s="1243"/>
      <c r="Y354" s="529"/>
      <c r="Z354" s="1236"/>
    </row>
    <row r="355" spans="1:26" x14ac:dyDescent="0.2">
      <c r="A355" s="238" t="s">
        <v>6</v>
      </c>
      <c r="B355" s="239">
        <v>3855</v>
      </c>
      <c r="C355" s="240">
        <v>3659</v>
      </c>
      <c r="D355" s="240">
        <v>3670</v>
      </c>
      <c r="E355" s="240">
        <v>4020</v>
      </c>
      <c r="F355" s="240">
        <v>3933</v>
      </c>
      <c r="G355" s="240">
        <v>3823</v>
      </c>
      <c r="H355" s="241">
        <v>3849</v>
      </c>
      <c r="I355" s="513">
        <v>4005</v>
      </c>
      <c r="J355" s="240">
        <v>3905</v>
      </c>
      <c r="K355" s="240">
        <v>4025</v>
      </c>
      <c r="L355" s="240">
        <v>3911</v>
      </c>
      <c r="M355" s="240">
        <v>3754</v>
      </c>
      <c r="N355" s="240">
        <v>3911</v>
      </c>
      <c r="O355" s="241">
        <v>4058</v>
      </c>
      <c r="P355" s="513">
        <v>3790</v>
      </c>
      <c r="Q355" s="240">
        <v>4007</v>
      </c>
      <c r="R355" s="240">
        <v>3908</v>
      </c>
      <c r="S355" s="240">
        <v>4010</v>
      </c>
      <c r="T355" s="240">
        <v>3657</v>
      </c>
      <c r="U355" s="240">
        <v>4091</v>
      </c>
      <c r="V355" s="241">
        <v>4201</v>
      </c>
      <c r="W355" s="406">
        <v>3903</v>
      </c>
      <c r="X355" s="1243"/>
      <c r="Y355" s="1238"/>
      <c r="Z355" s="1236"/>
    </row>
    <row r="356" spans="1:26" x14ac:dyDescent="0.2">
      <c r="A356" s="231" t="s">
        <v>7</v>
      </c>
      <c r="B356" s="367">
        <v>100</v>
      </c>
      <c r="C356" s="368">
        <v>83.3</v>
      </c>
      <c r="D356" s="368">
        <v>83.3</v>
      </c>
      <c r="E356" s="368">
        <v>100</v>
      </c>
      <c r="F356" s="368">
        <v>100</v>
      </c>
      <c r="G356" s="368">
        <v>91.7</v>
      </c>
      <c r="H356" s="370">
        <v>91.7</v>
      </c>
      <c r="I356" s="514">
        <v>100</v>
      </c>
      <c r="J356" s="368">
        <v>100</v>
      </c>
      <c r="K356" s="368">
        <v>83.3</v>
      </c>
      <c r="L356" s="368">
        <v>100</v>
      </c>
      <c r="M356" s="368">
        <v>83.3</v>
      </c>
      <c r="N356" s="368">
        <v>100</v>
      </c>
      <c r="O356" s="370">
        <v>100</v>
      </c>
      <c r="P356" s="514">
        <v>100</v>
      </c>
      <c r="Q356" s="368">
        <v>91.7</v>
      </c>
      <c r="R356" s="368">
        <v>100</v>
      </c>
      <c r="S356" s="368">
        <v>100</v>
      </c>
      <c r="T356" s="368">
        <v>100</v>
      </c>
      <c r="U356" s="368">
        <v>91.7</v>
      </c>
      <c r="V356" s="370">
        <v>100</v>
      </c>
      <c r="W356" s="421">
        <v>90.4</v>
      </c>
      <c r="X356" s="365"/>
      <c r="Y356" s="443"/>
      <c r="Z356" s="1236"/>
    </row>
    <row r="357" spans="1:26" x14ac:dyDescent="0.2">
      <c r="A357" s="231" t="s">
        <v>8</v>
      </c>
      <c r="B357" s="246">
        <v>4.5999999999999999E-2</v>
      </c>
      <c r="C357" s="247">
        <v>0.06</v>
      </c>
      <c r="D357" s="247">
        <v>6.8000000000000005E-2</v>
      </c>
      <c r="E357" s="247">
        <v>4.2000000000000003E-2</v>
      </c>
      <c r="F357" s="247">
        <v>4.8000000000000001E-2</v>
      </c>
      <c r="G357" s="247">
        <v>5.6000000000000001E-2</v>
      </c>
      <c r="H357" s="248">
        <v>5.2999999999999999E-2</v>
      </c>
      <c r="I357" s="515">
        <v>5.3999999999999999E-2</v>
      </c>
      <c r="J357" s="247">
        <v>0.04</v>
      </c>
      <c r="K357" s="247">
        <v>7.0999999999999994E-2</v>
      </c>
      <c r="L357" s="247">
        <v>3.1E-2</v>
      </c>
      <c r="M357" s="247">
        <v>7.3999999999999996E-2</v>
      </c>
      <c r="N357" s="247">
        <v>0.04</v>
      </c>
      <c r="O357" s="248">
        <v>5.6000000000000001E-2</v>
      </c>
      <c r="P357" s="515">
        <v>4.2000000000000003E-2</v>
      </c>
      <c r="Q357" s="247">
        <v>5.0999999999999997E-2</v>
      </c>
      <c r="R357" s="247">
        <v>4.5999999999999999E-2</v>
      </c>
      <c r="S357" s="247">
        <v>3.1E-2</v>
      </c>
      <c r="T357" s="247">
        <v>4.2999999999999997E-2</v>
      </c>
      <c r="U357" s="247">
        <v>5.3999999999999999E-2</v>
      </c>
      <c r="V357" s="248">
        <v>4.4999999999999998E-2</v>
      </c>
      <c r="W357" s="408">
        <v>6.2E-2</v>
      </c>
      <c r="X357" s="1236"/>
      <c r="Y357" s="331"/>
      <c r="Z357" s="1236"/>
    </row>
    <row r="358" spans="1:26" x14ac:dyDescent="0.2">
      <c r="A358" s="238" t="s">
        <v>1</v>
      </c>
      <c r="B358" s="250">
        <f>B355/B354*100-100</f>
        <v>-3.86533665835411</v>
      </c>
      <c r="C358" s="251">
        <f t="shared" ref="C358:V358" si="64">C355/C354*100-100</f>
        <v>-8.7531172069825374</v>
      </c>
      <c r="D358" s="251">
        <f t="shared" si="64"/>
        <v>-8.4788029925187089</v>
      </c>
      <c r="E358" s="251">
        <f t="shared" si="64"/>
        <v>0.24937655860348684</v>
      </c>
      <c r="F358" s="251">
        <f t="shared" si="64"/>
        <v>-1.9201995012468842</v>
      </c>
      <c r="G358" s="251">
        <f t="shared" si="64"/>
        <v>-4.6633416458852821</v>
      </c>
      <c r="H358" s="252">
        <f t="shared" si="64"/>
        <v>-4.0149625935162163</v>
      </c>
      <c r="I358" s="516">
        <f t="shared" si="64"/>
        <v>-0.12468827930175053</v>
      </c>
      <c r="J358" s="251">
        <f t="shared" si="64"/>
        <v>-2.6184538653366616</v>
      </c>
      <c r="K358" s="251">
        <f t="shared" si="64"/>
        <v>0.37406483790522316</v>
      </c>
      <c r="L358" s="251">
        <f t="shared" si="64"/>
        <v>-2.4688279301745695</v>
      </c>
      <c r="M358" s="251">
        <f t="shared" si="64"/>
        <v>-6.3840399002493768</v>
      </c>
      <c r="N358" s="251">
        <f t="shared" si="64"/>
        <v>-2.4688279301745695</v>
      </c>
      <c r="O358" s="252">
        <f t="shared" si="64"/>
        <v>1.1970074812967653</v>
      </c>
      <c r="P358" s="516">
        <f t="shared" si="64"/>
        <v>-5.48628428927681</v>
      </c>
      <c r="Q358" s="251">
        <f t="shared" si="64"/>
        <v>-7.4812967581053158E-2</v>
      </c>
      <c r="R358" s="251">
        <f t="shared" si="64"/>
        <v>-2.5436408977556084</v>
      </c>
      <c r="S358" s="251">
        <f t="shared" si="64"/>
        <v>0</v>
      </c>
      <c r="T358" s="251">
        <f t="shared" si="64"/>
        <v>-8.8029925187032489</v>
      </c>
      <c r="U358" s="251">
        <f t="shared" si="64"/>
        <v>2.0199501246882789</v>
      </c>
      <c r="V358" s="252">
        <f t="shared" si="64"/>
        <v>4.7630922693266768</v>
      </c>
      <c r="W358" s="400">
        <f>W355/W354*100-100</f>
        <v>-2.6683291770573589</v>
      </c>
      <c r="X358" s="1009"/>
      <c r="Y358" s="1243"/>
      <c r="Z358" s="1236"/>
    </row>
    <row r="359" spans="1:26" ht="13.5" thickBot="1" x14ac:dyDescent="0.25">
      <c r="A359" s="839" t="s">
        <v>27</v>
      </c>
      <c r="B359" s="834">
        <f t="shared" ref="B359:U359" si="65">B355-B341</f>
        <v>111</v>
      </c>
      <c r="C359" s="546">
        <f t="shared" si="65"/>
        <v>190</v>
      </c>
      <c r="D359" s="546">
        <f t="shared" si="65"/>
        <v>41</v>
      </c>
      <c r="E359" s="546">
        <f t="shared" si="65"/>
        <v>123</v>
      </c>
      <c r="F359" s="546">
        <f t="shared" si="65"/>
        <v>142</v>
      </c>
      <c r="G359" s="546">
        <f t="shared" si="65"/>
        <v>166</v>
      </c>
      <c r="H359" s="835">
        <f t="shared" si="65"/>
        <v>105</v>
      </c>
      <c r="I359" s="768">
        <f t="shared" si="65"/>
        <v>46</v>
      </c>
      <c r="J359" s="546">
        <f t="shared" si="65"/>
        <v>169</v>
      </c>
      <c r="K359" s="546">
        <f t="shared" si="65"/>
        <v>205</v>
      </c>
      <c r="L359" s="546">
        <f t="shared" si="65"/>
        <v>58</v>
      </c>
      <c r="M359" s="546">
        <f t="shared" si="65"/>
        <v>14</v>
      </c>
      <c r="N359" s="546">
        <f t="shared" si="65"/>
        <v>75</v>
      </c>
      <c r="O359" s="835">
        <f t="shared" si="65"/>
        <v>19</v>
      </c>
      <c r="P359" s="768">
        <f t="shared" si="65"/>
        <v>176</v>
      </c>
      <c r="Q359" s="546">
        <f t="shared" si="65"/>
        <v>152</v>
      </c>
      <c r="R359" s="546">
        <f t="shared" si="65"/>
        <v>189</v>
      </c>
      <c r="S359" s="546">
        <f t="shared" si="65"/>
        <v>183</v>
      </c>
      <c r="T359" s="546">
        <f t="shared" si="65"/>
        <v>43</v>
      </c>
      <c r="U359" s="546">
        <f t="shared" si="65"/>
        <v>220</v>
      </c>
      <c r="V359" s="835">
        <f>V355-V341</f>
        <v>221</v>
      </c>
      <c r="W359" s="401">
        <f t="shared" ref="W359" si="66">W355-$B$285</f>
        <v>597</v>
      </c>
      <c r="X359" s="1236"/>
      <c r="Y359" s="329"/>
      <c r="Z359" s="1236"/>
    </row>
    <row r="360" spans="1:26" x14ac:dyDescent="0.2">
      <c r="A360" s="258" t="s">
        <v>51</v>
      </c>
      <c r="B360" s="432">
        <v>55</v>
      </c>
      <c r="C360" s="415">
        <v>56</v>
      </c>
      <c r="D360" s="415">
        <v>56</v>
      </c>
      <c r="E360" s="415">
        <v>17</v>
      </c>
      <c r="F360" s="415">
        <v>54</v>
      </c>
      <c r="G360" s="415">
        <v>56</v>
      </c>
      <c r="H360" s="416">
        <v>56</v>
      </c>
      <c r="I360" s="517">
        <v>59</v>
      </c>
      <c r="J360" s="415">
        <v>58</v>
      </c>
      <c r="K360" s="415">
        <v>59</v>
      </c>
      <c r="L360" s="415">
        <v>18</v>
      </c>
      <c r="M360" s="415">
        <v>59</v>
      </c>
      <c r="N360" s="415">
        <v>58</v>
      </c>
      <c r="O360" s="416">
        <v>58</v>
      </c>
      <c r="P360" s="517">
        <v>59</v>
      </c>
      <c r="Q360" s="415">
        <v>59</v>
      </c>
      <c r="R360" s="415">
        <v>58</v>
      </c>
      <c r="S360" s="415">
        <v>17</v>
      </c>
      <c r="T360" s="415">
        <v>60</v>
      </c>
      <c r="U360" s="415">
        <v>59</v>
      </c>
      <c r="V360" s="416">
        <v>59</v>
      </c>
      <c r="W360" s="422">
        <f>SUM(B360:V360)</f>
        <v>1090</v>
      </c>
      <c r="X360" s="1236" t="s">
        <v>56</v>
      </c>
      <c r="Y360" s="742">
        <f>W346-W360</f>
        <v>4</v>
      </c>
      <c r="Z360" s="285">
        <f>Y360/W346</f>
        <v>3.6563071297989031E-3</v>
      </c>
    </row>
    <row r="361" spans="1:26" x14ac:dyDescent="0.2">
      <c r="A361" s="957" t="s">
        <v>28</v>
      </c>
      <c r="B361" s="385">
        <v>151.5</v>
      </c>
      <c r="C361" s="504">
        <v>151.5</v>
      </c>
      <c r="D361" s="504">
        <v>151.5</v>
      </c>
      <c r="E361" s="504">
        <v>150.5</v>
      </c>
      <c r="F361" s="504">
        <v>151</v>
      </c>
      <c r="G361" s="504">
        <v>151.5</v>
      </c>
      <c r="H361" s="505">
        <v>151.5</v>
      </c>
      <c r="I361" s="958">
        <v>150</v>
      </c>
      <c r="J361" s="504">
        <v>151.5</v>
      </c>
      <c r="K361" s="504">
        <v>151.5</v>
      </c>
      <c r="L361" s="504">
        <v>151.5</v>
      </c>
      <c r="M361" s="504">
        <v>151.5</v>
      </c>
      <c r="N361" s="504">
        <v>151</v>
      </c>
      <c r="O361" s="505">
        <v>150.5</v>
      </c>
      <c r="P361" s="958">
        <v>151.5</v>
      </c>
      <c r="Q361" s="504">
        <v>150.5</v>
      </c>
      <c r="R361" s="504">
        <v>151</v>
      </c>
      <c r="S361" s="504">
        <v>151</v>
      </c>
      <c r="T361" s="504">
        <v>151</v>
      </c>
      <c r="U361" s="504">
        <v>150.5</v>
      </c>
      <c r="V361" s="505">
        <v>150</v>
      </c>
      <c r="W361" s="959"/>
      <c r="X361" s="1243" t="s">
        <v>57</v>
      </c>
      <c r="Y361" s="1243">
        <v>149.38</v>
      </c>
      <c r="Z361" s="1243"/>
    </row>
    <row r="362" spans="1:26" ht="13.5" thickBot="1" x14ac:dyDescent="0.25">
      <c r="A362" s="266" t="s">
        <v>26</v>
      </c>
      <c r="B362" s="750">
        <f>B361-B347</f>
        <v>2</v>
      </c>
      <c r="C362" s="751">
        <f t="shared" ref="C362:V362" si="67">C361-C347</f>
        <v>2</v>
      </c>
      <c r="D362" s="751">
        <f t="shared" si="67"/>
        <v>2</v>
      </c>
      <c r="E362" s="751">
        <f t="shared" si="67"/>
        <v>2</v>
      </c>
      <c r="F362" s="751">
        <f t="shared" si="67"/>
        <v>2</v>
      </c>
      <c r="G362" s="751">
        <f t="shared" si="67"/>
        <v>2</v>
      </c>
      <c r="H362" s="752">
        <f t="shared" si="67"/>
        <v>2</v>
      </c>
      <c r="I362" s="934">
        <f t="shared" si="67"/>
        <v>2</v>
      </c>
      <c r="J362" s="751">
        <f t="shared" si="67"/>
        <v>2</v>
      </c>
      <c r="K362" s="751">
        <f t="shared" si="67"/>
        <v>2</v>
      </c>
      <c r="L362" s="751">
        <f t="shared" si="67"/>
        <v>2</v>
      </c>
      <c r="M362" s="751">
        <f t="shared" si="67"/>
        <v>2</v>
      </c>
      <c r="N362" s="751">
        <f t="shared" si="67"/>
        <v>2</v>
      </c>
      <c r="O362" s="752">
        <f t="shared" si="67"/>
        <v>2</v>
      </c>
      <c r="P362" s="934">
        <f t="shared" si="67"/>
        <v>2</v>
      </c>
      <c r="Q362" s="751">
        <f t="shared" si="67"/>
        <v>2</v>
      </c>
      <c r="R362" s="751">
        <f t="shared" si="67"/>
        <v>2</v>
      </c>
      <c r="S362" s="751">
        <f t="shared" si="67"/>
        <v>2</v>
      </c>
      <c r="T362" s="751">
        <f t="shared" si="67"/>
        <v>2</v>
      </c>
      <c r="U362" s="751">
        <f t="shared" si="67"/>
        <v>2</v>
      </c>
      <c r="V362" s="752">
        <f t="shared" si="67"/>
        <v>2</v>
      </c>
      <c r="W362" s="402"/>
      <c r="X362" s="1236" t="s">
        <v>26</v>
      </c>
      <c r="Y362" s="1243">
        <f>Y361-Y347</f>
        <v>3.5600000000000023</v>
      </c>
      <c r="Z362" s="1243"/>
    </row>
    <row r="365" spans="1:26" ht="13.5" thickBot="1" x14ac:dyDescent="0.25"/>
    <row r="366" spans="1:26" ht="13.5" thickBot="1" x14ac:dyDescent="0.25">
      <c r="A366" s="230" t="s">
        <v>282</v>
      </c>
      <c r="B366" s="1518" t="s">
        <v>130</v>
      </c>
      <c r="C366" s="1519"/>
      <c r="D366" s="1519"/>
      <c r="E366" s="1519"/>
      <c r="F366" s="1519"/>
      <c r="G366" s="1519"/>
      <c r="H366" s="1520"/>
      <c r="I366" s="1521" t="s">
        <v>131</v>
      </c>
      <c r="J366" s="1519"/>
      <c r="K366" s="1519"/>
      <c r="L366" s="1519"/>
      <c r="M366" s="1519"/>
      <c r="N366" s="1519"/>
      <c r="O366" s="1520"/>
      <c r="P366" s="1522" t="s">
        <v>53</v>
      </c>
      <c r="Q366" s="1523"/>
      <c r="R366" s="1523"/>
      <c r="S366" s="1523"/>
      <c r="T366" s="1523"/>
      <c r="U366" s="1523"/>
      <c r="V366" s="1524"/>
      <c r="W366" s="1525" t="s">
        <v>55</v>
      </c>
      <c r="X366" s="228">
        <v>238</v>
      </c>
      <c r="Y366" s="1246"/>
      <c r="Z366" s="1246"/>
    </row>
    <row r="367" spans="1:26" ht="13.5" thickBot="1" x14ac:dyDescent="0.25">
      <c r="A367" s="846" t="s">
        <v>54</v>
      </c>
      <c r="B367" s="1173">
        <v>1</v>
      </c>
      <c r="C367" s="1170">
        <v>2</v>
      </c>
      <c r="D367" s="1170">
        <v>3</v>
      </c>
      <c r="E367" s="1170">
        <v>4</v>
      </c>
      <c r="F367" s="1170">
        <v>5</v>
      </c>
      <c r="G367" s="1170">
        <v>6</v>
      </c>
      <c r="H367" s="1171">
        <v>7</v>
      </c>
      <c r="I367" s="1172">
        <v>8</v>
      </c>
      <c r="J367" s="1170">
        <v>9</v>
      </c>
      <c r="K367" s="1170">
        <v>10</v>
      </c>
      <c r="L367" s="1170">
        <v>11</v>
      </c>
      <c r="M367" s="1170">
        <v>12</v>
      </c>
      <c r="N367" s="1170">
        <v>13</v>
      </c>
      <c r="O367" s="1171">
        <v>14</v>
      </c>
      <c r="P367" s="1172">
        <v>1</v>
      </c>
      <c r="Q367" s="1170">
        <v>2</v>
      </c>
      <c r="R367" s="1170">
        <v>3</v>
      </c>
      <c r="S367" s="1170">
        <v>4</v>
      </c>
      <c r="T367" s="1170">
        <v>5</v>
      </c>
      <c r="U367" s="1170">
        <v>6</v>
      </c>
      <c r="V367" s="1171">
        <v>7</v>
      </c>
      <c r="W367" s="1526"/>
      <c r="X367" s="741"/>
      <c r="Y367" s="741"/>
      <c r="Z367" s="1246"/>
    </row>
    <row r="368" spans="1:26" x14ac:dyDescent="0.2">
      <c r="A368" s="234" t="s">
        <v>3</v>
      </c>
      <c r="B368" s="828">
        <v>4070</v>
      </c>
      <c r="C368" s="775">
        <v>4070</v>
      </c>
      <c r="D368" s="775">
        <v>4070</v>
      </c>
      <c r="E368" s="775">
        <v>4070</v>
      </c>
      <c r="F368" s="775">
        <v>4070</v>
      </c>
      <c r="G368" s="553">
        <v>4070</v>
      </c>
      <c r="H368" s="771">
        <v>4070</v>
      </c>
      <c r="I368" s="777">
        <v>4070</v>
      </c>
      <c r="J368" s="553">
        <v>4070</v>
      </c>
      <c r="K368" s="553">
        <v>4070</v>
      </c>
      <c r="L368" s="775">
        <v>4070</v>
      </c>
      <c r="M368" s="775">
        <v>4070</v>
      </c>
      <c r="N368" s="775">
        <v>4070</v>
      </c>
      <c r="O368" s="829">
        <v>4070</v>
      </c>
      <c r="P368" s="774">
        <v>4070</v>
      </c>
      <c r="Q368" s="553">
        <v>4070</v>
      </c>
      <c r="R368" s="553">
        <v>4070</v>
      </c>
      <c r="S368" s="553">
        <v>4070</v>
      </c>
      <c r="T368" s="553">
        <v>4070</v>
      </c>
      <c r="U368" s="553">
        <v>4070</v>
      </c>
      <c r="V368" s="771">
        <v>4070</v>
      </c>
      <c r="W368" s="420">
        <v>4070</v>
      </c>
      <c r="X368" s="1253"/>
      <c r="Y368" s="529"/>
      <c r="Z368" s="1246"/>
    </row>
    <row r="369" spans="1:26" x14ac:dyDescent="0.2">
      <c r="A369" s="238" t="s">
        <v>6</v>
      </c>
      <c r="B369" s="239">
        <v>4124</v>
      </c>
      <c r="C369" s="240">
        <v>3661</v>
      </c>
      <c r="D369" s="240">
        <v>3743</v>
      </c>
      <c r="E369" s="240">
        <v>4049</v>
      </c>
      <c r="F369" s="240">
        <v>3968</v>
      </c>
      <c r="G369" s="240">
        <v>3873</v>
      </c>
      <c r="H369" s="241">
        <v>3979</v>
      </c>
      <c r="I369" s="513">
        <v>4178</v>
      </c>
      <c r="J369" s="240">
        <v>3971</v>
      </c>
      <c r="K369" s="240">
        <v>4039</v>
      </c>
      <c r="L369" s="240">
        <v>3980</v>
      </c>
      <c r="M369" s="240">
        <v>3877</v>
      </c>
      <c r="N369" s="240">
        <v>4046</v>
      </c>
      <c r="O369" s="241">
        <v>4159</v>
      </c>
      <c r="P369" s="513">
        <v>3770</v>
      </c>
      <c r="Q369" s="240">
        <v>4092</v>
      </c>
      <c r="R369" s="240">
        <v>3869</v>
      </c>
      <c r="S369" s="240">
        <v>4028</v>
      </c>
      <c r="T369" s="240">
        <v>3715</v>
      </c>
      <c r="U369" s="240">
        <v>4162</v>
      </c>
      <c r="V369" s="241">
        <v>4128</v>
      </c>
      <c r="W369" s="406">
        <v>3969</v>
      </c>
      <c r="X369" s="1253"/>
      <c r="Y369" s="1248"/>
      <c r="Z369" s="1246"/>
    </row>
    <row r="370" spans="1:26" x14ac:dyDescent="0.2">
      <c r="A370" s="231" t="s">
        <v>7</v>
      </c>
      <c r="B370" s="367">
        <v>100</v>
      </c>
      <c r="C370" s="368">
        <v>75</v>
      </c>
      <c r="D370" s="368">
        <v>91.7</v>
      </c>
      <c r="E370" s="368">
        <v>100</v>
      </c>
      <c r="F370" s="368">
        <v>100</v>
      </c>
      <c r="G370" s="368">
        <v>83.3</v>
      </c>
      <c r="H370" s="370">
        <v>91.7</v>
      </c>
      <c r="I370" s="514">
        <v>91.7</v>
      </c>
      <c r="J370" s="368">
        <v>100</v>
      </c>
      <c r="K370" s="368">
        <v>100</v>
      </c>
      <c r="L370" s="368">
        <v>87.5</v>
      </c>
      <c r="M370" s="368">
        <v>100</v>
      </c>
      <c r="N370" s="368">
        <v>91.7</v>
      </c>
      <c r="O370" s="370">
        <v>100</v>
      </c>
      <c r="P370" s="514">
        <v>91.7</v>
      </c>
      <c r="Q370" s="368">
        <v>91.7</v>
      </c>
      <c r="R370" s="368">
        <v>91.7</v>
      </c>
      <c r="S370" s="368">
        <v>100</v>
      </c>
      <c r="T370" s="368">
        <v>91.7</v>
      </c>
      <c r="U370" s="368">
        <v>100</v>
      </c>
      <c r="V370" s="370">
        <v>91.7</v>
      </c>
      <c r="W370" s="421">
        <v>90.3</v>
      </c>
      <c r="X370" s="365"/>
      <c r="Y370" s="443"/>
      <c r="Z370" s="1246"/>
    </row>
    <row r="371" spans="1:26" x14ac:dyDescent="0.2">
      <c r="A371" s="231" t="s">
        <v>8</v>
      </c>
      <c r="B371" s="246">
        <v>4.9000000000000002E-2</v>
      </c>
      <c r="C371" s="247">
        <v>7.3999999999999996E-2</v>
      </c>
      <c r="D371" s="247">
        <v>5.8000000000000003E-2</v>
      </c>
      <c r="E371" s="247">
        <v>5.5E-2</v>
      </c>
      <c r="F371" s="247">
        <v>3.6999999999999998E-2</v>
      </c>
      <c r="G371" s="247">
        <v>6.4000000000000001E-2</v>
      </c>
      <c r="H371" s="248">
        <v>5.6000000000000001E-2</v>
      </c>
      <c r="I371" s="515">
        <v>6.7000000000000004E-2</v>
      </c>
      <c r="J371" s="247">
        <v>0.05</v>
      </c>
      <c r="K371" s="247">
        <v>5.0999999999999997E-2</v>
      </c>
      <c r="L371" s="247">
        <v>5.8000000000000003E-2</v>
      </c>
      <c r="M371" s="247">
        <v>2.9000000000000001E-2</v>
      </c>
      <c r="N371" s="247">
        <v>5.8000000000000003E-2</v>
      </c>
      <c r="O371" s="248">
        <v>4.5999999999999999E-2</v>
      </c>
      <c r="P371" s="515">
        <v>7.2999999999999995E-2</v>
      </c>
      <c r="Q371" s="247">
        <v>4.9000000000000002E-2</v>
      </c>
      <c r="R371" s="247">
        <v>4.8000000000000001E-2</v>
      </c>
      <c r="S371" s="247">
        <v>3.7999999999999999E-2</v>
      </c>
      <c r="T371" s="247">
        <v>4.5999999999999999E-2</v>
      </c>
      <c r="U371" s="247">
        <v>4.2999999999999997E-2</v>
      </c>
      <c r="V371" s="248">
        <v>5.2999999999999999E-2</v>
      </c>
      <c r="W371" s="408">
        <v>6.5000000000000002E-2</v>
      </c>
      <c r="X371" s="1246"/>
      <c r="Y371" s="331"/>
      <c r="Z371" s="1246"/>
    </row>
    <row r="372" spans="1:26" x14ac:dyDescent="0.2">
      <c r="A372" s="238" t="s">
        <v>1</v>
      </c>
      <c r="B372" s="250">
        <f>B369/B368*100-100</f>
        <v>1.3267813267813295</v>
      </c>
      <c r="C372" s="251">
        <f t="shared" ref="C372:V372" si="68">C369/C368*100-100</f>
        <v>-10.04914004914005</v>
      </c>
      <c r="D372" s="251">
        <f t="shared" si="68"/>
        <v>-8.0343980343980377</v>
      </c>
      <c r="E372" s="251">
        <f t="shared" si="68"/>
        <v>-0.51597051597052257</v>
      </c>
      <c r="F372" s="251">
        <f t="shared" si="68"/>
        <v>-2.5061425061425098</v>
      </c>
      <c r="G372" s="251">
        <f t="shared" si="68"/>
        <v>-4.8402948402948454</v>
      </c>
      <c r="H372" s="252">
        <f t="shared" si="68"/>
        <v>-2.235872235872236</v>
      </c>
      <c r="I372" s="516">
        <f t="shared" si="68"/>
        <v>2.6535626535626449</v>
      </c>
      <c r="J372" s="251">
        <f t="shared" si="68"/>
        <v>-2.4324324324324351</v>
      </c>
      <c r="K372" s="251">
        <f t="shared" si="68"/>
        <v>-0.7616707616707572</v>
      </c>
      <c r="L372" s="251">
        <f t="shared" si="68"/>
        <v>-2.2113022113022112</v>
      </c>
      <c r="M372" s="251">
        <f t="shared" si="68"/>
        <v>-4.7420147420147458</v>
      </c>
      <c r="N372" s="251">
        <f t="shared" si="68"/>
        <v>-0.58968058968058301</v>
      </c>
      <c r="O372" s="252">
        <f t="shared" si="68"/>
        <v>2.1867321867321721</v>
      </c>
      <c r="P372" s="516">
        <f t="shared" si="68"/>
        <v>-7.37100737100738</v>
      </c>
      <c r="Q372" s="251">
        <f t="shared" si="68"/>
        <v>0.54054054054053324</v>
      </c>
      <c r="R372" s="251">
        <f t="shared" si="68"/>
        <v>-4.9385749385749307</v>
      </c>
      <c r="S372" s="251">
        <f t="shared" si="68"/>
        <v>-1.0319410319410309</v>
      </c>
      <c r="T372" s="251">
        <f t="shared" si="68"/>
        <v>-8.7223587223587202</v>
      </c>
      <c r="U372" s="251">
        <f t="shared" si="68"/>
        <v>2.2604422604422609</v>
      </c>
      <c r="V372" s="252">
        <f t="shared" si="68"/>
        <v>1.4250614250614291</v>
      </c>
      <c r="W372" s="400">
        <f>W369/W368*100-100</f>
        <v>-2.4815724815724849</v>
      </c>
      <c r="X372" s="1009"/>
      <c r="Y372" s="1253"/>
      <c r="Z372" s="1246"/>
    </row>
    <row r="373" spans="1:26" ht="13.5" thickBot="1" x14ac:dyDescent="0.25">
      <c r="A373" s="839" t="s">
        <v>27</v>
      </c>
      <c r="B373" s="834">
        <f t="shared" ref="B373:U373" si="69">B369-B355</f>
        <v>269</v>
      </c>
      <c r="C373" s="546">
        <f t="shared" si="69"/>
        <v>2</v>
      </c>
      <c r="D373" s="546">
        <f t="shared" si="69"/>
        <v>73</v>
      </c>
      <c r="E373" s="546">
        <f t="shared" si="69"/>
        <v>29</v>
      </c>
      <c r="F373" s="546">
        <f t="shared" si="69"/>
        <v>35</v>
      </c>
      <c r="G373" s="546">
        <f t="shared" si="69"/>
        <v>50</v>
      </c>
      <c r="H373" s="835">
        <f t="shared" si="69"/>
        <v>130</v>
      </c>
      <c r="I373" s="768">
        <f t="shared" si="69"/>
        <v>173</v>
      </c>
      <c r="J373" s="546">
        <f t="shared" si="69"/>
        <v>66</v>
      </c>
      <c r="K373" s="546">
        <f t="shared" si="69"/>
        <v>14</v>
      </c>
      <c r="L373" s="546">
        <f t="shared" si="69"/>
        <v>69</v>
      </c>
      <c r="M373" s="546">
        <f t="shared" si="69"/>
        <v>123</v>
      </c>
      <c r="N373" s="546">
        <f t="shared" si="69"/>
        <v>135</v>
      </c>
      <c r="O373" s="835">
        <f t="shared" si="69"/>
        <v>101</v>
      </c>
      <c r="P373" s="768">
        <f t="shared" si="69"/>
        <v>-20</v>
      </c>
      <c r="Q373" s="546">
        <f t="shared" si="69"/>
        <v>85</v>
      </c>
      <c r="R373" s="546">
        <f t="shared" si="69"/>
        <v>-39</v>
      </c>
      <c r="S373" s="546">
        <f t="shared" si="69"/>
        <v>18</v>
      </c>
      <c r="T373" s="546">
        <f t="shared" si="69"/>
        <v>58</v>
      </c>
      <c r="U373" s="546">
        <f t="shared" si="69"/>
        <v>71</v>
      </c>
      <c r="V373" s="835">
        <f>V369-V355</f>
        <v>-73</v>
      </c>
      <c r="W373" s="401">
        <f t="shared" ref="W373" si="70">W369-$B$285</f>
        <v>663</v>
      </c>
      <c r="X373" s="1246"/>
      <c r="Y373" s="329"/>
      <c r="Z373" s="1246"/>
    </row>
    <row r="374" spans="1:26" x14ac:dyDescent="0.2">
      <c r="A374" s="258" t="s">
        <v>51</v>
      </c>
      <c r="B374" s="432">
        <v>55</v>
      </c>
      <c r="C374" s="415">
        <v>55</v>
      </c>
      <c r="D374" s="415">
        <v>56</v>
      </c>
      <c r="E374" s="415">
        <v>17</v>
      </c>
      <c r="F374" s="415">
        <v>54</v>
      </c>
      <c r="G374" s="415">
        <v>55</v>
      </c>
      <c r="H374" s="416">
        <v>56</v>
      </c>
      <c r="I374" s="517">
        <v>58</v>
      </c>
      <c r="J374" s="415">
        <v>57</v>
      </c>
      <c r="K374" s="415">
        <v>59</v>
      </c>
      <c r="L374" s="415">
        <v>18</v>
      </c>
      <c r="M374" s="415">
        <v>59</v>
      </c>
      <c r="N374" s="415">
        <v>58</v>
      </c>
      <c r="O374" s="416">
        <v>58</v>
      </c>
      <c r="P374" s="517">
        <v>59</v>
      </c>
      <c r="Q374" s="415">
        <v>59</v>
      </c>
      <c r="R374" s="415">
        <v>58</v>
      </c>
      <c r="S374" s="415">
        <v>17</v>
      </c>
      <c r="T374" s="415">
        <v>60</v>
      </c>
      <c r="U374" s="415">
        <v>59</v>
      </c>
      <c r="V374" s="416">
        <v>58</v>
      </c>
      <c r="W374" s="422">
        <f>SUM(B374:V374)</f>
        <v>1085</v>
      </c>
      <c r="X374" s="1246" t="s">
        <v>56</v>
      </c>
      <c r="Y374" s="742">
        <f>W360-W374</f>
        <v>5</v>
      </c>
      <c r="Z374" s="285">
        <f>Y374/W360</f>
        <v>4.5871559633027525E-3</v>
      </c>
    </row>
    <row r="375" spans="1:26" x14ac:dyDescent="0.2">
      <c r="A375" s="957" t="s">
        <v>28</v>
      </c>
      <c r="B375" s="385">
        <v>153</v>
      </c>
      <c r="C375" s="504">
        <v>153.5</v>
      </c>
      <c r="D375" s="504">
        <v>153.5</v>
      </c>
      <c r="E375" s="504">
        <v>152</v>
      </c>
      <c r="F375" s="504">
        <v>152.5</v>
      </c>
      <c r="G375" s="504">
        <v>153.5</v>
      </c>
      <c r="H375" s="505">
        <v>153</v>
      </c>
      <c r="I375" s="958">
        <v>151.5</v>
      </c>
      <c r="J375" s="504">
        <v>153</v>
      </c>
      <c r="K375" s="504">
        <v>153</v>
      </c>
      <c r="L375" s="504">
        <v>153</v>
      </c>
      <c r="M375" s="504">
        <v>153</v>
      </c>
      <c r="N375" s="504">
        <v>152.5</v>
      </c>
      <c r="O375" s="505">
        <v>152</v>
      </c>
      <c r="P375" s="958">
        <v>153.5</v>
      </c>
      <c r="Q375" s="504">
        <v>152</v>
      </c>
      <c r="R375" s="504">
        <v>153</v>
      </c>
      <c r="S375" s="504">
        <v>152.5</v>
      </c>
      <c r="T375" s="504">
        <v>153</v>
      </c>
      <c r="U375" s="504">
        <v>152</v>
      </c>
      <c r="V375" s="505">
        <v>151.5</v>
      </c>
      <c r="W375" s="959"/>
      <c r="X375" s="1253" t="s">
        <v>57</v>
      </c>
      <c r="Y375" s="1253">
        <v>151.61000000000001</v>
      </c>
      <c r="Z375" s="1253"/>
    </row>
    <row r="376" spans="1:26" ht="13.5" thickBot="1" x14ac:dyDescent="0.25">
      <c r="A376" s="266" t="s">
        <v>26</v>
      </c>
      <c r="B376" s="750">
        <f>B375-B361</f>
        <v>1.5</v>
      </c>
      <c r="C376" s="751">
        <f t="shared" ref="C376:V376" si="71">C375-C361</f>
        <v>2</v>
      </c>
      <c r="D376" s="751">
        <f t="shared" si="71"/>
        <v>2</v>
      </c>
      <c r="E376" s="751">
        <f t="shared" si="71"/>
        <v>1.5</v>
      </c>
      <c r="F376" s="751">
        <f t="shared" si="71"/>
        <v>1.5</v>
      </c>
      <c r="G376" s="751">
        <f t="shared" si="71"/>
        <v>2</v>
      </c>
      <c r="H376" s="752">
        <f t="shared" si="71"/>
        <v>1.5</v>
      </c>
      <c r="I376" s="934">
        <f t="shared" si="71"/>
        <v>1.5</v>
      </c>
      <c r="J376" s="751">
        <f t="shared" si="71"/>
        <v>1.5</v>
      </c>
      <c r="K376" s="751">
        <f t="shared" si="71"/>
        <v>1.5</v>
      </c>
      <c r="L376" s="751">
        <f t="shared" si="71"/>
        <v>1.5</v>
      </c>
      <c r="M376" s="751">
        <f t="shared" si="71"/>
        <v>1.5</v>
      </c>
      <c r="N376" s="751">
        <f t="shared" si="71"/>
        <v>1.5</v>
      </c>
      <c r="O376" s="752">
        <f t="shared" si="71"/>
        <v>1.5</v>
      </c>
      <c r="P376" s="934">
        <f t="shared" si="71"/>
        <v>2</v>
      </c>
      <c r="Q376" s="751">
        <f t="shared" si="71"/>
        <v>1.5</v>
      </c>
      <c r="R376" s="751">
        <f t="shared" si="71"/>
        <v>2</v>
      </c>
      <c r="S376" s="751">
        <f t="shared" si="71"/>
        <v>1.5</v>
      </c>
      <c r="T376" s="751">
        <f t="shared" si="71"/>
        <v>2</v>
      </c>
      <c r="U376" s="751">
        <f t="shared" si="71"/>
        <v>1.5</v>
      </c>
      <c r="V376" s="752">
        <f t="shared" si="71"/>
        <v>1.5</v>
      </c>
      <c r="W376" s="402"/>
      <c r="X376" s="1246" t="s">
        <v>26</v>
      </c>
      <c r="Y376" s="1253">
        <f>Y375-Y361</f>
        <v>2.2300000000000182</v>
      </c>
      <c r="Z376" s="1253"/>
    </row>
    <row r="379" spans="1:26" ht="13.5" thickBot="1" x14ac:dyDescent="0.25"/>
    <row r="380" spans="1:26" ht="13.5" thickBot="1" x14ac:dyDescent="0.25">
      <c r="A380" s="230" t="s">
        <v>283</v>
      </c>
      <c r="B380" s="1518" t="s">
        <v>130</v>
      </c>
      <c r="C380" s="1519"/>
      <c r="D380" s="1519"/>
      <c r="E380" s="1519"/>
      <c r="F380" s="1519"/>
      <c r="G380" s="1519"/>
      <c r="H380" s="1520"/>
      <c r="I380" s="1521" t="s">
        <v>131</v>
      </c>
      <c r="J380" s="1519"/>
      <c r="K380" s="1519"/>
      <c r="L380" s="1519"/>
      <c r="M380" s="1519"/>
      <c r="N380" s="1519"/>
      <c r="O380" s="1520"/>
      <c r="P380" s="1522" t="s">
        <v>53</v>
      </c>
      <c r="Q380" s="1523"/>
      <c r="R380" s="1523"/>
      <c r="S380" s="1523"/>
      <c r="T380" s="1523"/>
      <c r="U380" s="1523"/>
      <c r="V380" s="1524"/>
      <c r="W380" s="1525" t="s">
        <v>55</v>
      </c>
      <c r="X380" s="228">
        <v>238</v>
      </c>
      <c r="Y380" s="1256"/>
      <c r="Z380" s="1256"/>
    </row>
    <row r="381" spans="1:26" ht="13.5" thickBot="1" x14ac:dyDescent="0.25">
      <c r="A381" s="846" t="s">
        <v>54</v>
      </c>
      <c r="B381" s="1173">
        <v>1</v>
      </c>
      <c r="C381" s="1170">
        <v>2</v>
      </c>
      <c r="D381" s="1170">
        <v>3</v>
      </c>
      <c r="E381" s="1170">
        <v>4</v>
      </c>
      <c r="F381" s="1170">
        <v>5</v>
      </c>
      <c r="G381" s="1170">
        <v>6</v>
      </c>
      <c r="H381" s="1171">
        <v>7</v>
      </c>
      <c r="I381" s="1172">
        <v>8</v>
      </c>
      <c r="J381" s="1170">
        <v>9</v>
      </c>
      <c r="K381" s="1170">
        <v>10</v>
      </c>
      <c r="L381" s="1170">
        <v>11</v>
      </c>
      <c r="M381" s="1170">
        <v>12</v>
      </c>
      <c r="N381" s="1170">
        <v>13</v>
      </c>
      <c r="O381" s="1171">
        <v>14</v>
      </c>
      <c r="P381" s="1172">
        <v>1</v>
      </c>
      <c r="Q381" s="1170">
        <v>2</v>
      </c>
      <c r="R381" s="1170">
        <v>3</v>
      </c>
      <c r="S381" s="1170">
        <v>4</v>
      </c>
      <c r="T381" s="1170">
        <v>5</v>
      </c>
      <c r="U381" s="1170">
        <v>6</v>
      </c>
      <c r="V381" s="1171">
        <v>7</v>
      </c>
      <c r="W381" s="1526"/>
      <c r="X381" s="741"/>
      <c r="Y381" s="741"/>
      <c r="Z381" s="1256"/>
    </row>
    <row r="382" spans="1:26" x14ac:dyDescent="0.2">
      <c r="A382" s="234" t="s">
        <v>3</v>
      </c>
      <c r="B382" s="828">
        <v>4120</v>
      </c>
      <c r="C382" s="775">
        <v>4120</v>
      </c>
      <c r="D382" s="775">
        <v>4120</v>
      </c>
      <c r="E382" s="775">
        <v>4120</v>
      </c>
      <c r="F382" s="775">
        <v>4120</v>
      </c>
      <c r="G382" s="553">
        <v>4120</v>
      </c>
      <c r="H382" s="771">
        <v>4120</v>
      </c>
      <c r="I382" s="777">
        <v>4120</v>
      </c>
      <c r="J382" s="553">
        <v>4120</v>
      </c>
      <c r="K382" s="553">
        <v>4120</v>
      </c>
      <c r="L382" s="775">
        <v>4120</v>
      </c>
      <c r="M382" s="775">
        <v>4120</v>
      </c>
      <c r="N382" s="775">
        <v>4120</v>
      </c>
      <c r="O382" s="829">
        <v>4120</v>
      </c>
      <c r="P382" s="774">
        <v>4120</v>
      </c>
      <c r="Q382" s="553">
        <v>4120</v>
      </c>
      <c r="R382" s="553">
        <v>4120</v>
      </c>
      <c r="S382" s="553">
        <v>4120</v>
      </c>
      <c r="T382" s="553">
        <v>4120</v>
      </c>
      <c r="U382" s="553">
        <v>4120</v>
      </c>
      <c r="V382" s="771">
        <v>4120</v>
      </c>
      <c r="W382" s="420">
        <v>4120</v>
      </c>
      <c r="X382" s="1263"/>
      <c r="Y382" s="529"/>
      <c r="Z382" s="1256"/>
    </row>
    <row r="383" spans="1:26" x14ac:dyDescent="0.2">
      <c r="A383" s="238" t="s">
        <v>6</v>
      </c>
      <c r="B383" s="239">
        <v>4118</v>
      </c>
      <c r="C383" s="240">
        <v>3858</v>
      </c>
      <c r="D383" s="240">
        <v>3734</v>
      </c>
      <c r="E383" s="240">
        <v>4168</v>
      </c>
      <c r="F383" s="240">
        <v>3988</v>
      </c>
      <c r="G383" s="240">
        <v>3950</v>
      </c>
      <c r="H383" s="241">
        <v>3941</v>
      </c>
      <c r="I383" s="513">
        <v>4167</v>
      </c>
      <c r="J383" s="240">
        <v>4069</v>
      </c>
      <c r="K383" s="240">
        <v>4115</v>
      </c>
      <c r="L383" s="240">
        <v>4066</v>
      </c>
      <c r="M383" s="240">
        <v>3924</v>
      </c>
      <c r="N383" s="240">
        <v>4125</v>
      </c>
      <c r="O383" s="241">
        <v>4199</v>
      </c>
      <c r="P383" s="513">
        <v>3902</v>
      </c>
      <c r="Q383" s="240">
        <v>4136</v>
      </c>
      <c r="R383" s="240">
        <v>3969</v>
      </c>
      <c r="S383" s="240">
        <v>4272</v>
      </c>
      <c r="T383" s="240">
        <v>4189</v>
      </c>
      <c r="U383" s="240">
        <v>3924</v>
      </c>
      <c r="V383" s="241">
        <v>4248</v>
      </c>
      <c r="W383" s="406">
        <v>4044</v>
      </c>
      <c r="X383" s="1263"/>
      <c r="Y383" s="1258"/>
      <c r="Z383" s="1256"/>
    </row>
    <row r="384" spans="1:26" x14ac:dyDescent="0.2">
      <c r="A384" s="231" t="s">
        <v>7</v>
      </c>
      <c r="B384" s="367">
        <v>100</v>
      </c>
      <c r="C384" s="368">
        <v>100</v>
      </c>
      <c r="D384" s="368">
        <v>1.7</v>
      </c>
      <c r="E384" s="368">
        <v>100</v>
      </c>
      <c r="F384" s="368">
        <v>100</v>
      </c>
      <c r="G384" s="368">
        <v>100</v>
      </c>
      <c r="H384" s="370">
        <v>83.3</v>
      </c>
      <c r="I384" s="514">
        <v>91.7</v>
      </c>
      <c r="J384" s="368">
        <v>91.7</v>
      </c>
      <c r="K384" s="368">
        <v>91.7</v>
      </c>
      <c r="L384" s="368">
        <v>100</v>
      </c>
      <c r="M384" s="368">
        <v>100</v>
      </c>
      <c r="N384" s="368">
        <v>100</v>
      </c>
      <c r="O384" s="370">
        <v>83.3</v>
      </c>
      <c r="P384" s="514">
        <v>83.3</v>
      </c>
      <c r="Q384" s="368">
        <v>91.7</v>
      </c>
      <c r="R384" s="368">
        <v>91.7</v>
      </c>
      <c r="S384" s="368">
        <v>83.3</v>
      </c>
      <c r="T384" s="368">
        <v>100</v>
      </c>
      <c r="U384" s="368">
        <v>75</v>
      </c>
      <c r="V384" s="370">
        <v>100</v>
      </c>
      <c r="W384" s="421">
        <v>89.5</v>
      </c>
      <c r="X384" s="365"/>
      <c r="Y384" s="443"/>
      <c r="Z384" s="1256"/>
    </row>
    <row r="385" spans="1:26" x14ac:dyDescent="0.2">
      <c r="A385" s="231" t="s">
        <v>8</v>
      </c>
      <c r="B385" s="246">
        <v>4.9000000000000002E-2</v>
      </c>
      <c r="C385" s="247">
        <v>4.2999999999999997E-2</v>
      </c>
      <c r="D385" s="247">
        <v>6.6000000000000003E-2</v>
      </c>
      <c r="E385" s="247">
        <v>5.2999999999999999E-2</v>
      </c>
      <c r="F385" s="247">
        <v>4.2999999999999997E-2</v>
      </c>
      <c r="G385" s="247">
        <v>3.5000000000000003E-2</v>
      </c>
      <c r="H385" s="248">
        <v>7.4999999999999997E-2</v>
      </c>
      <c r="I385" s="515">
        <v>7.5999999999999998E-2</v>
      </c>
      <c r="J385" s="247">
        <v>6.2E-2</v>
      </c>
      <c r="K385" s="247">
        <v>0.05</v>
      </c>
      <c r="L385" s="247">
        <v>4.8000000000000001E-2</v>
      </c>
      <c r="M385" s="247">
        <v>2.4E-2</v>
      </c>
      <c r="N385" s="247">
        <v>3.7999999999999999E-2</v>
      </c>
      <c r="O385" s="248">
        <v>8.2000000000000003E-2</v>
      </c>
      <c r="P385" s="515">
        <v>0.06</v>
      </c>
      <c r="Q385" s="247">
        <v>5.3999999999999999E-2</v>
      </c>
      <c r="R385" s="247">
        <v>5.7000000000000002E-2</v>
      </c>
      <c r="S385" s="247">
        <v>5.7000000000000002E-2</v>
      </c>
      <c r="T385" s="247">
        <v>4.2999999999999997E-2</v>
      </c>
      <c r="U385" s="247">
        <v>7.9000000000000001E-2</v>
      </c>
      <c r="V385" s="248">
        <v>3.5999999999999997E-2</v>
      </c>
      <c r="W385" s="408">
        <v>6.4000000000000001E-2</v>
      </c>
      <c r="X385" s="1256"/>
      <c r="Y385" s="331"/>
      <c r="Z385" s="1256"/>
    </row>
    <row r="386" spans="1:26" x14ac:dyDescent="0.2">
      <c r="A386" s="238" t="s">
        <v>1</v>
      </c>
      <c r="B386" s="250">
        <f>B383/B382*100-100</f>
        <v>-4.8543689320396766E-2</v>
      </c>
      <c r="C386" s="251">
        <f t="shared" ref="C386:V386" si="72">C383/C382*100-100</f>
        <v>-6.3592233009708679</v>
      </c>
      <c r="D386" s="251">
        <f t="shared" si="72"/>
        <v>-9.3689320388349557</v>
      </c>
      <c r="E386" s="251">
        <f t="shared" si="72"/>
        <v>1.1650485436893234</v>
      </c>
      <c r="F386" s="251">
        <f t="shared" si="72"/>
        <v>-3.2038834951456323</v>
      </c>
      <c r="G386" s="251">
        <f t="shared" si="72"/>
        <v>-4.1262135922330145</v>
      </c>
      <c r="H386" s="252">
        <f t="shared" si="72"/>
        <v>-4.3446601941747502</v>
      </c>
      <c r="I386" s="516">
        <f t="shared" si="72"/>
        <v>1.1407766990291179</v>
      </c>
      <c r="J386" s="251">
        <f t="shared" si="72"/>
        <v>-1.2378640776698973</v>
      </c>
      <c r="K386" s="251">
        <f t="shared" si="72"/>
        <v>-0.1213592233009706</v>
      </c>
      <c r="L386" s="251">
        <f t="shared" si="72"/>
        <v>-1.3106796116504853</v>
      </c>
      <c r="M386" s="251">
        <f t="shared" si="72"/>
        <v>-4.7572815533980588</v>
      </c>
      <c r="N386" s="251">
        <f t="shared" si="72"/>
        <v>0.1213592233009706</v>
      </c>
      <c r="O386" s="252">
        <f t="shared" si="72"/>
        <v>1.9174757281553525</v>
      </c>
      <c r="P386" s="516">
        <f t="shared" si="72"/>
        <v>-5.2912621359223238</v>
      </c>
      <c r="Q386" s="251">
        <f t="shared" si="72"/>
        <v>0.38834951456310307</v>
      </c>
      <c r="R386" s="251">
        <f t="shared" si="72"/>
        <v>-3.6650485436893234</v>
      </c>
      <c r="S386" s="251">
        <f t="shared" si="72"/>
        <v>3.6893203883495005</v>
      </c>
      <c r="T386" s="251">
        <f t="shared" si="72"/>
        <v>1.6747572815533971</v>
      </c>
      <c r="U386" s="251">
        <f t="shared" si="72"/>
        <v>-4.7572815533980588</v>
      </c>
      <c r="V386" s="252">
        <f t="shared" si="72"/>
        <v>3.1067961165048672</v>
      </c>
      <c r="W386" s="400">
        <f>W383/W382*100-100</f>
        <v>-1.8446601941747502</v>
      </c>
      <c r="X386" s="1009"/>
      <c r="Y386" s="1263"/>
      <c r="Z386" s="1256"/>
    </row>
    <row r="387" spans="1:26" ht="13.5" thickBot="1" x14ac:dyDescent="0.25">
      <c r="A387" s="839" t="s">
        <v>27</v>
      </c>
      <c r="B387" s="834">
        <f t="shared" ref="B387:U387" si="73">B383-B369</f>
        <v>-6</v>
      </c>
      <c r="C387" s="546">
        <f t="shared" si="73"/>
        <v>197</v>
      </c>
      <c r="D387" s="546">
        <f t="shared" si="73"/>
        <v>-9</v>
      </c>
      <c r="E387" s="546">
        <f t="shared" si="73"/>
        <v>119</v>
      </c>
      <c r="F387" s="546">
        <f t="shared" si="73"/>
        <v>20</v>
      </c>
      <c r="G387" s="546">
        <f t="shared" si="73"/>
        <v>77</v>
      </c>
      <c r="H387" s="835">
        <f t="shared" si="73"/>
        <v>-38</v>
      </c>
      <c r="I387" s="768">
        <f t="shared" si="73"/>
        <v>-11</v>
      </c>
      <c r="J387" s="546">
        <f t="shared" si="73"/>
        <v>98</v>
      </c>
      <c r="K387" s="546">
        <f t="shared" si="73"/>
        <v>76</v>
      </c>
      <c r="L387" s="546">
        <f t="shared" si="73"/>
        <v>86</v>
      </c>
      <c r="M387" s="546">
        <f t="shared" si="73"/>
        <v>47</v>
      </c>
      <c r="N387" s="546">
        <f t="shared" si="73"/>
        <v>79</v>
      </c>
      <c r="O387" s="835">
        <f t="shared" si="73"/>
        <v>40</v>
      </c>
      <c r="P387" s="768">
        <f t="shared" si="73"/>
        <v>132</v>
      </c>
      <c r="Q387" s="546">
        <f t="shared" si="73"/>
        <v>44</v>
      </c>
      <c r="R387" s="546">
        <f t="shared" si="73"/>
        <v>100</v>
      </c>
      <c r="S387" s="546">
        <f t="shared" si="73"/>
        <v>244</v>
      </c>
      <c r="T387" s="546">
        <f t="shared" si="73"/>
        <v>474</v>
      </c>
      <c r="U387" s="546">
        <f t="shared" si="73"/>
        <v>-238</v>
      </c>
      <c r="V387" s="835">
        <f>V383-V369</f>
        <v>120</v>
      </c>
      <c r="W387" s="401">
        <f t="shared" ref="W387" si="74">W383-$B$285</f>
        <v>738</v>
      </c>
      <c r="X387" s="1256"/>
      <c r="Y387" s="329"/>
      <c r="Z387" s="1256"/>
    </row>
    <row r="388" spans="1:26" x14ac:dyDescent="0.2">
      <c r="A388" s="258" t="s">
        <v>51</v>
      </c>
      <c r="B388" s="432">
        <v>55</v>
      </c>
      <c r="C388" s="415">
        <v>55</v>
      </c>
      <c r="D388" s="415">
        <v>56</v>
      </c>
      <c r="E388" s="415">
        <v>17</v>
      </c>
      <c r="F388" s="415">
        <v>54</v>
      </c>
      <c r="G388" s="415">
        <v>55</v>
      </c>
      <c r="H388" s="416">
        <v>56</v>
      </c>
      <c r="I388" s="517">
        <v>58</v>
      </c>
      <c r="J388" s="415">
        <v>57</v>
      </c>
      <c r="K388" s="415">
        <v>59</v>
      </c>
      <c r="L388" s="415">
        <v>18</v>
      </c>
      <c r="M388" s="415">
        <v>58</v>
      </c>
      <c r="N388" s="415">
        <v>57</v>
      </c>
      <c r="O388" s="416">
        <v>56</v>
      </c>
      <c r="P388" s="517">
        <v>59</v>
      </c>
      <c r="Q388" s="415">
        <v>59</v>
      </c>
      <c r="R388" s="415">
        <v>57</v>
      </c>
      <c r="S388" s="415">
        <v>17</v>
      </c>
      <c r="T388" s="415">
        <v>60</v>
      </c>
      <c r="U388" s="415">
        <v>59</v>
      </c>
      <c r="V388" s="416">
        <v>58</v>
      </c>
      <c r="W388" s="422">
        <f>SUM(B388:V388)</f>
        <v>1080</v>
      </c>
      <c r="X388" s="1256" t="s">
        <v>56</v>
      </c>
      <c r="Y388" s="742">
        <f>W374-W388</f>
        <v>5</v>
      </c>
      <c r="Z388" s="285">
        <f>Y388/W374</f>
        <v>4.608294930875576E-3</v>
      </c>
    </row>
    <row r="389" spans="1:26" x14ac:dyDescent="0.2">
      <c r="A389" s="957" t="s">
        <v>28</v>
      </c>
      <c r="B389" s="385">
        <v>154</v>
      </c>
      <c r="C389" s="504">
        <v>154.5</v>
      </c>
      <c r="D389" s="504">
        <v>154.5</v>
      </c>
      <c r="E389" s="504">
        <v>153</v>
      </c>
      <c r="F389" s="504">
        <v>154</v>
      </c>
      <c r="G389" s="504">
        <v>155</v>
      </c>
      <c r="H389" s="505">
        <v>154.5</v>
      </c>
      <c r="I389" s="958">
        <v>152.5</v>
      </c>
      <c r="J389" s="504">
        <v>154</v>
      </c>
      <c r="K389" s="504">
        <v>154</v>
      </c>
      <c r="L389" s="504">
        <v>154</v>
      </c>
      <c r="M389" s="504">
        <v>154</v>
      </c>
      <c r="N389" s="504">
        <v>153.5</v>
      </c>
      <c r="O389" s="505">
        <v>153</v>
      </c>
      <c r="P389" s="958">
        <v>155.5</v>
      </c>
      <c r="Q389" s="504">
        <v>155</v>
      </c>
      <c r="R389" s="504">
        <v>155</v>
      </c>
      <c r="S389" s="504">
        <v>155.5</v>
      </c>
      <c r="T389" s="504">
        <v>154</v>
      </c>
      <c r="U389" s="504">
        <v>154</v>
      </c>
      <c r="V389" s="505">
        <v>152.5</v>
      </c>
      <c r="W389" s="959"/>
      <c r="X389" s="1263" t="s">
        <v>57</v>
      </c>
      <c r="Y389" s="1263">
        <v>153.19999999999999</v>
      </c>
      <c r="Z389" s="1263"/>
    </row>
    <row r="390" spans="1:26" ht="13.5" thickBot="1" x14ac:dyDescent="0.25">
      <c r="A390" s="266" t="s">
        <v>26</v>
      </c>
      <c r="B390" s="750">
        <f>B389-B375</f>
        <v>1</v>
      </c>
      <c r="C390" s="751">
        <f t="shared" ref="C390:V390" si="75">C389-C375</f>
        <v>1</v>
      </c>
      <c r="D390" s="751">
        <f t="shared" si="75"/>
        <v>1</v>
      </c>
      <c r="E390" s="751">
        <f t="shared" si="75"/>
        <v>1</v>
      </c>
      <c r="F390" s="751">
        <f t="shared" si="75"/>
        <v>1.5</v>
      </c>
      <c r="G390" s="751">
        <f t="shared" si="75"/>
        <v>1.5</v>
      </c>
      <c r="H390" s="752">
        <f t="shared" si="75"/>
        <v>1.5</v>
      </c>
      <c r="I390" s="934">
        <f t="shared" si="75"/>
        <v>1</v>
      </c>
      <c r="J390" s="751">
        <f t="shared" si="75"/>
        <v>1</v>
      </c>
      <c r="K390" s="751">
        <f t="shared" si="75"/>
        <v>1</v>
      </c>
      <c r="L390" s="751">
        <f t="shared" si="75"/>
        <v>1</v>
      </c>
      <c r="M390" s="751">
        <f t="shared" si="75"/>
        <v>1</v>
      </c>
      <c r="N390" s="751">
        <f t="shared" si="75"/>
        <v>1</v>
      </c>
      <c r="O390" s="752">
        <f t="shared" si="75"/>
        <v>1</v>
      </c>
      <c r="P390" s="934">
        <f t="shared" si="75"/>
        <v>2</v>
      </c>
      <c r="Q390" s="751">
        <f t="shared" si="75"/>
        <v>3</v>
      </c>
      <c r="R390" s="751">
        <f t="shared" si="75"/>
        <v>2</v>
      </c>
      <c r="S390" s="751">
        <f t="shared" si="75"/>
        <v>3</v>
      </c>
      <c r="T390" s="751">
        <f t="shared" si="75"/>
        <v>1</v>
      </c>
      <c r="U390" s="751">
        <f t="shared" si="75"/>
        <v>2</v>
      </c>
      <c r="V390" s="752">
        <f t="shared" si="75"/>
        <v>1</v>
      </c>
      <c r="W390" s="402"/>
      <c r="X390" s="1256" t="s">
        <v>26</v>
      </c>
      <c r="Y390" s="1263">
        <f>Y389-Y375</f>
        <v>1.589999999999975</v>
      </c>
      <c r="Z390" s="1263"/>
    </row>
    <row r="393" spans="1:26" ht="13.5" thickBot="1" x14ac:dyDescent="0.25"/>
    <row r="394" spans="1:26" ht="13.5" thickBot="1" x14ac:dyDescent="0.25">
      <c r="A394" s="230" t="s">
        <v>285</v>
      </c>
      <c r="B394" s="1518" t="s">
        <v>130</v>
      </c>
      <c r="C394" s="1519"/>
      <c r="D394" s="1519"/>
      <c r="E394" s="1519"/>
      <c r="F394" s="1519"/>
      <c r="G394" s="1519"/>
      <c r="H394" s="1520"/>
      <c r="I394" s="1521" t="s">
        <v>131</v>
      </c>
      <c r="J394" s="1519"/>
      <c r="K394" s="1519"/>
      <c r="L394" s="1519"/>
      <c r="M394" s="1519"/>
      <c r="N394" s="1519"/>
      <c r="O394" s="1520"/>
      <c r="P394" s="1522" t="s">
        <v>53</v>
      </c>
      <c r="Q394" s="1523"/>
      <c r="R394" s="1523"/>
      <c r="S394" s="1523"/>
      <c r="T394" s="1523"/>
      <c r="U394" s="1523"/>
      <c r="V394" s="1524"/>
      <c r="W394" s="1525" t="s">
        <v>55</v>
      </c>
      <c r="X394" s="228">
        <v>237</v>
      </c>
      <c r="Y394" s="1264"/>
      <c r="Z394" s="1264"/>
    </row>
    <row r="395" spans="1:26" ht="13.5" thickBot="1" x14ac:dyDescent="0.25">
      <c r="A395" s="846" t="s">
        <v>54</v>
      </c>
      <c r="B395" s="1173">
        <v>1</v>
      </c>
      <c r="C395" s="1170">
        <v>2</v>
      </c>
      <c r="D395" s="1170">
        <v>3</v>
      </c>
      <c r="E395" s="1170">
        <v>4</v>
      </c>
      <c r="F395" s="1170">
        <v>5</v>
      </c>
      <c r="G395" s="1170">
        <v>6</v>
      </c>
      <c r="H395" s="1171">
        <v>7</v>
      </c>
      <c r="I395" s="1172">
        <v>8</v>
      </c>
      <c r="J395" s="1170">
        <v>9</v>
      </c>
      <c r="K395" s="1170">
        <v>10</v>
      </c>
      <c r="L395" s="1170">
        <v>11</v>
      </c>
      <c r="M395" s="1170">
        <v>12</v>
      </c>
      <c r="N395" s="1170">
        <v>13</v>
      </c>
      <c r="O395" s="1171">
        <v>14</v>
      </c>
      <c r="P395" s="1172">
        <v>1</v>
      </c>
      <c r="Q395" s="1170">
        <v>2</v>
      </c>
      <c r="R395" s="1170">
        <v>3</v>
      </c>
      <c r="S395" s="1170">
        <v>4</v>
      </c>
      <c r="T395" s="1170">
        <v>5</v>
      </c>
      <c r="U395" s="1170">
        <v>6</v>
      </c>
      <c r="V395" s="1171">
        <v>7</v>
      </c>
      <c r="W395" s="1526"/>
      <c r="X395" s="741"/>
      <c r="Y395" s="741"/>
      <c r="Z395" s="1264"/>
    </row>
    <row r="396" spans="1:26" x14ac:dyDescent="0.2">
      <c r="A396" s="234" t="s">
        <v>3</v>
      </c>
      <c r="B396" s="828">
        <v>4160</v>
      </c>
      <c r="C396" s="775">
        <v>4160</v>
      </c>
      <c r="D396" s="775">
        <v>4160</v>
      </c>
      <c r="E396" s="775">
        <v>4160</v>
      </c>
      <c r="F396" s="775">
        <v>4160</v>
      </c>
      <c r="G396" s="553">
        <v>4160</v>
      </c>
      <c r="H396" s="771">
        <v>4160</v>
      </c>
      <c r="I396" s="777">
        <v>4160</v>
      </c>
      <c r="J396" s="553">
        <v>4160</v>
      </c>
      <c r="K396" s="553">
        <v>4160</v>
      </c>
      <c r="L396" s="775">
        <v>4160</v>
      </c>
      <c r="M396" s="775">
        <v>4160</v>
      </c>
      <c r="N396" s="775">
        <v>4160</v>
      </c>
      <c r="O396" s="829">
        <v>4160</v>
      </c>
      <c r="P396" s="774">
        <v>4160</v>
      </c>
      <c r="Q396" s="553">
        <v>4160</v>
      </c>
      <c r="R396" s="553">
        <v>4160</v>
      </c>
      <c r="S396" s="553">
        <v>4160</v>
      </c>
      <c r="T396" s="553">
        <v>4160</v>
      </c>
      <c r="U396" s="553">
        <v>4160</v>
      </c>
      <c r="V396" s="771">
        <v>4160</v>
      </c>
      <c r="W396" s="420">
        <v>4160</v>
      </c>
      <c r="X396" s="1269"/>
      <c r="Y396" s="529"/>
      <c r="Z396" s="1264"/>
    </row>
    <row r="397" spans="1:26" x14ac:dyDescent="0.2">
      <c r="A397" s="238" t="s">
        <v>6</v>
      </c>
      <c r="B397" s="239">
        <v>4360</v>
      </c>
      <c r="C397" s="240">
        <v>4147</v>
      </c>
      <c r="D397" s="240">
        <v>4199</v>
      </c>
      <c r="E397" s="240">
        <v>3816</v>
      </c>
      <c r="F397" s="240">
        <v>4063</v>
      </c>
      <c r="G397" s="240">
        <v>3971</v>
      </c>
      <c r="H397" s="241">
        <v>3834</v>
      </c>
      <c r="I397" s="513">
        <v>3907</v>
      </c>
      <c r="J397" s="240">
        <v>4055</v>
      </c>
      <c r="K397" s="240">
        <v>4117</v>
      </c>
      <c r="L397" s="240">
        <v>3914</v>
      </c>
      <c r="M397" s="240">
        <v>4243</v>
      </c>
      <c r="N397" s="240">
        <v>4349</v>
      </c>
      <c r="O397" s="241">
        <v>4418</v>
      </c>
      <c r="P397" s="513">
        <v>3884</v>
      </c>
      <c r="Q397" s="240">
        <v>4007</v>
      </c>
      <c r="R397" s="240">
        <v>4025</v>
      </c>
      <c r="S397" s="240">
        <v>3881</v>
      </c>
      <c r="T397" s="240">
        <v>4216</v>
      </c>
      <c r="U397" s="240">
        <v>4210</v>
      </c>
      <c r="V397" s="241">
        <v>4508</v>
      </c>
      <c r="W397" s="406">
        <v>4116</v>
      </c>
      <c r="X397" s="1269"/>
      <c r="Y397" s="1266"/>
      <c r="Z397" s="1264"/>
    </row>
    <row r="398" spans="1:26" x14ac:dyDescent="0.2">
      <c r="A398" s="231" t="s">
        <v>7</v>
      </c>
      <c r="B398" s="367">
        <v>100</v>
      </c>
      <c r="C398" s="368">
        <v>100</v>
      </c>
      <c r="D398" s="368">
        <v>100</v>
      </c>
      <c r="E398" s="368">
        <v>100</v>
      </c>
      <c r="F398" s="368">
        <v>100</v>
      </c>
      <c r="G398" s="368">
        <v>100</v>
      </c>
      <c r="H398" s="370">
        <v>100</v>
      </c>
      <c r="I398" s="514">
        <v>100</v>
      </c>
      <c r="J398" s="368">
        <v>100</v>
      </c>
      <c r="K398" s="368">
        <v>100</v>
      </c>
      <c r="L398" s="368">
        <v>100</v>
      </c>
      <c r="M398" s="368">
        <v>100</v>
      </c>
      <c r="N398" s="368">
        <v>100</v>
      </c>
      <c r="O398" s="370">
        <v>100</v>
      </c>
      <c r="P398" s="514">
        <v>100</v>
      </c>
      <c r="Q398" s="368">
        <v>91.7</v>
      </c>
      <c r="R398" s="368">
        <v>91.7</v>
      </c>
      <c r="S398" s="368">
        <v>100</v>
      </c>
      <c r="T398" s="368">
        <v>100</v>
      </c>
      <c r="U398" s="368">
        <v>100</v>
      </c>
      <c r="V398" s="370">
        <v>100</v>
      </c>
      <c r="W398" s="421">
        <v>92.8</v>
      </c>
      <c r="X398" s="365"/>
      <c r="Y398" s="443"/>
      <c r="Z398" s="1264"/>
    </row>
    <row r="399" spans="1:26" x14ac:dyDescent="0.2">
      <c r="A399" s="231" t="s">
        <v>8</v>
      </c>
      <c r="B399" s="246">
        <v>2.1000000000000001E-2</v>
      </c>
      <c r="C399" s="247">
        <v>3.6999999999999998E-2</v>
      </c>
      <c r="D399" s="247">
        <v>2.1999999999999999E-2</v>
      </c>
      <c r="E399" s="247">
        <v>5.3999999999999999E-2</v>
      </c>
      <c r="F399" s="247">
        <v>2.5999999999999999E-2</v>
      </c>
      <c r="G399" s="247">
        <v>2.1999999999999999E-2</v>
      </c>
      <c r="H399" s="248">
        <v>3.5000000000000003E-2</v>
      </c>
      <c r="I399" s="515">
        <v>3.7999999999999999E-2</v>
      </c>
      <c r="J399" s="247">
        <v>2.8000000000000001E-2</v>
      </c>
      <c r="K399" s="247">
        <v>0.02</v>
      </c>
      <c r="L399" s="247">
        <v>2.8000000000000001E-2</v>
      </c>
      <c r="M399" s="247">
        <v>3.5000000000000003E-2</v>
      </c>
      <c r="N399" s="247">
        <v>3.6999999999999998E-2</v>
      </c>
      <c r="O399" s="248">
        <v>0.02</v>
      </c>
      <c r="P399" s="515">
        <v>2.8000000000000001E-2</v>
      </c>
      <c r="Q399" s="247">
        <v>4.3999999999999997E-2</v>
      </c>
      <c r="R399" s="247">
        <v>4.7E-2</v>
      </c>
      <c r="S399" s="247">
        <v>4.2000000000000003E-2</v>
      </c>
      <c r="T399" s="247">
        <v>2.5000000000000001E-2</v>
      </c>
      <c r="U399" s="247">
        <v>2.7E-2</v>
      </c>
      <c r="V399" s="248">
        <v>3.6999999999999998E-2</v>
      </c>
      <c r="W399" s="408">
        <v>5.6000000000000001E-2</v>
      </c>
      <c r="X399" s="1264"/>
      <c r="Y399" s="331"/>
      <c r="Z399" s="1264"/>
    </row>
    <row r="400" spans="1:26" x14ac:dyDescent="0.2">
      <c r="A400" s="238" t="s">
        <v>1</v>
      </c>
      <c r="B400" s="250">
        <f>B397/B396*100-100</f>
        <v>4.8076923076923066</v>
      </c>
      <c r="C400" s="251">
        <f t="shared" ref="C400:V400" si="76">C397/C396*100-100</f>
        <v>-0.3125</v>
      </c>
      <c r="D400" s="251">
        <f t="shared" si="76"/>
        <v>0.93749999999998579</v>
      </c>
      <c r="E400" s="251">
        <f t="shared" si="76"/>
        <v>-8.2692307692307736</v>
      </c>
      <c r="F400" s="251">
        <f t="shared" si="76"/>
        <v>-2.3317307692307736</v>
      </c>
      <c r="G400" s="251">
        <f t="shared" si="76"/>
        <v>-4.5432692307692264</v>
      </c>
      <c r="H400" s="252">
        <f t="shared" si="76"/>
        <v>-7.836538461538467</v>
      </c>
      <c r="I400" s="516">
        <f t="shared" si="76"/>
        <v>-6.0817307692307594</v>
      </c>
      <c r="J400" s="251">
        <f t="shared" si="76"/>
        <v>-2.5240384615384528</v>
      </c>
      <c r="K400" s="251">
        <f t="shared" si="76"/>
        <v>-1.0336538461538538</v>
      </c>
      <c r="L400" s="251">
        <f t="shared" si="76"/>
        <v>-5.913461538461533</v>
      </c>
      <c r="M400" s="251">
        <f t="shared" si="76"/>
        <v>1.9951923076923208</v>
      </c>
      <c r="N400" s="251">
        <f t="shared" si="76"/>
        <v>4.5432692307692264</v>
      </c>
      <c r="O400" s="252">
        <f t="shared" si="76"/>
        <v>6.201923076923066</v>
      </c>
      <c r="P400" s="516">
        <f t="shared" si="76"/>
        <v>-6.6346153846153868</v>
      </c>
      <c r="Q400" s="251">
        <f t="shared" si="76"/>
        <v>-3.6778846153846132</v>
      </c>
      <c r="R400" s="251">
        <f t="shared" si="76"/>
        <v>-3.2451923076923066</v>
      </c>
      <c r="S400" s="251">
        <f t="shared" si="76"/>
        <v>-6.7067307692307736</v>
      </c>
      <c r="T400" s="251">
        <f t="shared" si="76"/>
        <v>1.3461538461538396</v>
      </c>
      <c r="U400" s="251">
        <f t="shared" si="76"/>
        <v>1.2019230769230802</v>
      </c>
      <c r="V400" s="252">
        <f t="shared" si="76"/>
        <v>8.3653846153846132</v>
      </c>
      <c r="W400" s="400">
        <f>W397/W396*100-100</f>
        <v>-1.0576923076923066</v>
      </c>
      <c r="X400" s="1009"/>
      <c r="Y400" s="1269"/>
      <c r="Z400" s="1264"/>
    </row>
    <row r="401" spans="1:26" ht="13.5" thickBot="1" x14ac:dyDescent="0.25">
      <c r="A401" s="839" t="s">
        <v>27</v>
      </c>
      <c r="B401" s="834">
        <f t="shared" ref="B401:U401" si="77">B397-B383</f>
        <v>242</v>
      </c>
      <c r="C401" s="546">
        <f t="shared" si="77"/>
        <v>289</v>
      </c>
      <c r="D401" s="546">
        <f t="shared" si="77"/>
        <v>465</v>
      </c>
      <c r="E401" s="546">
        <f t="shared" si="77"/>
        <v>-352</v>
      </c>
      <c r="F401" s="546">
        <f t="shared" si="77"/>
        <v>75</v>
      </c>
      <c r="G401" s="546">
        <f t="shared" si="77"/>
        <v>21</v>
      </c>
      <c r="H401" s="835">
        <f t="shared" si="77"/>
        <v>-107</v>
      </c>
      <c r="I401" s="768">
        <f t="shared" si="77"/>
        <v>-260</v>
      </c>
      <c r="J401" s="546">
        <f t="shared" si="77"/>
        <v>-14</v>
      </c>
      <c r="K401" s="546">
        <f t="shared" si="77"/>
        <v>2</v>
      </c>
      <c r="L401" s="546">
        <f t="shared" si="77"/>
        <v>-152</v>
      </c>
      <c r="M401" s="546">
        <f t="shared" si="77"/>
        <v>319</v>
      </c>
      <c r="N401" s="546">
        <f t="shared" si="77"/>
        <v>224</v>
      </c>
      <c r="O401" s="835">
        <f t="shared" si="77"/>
        <v>219</v>
      </c>
      <c r="P401" s="768">
        <f t="shared" si="77"/>
        <v>-18</v>
      </c>
      <c r="Q401" s="546">
        <f t="shared" si="77"/>
        <v>-129</v>
      </c>
      <c r="R401" s="546">
        <f t="shared" si="77"/>
        <v>56</v>
      </c>
      <c r="S401" s="546">
        <f t="shared" si="77"/>
        <v>-391</v>
      </c>
      <c r="T401" s="546">
        <f t="shared" si="77"/>
        <v>27</v>
      </c>
      <c r="U401" s="546">
        <f t="shared" si="77"/>
        <v>286</v>
      </c>
      <c r="V401" s="835">
        <f>V397-V383</f>
        <v>260</v>
      </c>
      <c r="W401" s="401">
        <f t="shared" ref="W401" si="78">W397-$B$285</f>
        <v>810</v>
      </c>
      <c r="X401" s="1264"/>
      <c r="Y401" s="329"/>
      <c r="Z401" s="1264"/>
    </row>
    <row r="402" spans="1:26" x14ac:dyDescent="0.2">
      <c r="A402" s="258" t="s">
        <v>51</v>
      </c>
      <c r="B402" s="432">
        <v>51</v>
      </c>
      <c r="C402" s="415">
        <v>50</v>
      </c>
      <c r="D402" s="415">
        <v>51</v>
      </c>
      <c r="E402" s="415">
        <v>15</v>
      </c>
      <c r="F402" s="415">
        <v>51</v>
      </c>
      <c r="G402" s="415">
        <v>51</v>
      </c>
      <c r="H402" s="416">
        <v>52</v>
      </c>
      <c r="I402" s="517">
        <v>53</v>
      </c>
      <c r="J402" s="415">
        <v>52</v>
      </c>
      <c r="K402" s="415">
        <v>54</v>
      </c>
      <c r="L402" s="415">
        <v>15</v>
      </c>
      <c r="M402" s="415">
        <v>54</v>
      </c>
      <c r="N402" s="415">
        <v>54</v>
      </c>
      <c r="O402" s="416">
        <v>54</v>
      </c>
      <c r="P402" s="517">
        <v>52</v>
      </c>
      <c r="Q402" s="415">
        <v>53</v>
      </c>
      <c r="R402" s="415">
        <v>51</v>
      </c>
      <c r="S402" s="415">
        <v>14</v>
      </c>
      <c r="T402" s="415">
        <v>52</v>
      </c>
      <c r="U402" s="415">
        <v>53</v>
      </c>
      <c r="V402" s="416">
        <v>51</v>
      </c>
      <c r="W402" s="422">
        <f>SUM(B402:V402)</f>
        <v>983</v>
      </c>
      <c r="X402" s="1264" t="s">
        <v>56</v>
      </c>
      <c r="Y402" s="742">
        <f>W388-W402</f>
        <v>97</v>
      </c>
      <c r="Z402" s="285">
        <f>Y402/W388</f>
        <v>8.981481481481482E-2</v>
      </c>
    </row>
    <row r="403" spans="1:26" x14ac:dyDescent="0.2">
      <c r="A403" s="957" t="s">
        <v>28</v>
      </c>
      <c r="B403" s="385">
        <v>154</v>
      </c>
      <c r="C403" s="504">
        <v>154.5</v>
      </c>
      <c r="D403" s="504">
        <v>154.5</v>
      </c>
      <c r="E403" s="504">
        <v>154</v>
      </c>
      <c r="F403" s="504">
        <v>154.5</v>
      </c>
      <c r="G403" s="504">
        <v>155.5</v>
      </c>
      <c r="H403" s="505">
        <v>155.5</v>
      </c>
      <c r="I403" s="958">
        <v>153.5</v>
      </c>
      <c r="J403" s="504">
        <v>154.5</v>
      </c>
      <c r="K403" s="504">
        <v>154</v>
      </c>
      <c r="L403" s="504">
        <v>155</v>
      </c>
      <c r="M403" s="504">
        <v>154</v>
      </c>
      <c r="N403" s="504">
        <v>153.5</v>
      </c>
      <c r="O403" s="505">
        <v>153</v>
      </c>
      <c r="P403" s="958">
        <v>156.5</v>
      </c>
      <c r="Q403" s="504">
        <v>155.5</v>
      </c>
      <c r="R403" s="504">
        <v>155.5</v>
      </c>
      <c r="S403" s="504">
        <v>156.5</v>
      </c>
      <c r="T403" s="504">
        <v>154</v>
      </c>
      <c r="U403" s="504">
        <v>154</v>
      </c>
      <c r="V403" s="505">
        <v>152.5</v>
      </c>
      <c r="W403" s="959"/>
      <c r="X403" s="1269" t="s">
        <v>57</v>
      </c>
      <c r="Y403" s="1269">
        <v>154.63999999999999</v>
      </c>
      <c r="Z403" s="1269"/>
    </row>
    <row r="404" spans="1:26" ht="13.5" thickBot="1" x14ac:dyDescent="0.25">
      <c r="A404" s="266" t="s">
        <v>26</v>
      </c>
      <c r="B404" s="750">
        <f>B403-B389</f>
        <v>0</v>
      </c>
      <c r="C404" s="751">
        <f t="shared" ref="C404:V404" si="79">C403-C389</f>
        <v>0</v>
      </c>
      <c r="D404" s="751">
        <f t="shared" si="79"/>
        <v>0</v>
      </c>
      <c r="E404" s="751">
        <f t="shared" si="79"/>
        <v>1</v>
      </c>
      <c r="F404" s="751">
        <f t="shared" si="79"/>
        <v>0.5</v>
      </c>
      <c r="G404" s="751">
        <f t="shared" si="79"/>
        <v>0.5</v>
      </c>
      <c r="H404" s="752">
        <f t="shared" si="79"/>
        <v>1</v>
      </c>
      <c r="I404" s="934">
        <f t="shared" si="79"/>
        <v>1</v>
      </c>
      <c r="J404" s="751">
        <f t="shared" si="79"/>
        <v>0.5</v>
      </c>
      <c r="K404" s="751">
        <f t="shared" si="79"/>
        <v>0</v>
      </c>
      <c r="L404" s="751">
        <f t="shared" si="79"/>
        <v>1</v>
      </c>
      <c r="M404" s="751">
        <f t="shared" si="79"/>
        <v>0</v>
      </c>
      <c r="N404" s="751">
        <f t="shared" si="79"/>
        <v>0</v>
      </c>
      <c r="O404" s="752">
        <f t="shared" si="79"/>
        <v>0</v>
      </c>
      <c r="P404" s="934">
        <f t="shared" si="79"/>
        <v>1</v>
      </c>
      <c r="Q404" s="751">
        <f t="shared" si="79"/>
        <v>0.5</v>
      </c>
      <c r="R404" s="751">
        <f t="shared" si="79"/>
        <v>0.5</v>
      </c>
      <c r="S404" s="751">
        <f t="shared" si="79"/>
        <v>1</v>
      </c>
      <c r="T404" s="751">
        <f t="shared" si="79"/>
        <v>0</v>
      </c>
      <c r="U404" s="751">
        <f t="shared" si="79"/>
        <v>0</v>
      </c>
      <c r="V404" s="752">
        <f t="shared" si="79"/>
        <v>0</v>
      </c>
      <c r="W404" s="402"/>
      <c r="X404" s="1264" t="s">
        <v>26</v>
      </c>
      <c r="Y404" s="1269">
        <f>Y403-Y389</f>
        <v>1.4399999999999977</v>
      </c>
      <c r="Z404" s="1269"/>
    </row>
    <row r="406" spans="1:26" ht="13.5" thickBot="1" x14ac:dyDescent="0.25"/>
    <row r="407" spans="1:26" ht="13.5" thickBot="1" x14ac:dyDescent="0.25">
      <c r="A407" s="230" t="s">
        <v>286</v>
      </c>
      <c r="B407" s="1518" t="s">
        <v>130</v>
      </c>
      <c r="C407" s="1519"/>
      <c r="D407" s="1519"/>
      <c r="E407" s="1519"/>
      <c r="F407" s="1519"/>
      <c r="G407" s="1519"/>
      <c r="H407" s="1520"/>
      <c r="I407" s="1521" t="s">
        <v>131</v>
      </c>
      <c r="J407" s="1519"/>
      <c r="K407" s="1519"/>
      <c r="L407" s="1519"/>
      <c r="M407" s="1519"/>
      <c r="N407" s="1519"/>
      <c r="O407" s="1520"/>
      <c r="P407" s="1522" t="s">
        <v>53</v>
      </c>
      <c r="Q407" s="1523"/>
      <c r="R407" s="1523"/>
      <c r="S407" s="1523"/>
      <c r="T407" s="1523"/>
      <c r="U407" s="1523"/>
      <c r="V407" s="1524"/>
      <c r="W407" s="1525" t="s">
        <v>55</v>
      </c>
      <c r="X407" s="228">
        <v>237</v>
      </c>
      <c r="Y407" s="1272"/>
      <c r="Z407" s="1272"/>
    </row>
    <row r="408" spans="1:26" ht="13.5" thickBot="1" x14ac:dyDescent="0.25">
      <c r="A408" s="846" t="s">
        <v>54</v>
      </c>
      <c r="B408" s="1173">
        <v>1</v>
      </c>
      <c r="C408" s="1170">
        <v>2</v>
      </c>
      <c r="D408" s="1170">
        <v>3</v>
      </c>
      <c r="E408" s="1170">
        <v>4</v>
      </c>
      <c r="F408" s="1170">
        <v>5</v>
      </c>
      <c r="G408" s="1170">
        <v>6</v>
      </c>
      <c r="H408" s="1171">
        <v>7</v>
      </c>
      <c r="I408" s="1172">
        <v>8</v>
      </c>
      <c r="J408" s="1170">
        <v>9</v>
      </c>
      <c r="K408" s="1170">
        <v>10</v>
      </c>
      <c r="L408" s="1170">
        <v>11</v>
      </c>
      <c r="M408" s="1170">
        <v>12</v>
      </c>
      <c r="N408" s="1170">
        <v>13</v>
      </c>
      <c r="O408" s="1171">
        <v>14</v>
      </c>
      <c r="P408" s="1172">
        <v>1</v>
      </c>
      <c r="Q408" s="1170">
        <v>2</v>
      </c>
      <c r="R408" s="1170">
        <v>3</v>
      </c>
      <c r="S408" s="1170">
        <v>4</v>
      </c>
      <c r="T408" s="1170">
        <v>5</v>
      </c>
      <c r="U408" s="1170">
        <v>6</v>
      </c>
      <c r="V408" s="1171">
        <v>7</v>
      </c>
      <c r="W408" s="1526"/>
      <c r="X408" s="741"/>
      <c r="Y408" s="741"/>
      <c r="Z408" s="1272"/>
    </row>
    <row r="409" spans="1:26" x14ac:dyDescent="0.2">
      <c r="A409" s="234" t="s">
        <v>3</v>
      </c>
      <c r="B409" s="828">
        <v>4175</v>
      </c>
      <c r="C409" s="775">
        <v>4175</v>
      </c>
      <c r="D409" s="775">
        <v>4175</v>
      </c>
      <c r="E409" s="775">
        <v>4175</v>
      </c>
      <c r="F409" s="775">
        <v>4175</v>
      </c>
      <c r="G409" s="553">
        <v>4175</v>
      </c>
      <c r="H409" s="771">
        <v>4175</v>
      </c>
      <c r="I409" s="777">
        <v>4175</v>
      </c>
      <c r="J409" s="553">
        <v>4175</v>
      </c>
      <c r="K409" s="553">
        <v>4175</v>
      </c>
      <c r="L409" s="775">
        <v>4175</v>
      </c>
      <c r="M409" s="775">
        <v>4175</v>
      </c>
      <c r="N409" s="775">
        <v>4175</v>
      </c>
      <c r="O409" s="829">
        <v>4175</v>
      </c>
      <c r="P409" s="774">
        <v>4175</v>
      </c>
      <c r="Q409" s="553">
        <v>4175</v>
      </c>
      <c r="R409" s="553">
        <v>4175</v>
      </c>
      <c r="S409" s="553">
        <v>4175</v>
      </c>
      <c r="T409" s="553">
        <v>4175</v>
      </c>
      <c r="U409" s="553">
        <v>4175</v>
      </c>
      <c r="V409" s="771">
        <v>4175</v>
      </c>
      <c r="W409" s="420">
        <v>4175</v>
      </c>
      <c r="X409" s="1277"/>
      <c r="Y409" s="529"/>
      <c r="Z409" s="1272"/>
    </row>
    <row r="410" spans="1:26" x14ac:dyDescent="0.2">
      <c r="A410" s="238" t="s">
        <v>6</v>
      </c>
      <c r="B410" s="239">
        <v>4416</v>
      </c>
      <c r="C410" s="240">
        <v>4285</v>
      </c>
      <c r="D410" s="240">
        <v>4301</v>
      </c>
      <c r="E410" s="240">
        <v>3830</v>
      </c>
      <c r="F410" s="240">
        <v>4079</v>
      </c>
      <c r="G410" s="240">
        <v>4002</v>
      </c>
      <c r="H410" s="241">
        <v>3852</v>
      </c>
      <c r="I410" s="513">
        <v>4072</v>
      </c>
      <c r="J410" s="240">
        <v>4090</v>
      </c>
      <c r="K410" s="240">
        <v>4220</v>
      </c>
      <c r="L410" s="240">
        <v>3861</v>
      </c>
      <c r="M410" s="240">
        <v>4303</v>
      </c>
      <c r="N410" s="240">
        <v>4391</v>
      </c>
      <c r="O410" s="241">
        <v>4542</v>
      </c>
      <c r="P410" s="513">
        <v>3912</v>
      </c>
      <c r="Q410" s="240">
        <v>4069</v>
      </c>
      <c r="R410" s="240">
        <v>4107</v>
      </c>
      <c r="S410" s="240">
        <v>4004</v>
      </c>
      <c r="T410" s="240">
        <v>4327</v>
      </c>
      <c r="U410" s="240">
        <v>4319</v>
      </c>
      <c r="V410" s="241">
        <v>4586</v>
      </c>
      <c r="W410" s="406">
        <v>4187</v>
      </c>
      <c r="X410" s="1277"/>
      <c r="Y410" s="1274"/>
      <c r="Z410" s="1272"/>
    </row>
    <row r="411" spans="1:26" x14ac:dyDescent="0.2">
      <c r="A411" s="231" t="s">
        <v>7</v>
      </c>
      <c r="B411" s="367">
        <v>100</v>
      </c>
      <c r="C411" s="368">
        <v>100</v>
      </c>
      <c r="D411" s="368">
        <v>100</v>
      </c>
      <c r="E411" s="368">
        <v>100</v>
      </c>
      <c r="F411" s="368">
        <v>100</v>
      </c>
      <c r="G411" s="368">
        <v>100</v>
      </c>
      <c r="H411" s="370">
        <v>100</v>
      </c>
      <c r="I411" s="514">
        <v>91.7</v>
      </c>
      <c r="J411" s="368">
        <v>100</v>
      </c>
      <c r="K411" s="368">
        <v>100</v>
      </c>
      <c r="L411" s="368">
        <v>100</v>
      </c>
      <c r="M411" s="368">
        <v>100</v>
      </c>
      <c r="N411" s="368">
        <v>100</v>
      </c>
      <c r="O411" s="370">
        <v>100</v>
      </c>
      <c r="P411" s="514">
        <v>100</v>
      </c>
      <c r="Q411" s="368">
        <v>100</v>
      </c>
      <c r="R411" s="368">
        <v>91.7</v>
      </c>
      <c r="S411" s="368">
        <v>85.7</v>
      </c>
      <c r="T411" s="368">
        <v>100</v>
      </c>
      <c r="U411" s="368">
        <v>100</v>
      </c>
      <c r="V411" s="370">
        <v>100</v>
      </c>
      <c r="W411" s="421">
        <v>89.5</v>
      </c>
      <c r="X411" s="365"/>
      <c r="Y411" s="443"/>
      <c r="Z411" s="1272"/>
    </row>
    <row r="412" spans="1:26" x14ac:dyDescent="0.2">
      <c r="A412" s="231" t="s">
        <v>8</v>
      </c>
      <c r="B412" s="246">
        <v>2.7E-2</v>
      </c>
      <c r="C412" s="247">
        <v>3.1E-2</v>
      </c>
      <c r="D412" s="247">
        <v>3.4000000000000002E-2</v>
      </c>
      <c r="E412" s="247">
        <v>4.8000000000000001E-2</v>
      </c>
      <c r="F412" s="247">
        <v>3.6999999999999998E-2</v>
      </c>
      <c r="G412" s="247">
        <v>3.2000000000000001E-2</v>
      </c>
      <c r="H412" s="248">
        <v>2.8000000000000001E-2</v>
      </c>
      <c r="I412" s="515">
        <v>6.8000000000000005E-2</v>
      </c>
      <c r="J412" s="247">
        <v>3.5000000000000003E-2</v>
      </c>
      <c r="K412" s="247">
        <v>2.5999999999999999E-2</v>
      </c>
      <c r="L412" s="247">
        <v>6.4000000000000001E-2</v>
      </c>
      <c r="M412" s="247">
        <v>4.2999999999999997E-2</v>
      </c>
      <c r="N412" s="247">
        <v>3.3000000000000002E-2</v>
      </c>
      <c r="O412" s="248">
        <v>2.4E-2</v>
      </c>
      <c r="P412" s="515">
        <v>4.2999999999999997E-2</v>
      </c>
      <c r="Q412" s="247">
        <v>3.6999999999999998E-2</v>
      </c>
      <c r="R412" s="247">
        <v>4.7E-2</v>
      </c>
      <c r="S412" s="247">
        <v>0.08</v>
      </c>
      <c r="T412" s="247">
        <v>2.1999999999999999E-2</v>
      </c>
      <c r="U412" s="247">
        <v>2.4E-2</v>
      </c>
      <c r="V412" s="248">
        <v>3.2000000000000001E-2</v>
      </c>
      <c r="W412" s="408">
        <v>6.3E-2</v>
      </c>
      <c r="X412" s="1272"/>
      <c r="Y412" s="331"/>
      <c r="Z412" s="1272"/>
    </row>
    <row r="413" spans="1:26" x14ac:dyDescent="0.2">
      <c r="A413" s="238" t="s">
        <v>1</v>
      </c>
      <c r="B413" s="250">
        <f>B410/B409*100-100</f>
        <v>5.7724550898203546</v>
      </c>
      <c r="C413" s="251">
        <f t="shared" ref="C413:V413" si="80">C410/C409*100-100</f>
        <v>2.634730538922156</v>
      </c>
      <c r="D413" s="251">
        <f t="shared" si="80"/>
        <v>3.0179640718562837</v>
      </c>
      <c r="E413" s="251">
        <f t="shared" si="80"/>
        <v>-8.2634730538922128</v>
      </c>
      <c r="F413" s="251">
        <f t="shared" si="80"/>
        <v>-2.2994011976047943</v>
      </c>
      <c r="G413" s="251">
        <f t="shared" si="80"/>
        <v>-4.1437125748502979</v>
      </c>
      <c r="H413" s="252">
        <f t="shared" si="80"/>
        <v>-7.736526946107773</v>
      </c>
      <c r="I413" s="516">
        <f t="shared" si="80"/>
        <v>-2.4670658682634752</v>
      </c>
      <c r="J413" s="251">
        <f t="shared" si="80"/>
        <v>-2.0359281437125674</v>
      </c>
      <c r="K413" s="251">
        <f t="shared" si="80"/>
        <v>1.0778443113772482</v>
      </c>
      <c r="L413" s="251">
        <f t="shared" si="80"/>
        <v>-7.5209580838323262</v>
      </c>
      <c r="M413" s="251">
        <f t="shared" si="80"/>
        <v>3.0658682634730638</v>
      </c>
      <c r="N413" s="251">
        <f t="shared" si="80"/>
        <v>5.1736526946107801</v>
      </c>
      <c r="O413" s="252">
        <f t="shared" si="80"/>
        <v>8.7904191616766383</v>
      </c>
      <c r="P413" s="516">
        <f t="shared" si="80"/>
        <v>-6.2994011976047943</v>
      </c>
      <c r="Q413" s="251">
        <f t="shared" si="80"/>
        <v>-2.5389221556886241</v>
      </c>
      <c r="R413" s="251">
        <f t="shared" si="80"/>
        <v>-1.6287425149700567</v>
      </c>
      <c r="S413" s="251">
        <f t="shared" si="80"/>
        <v>-4.0958083832335319</v>
      </c>
      <c r="T413" s="251">
        <f t="shared" si="80"/>
        <v>3.6407185628742411</v>
      </c>
      <c r="U413" s="251">
        <f t="shared" si="80"/>
        <v>3.4491017964071773</v>
      </c>
      <c r="V413" s="252">
        <f t="shared" si="80"/>
        <v>9.8443113772455035</v>
      </c>
      <c r="W413" s="400">
        <f>W410/W409*100-100</f>
        <v>0.28742514970059574</v>
      </c>
      <c r="X413" s="1009"/>
      <c r="Y413" s="1277"/>
      <c r="Z413" s="1272"/>
    </row>
    <row r="414" spans="1:26" ht="13.5" thickBot="1" x14ac:dyDescent="0.25">
      <c r="A414" s="839" t="s">
        <v>27</v>
      </c>
      <c r="B414" s="834">
        <f t="shared" ref="B414:V414" si="81">B410-B397</f>
        <v>56</v>
      </c>
      <c r="C414" s="546">
        <f t="shared" si="81"/>
        <v>138</v>
      </c>
      <c r="D414" s="546">
        <f t="shared" si="81"/>
        <v>102</v>
      </c>
      <c r="E414" s="546">
        <f t="shared" si="81"/>
        <v>14</v>
      </c>
      <c r="F414" s="546">
        <f t="shared" si="81"/>
        <v>16</v>
      </c>
      <c r="G414" s="546">
        <f t="shared" si="81"/>
        <v>31</v>
      </c>
      <c r="H414" s="835">
        <f t="shared" si="81"/>
        <v>18</v>
      </c>
      <c r="I414" s="768">
        <f t="shared" si="81"/>
        <v>165</v>
      </c>
      <c r="J414" s="546">
        <f t="shared" si="81"/>
        <v>35</v>
      </c>
      <c r="K414" s="546">
        <f t="shared" si="81"/>
        <v>103</v>
      </c>
      <c r="L414" s="546">
        <f t="shared" si="81"/>
        <v>-53</v>
      </c>
      <c r="M414" s="546">
        <f t="shared" si="81"/>
        <v>60</v>
      </c>
      <c r="N414" s="546">
        <f t="shared" si="81"/>
        <v>42</v>
      </c>
      <c r="O414" s="835">
        <f t="shared" si="81"/>
        <v>124</v>
      </c>
      <c r="P414" s="768">
        <f t="shared" si="81"/>
        <v>28</v>
      </c>
      <c r="Q414" s="546">
        <f t="shared" si="81"/>
        <v>62</v>
      </c>
      <c r="R414" s="546">
        <f t="shared" si="81"/>
        <v>82</v>
      </c>
      <c r="S414" s="546">
        <f t="shared" si="81"/>
        <v>123</v>
      </c>
      <c r="T414" s="546">
        <f t="shared" si="81"/>
        <v>111</v>
      </c>
      <c r="U414" s="546">
        <f t="shared" si="81"/>
        <v>109</v>
      </c>
      <c r="V414" s="835">
        <f t="shared" si="81"/>
        <v>78</v>
      </c>
      <c r="W414" s="401">
        <f t="shared" ref="W414" si="82">W410-$B$285</f>
        <v>881</v>
      </c>
      <c r="X414" s="1272"/>
      <c r="Y414" s="329"/>
      <c r="Z414" s="1272"/>
    </row>
    <row r="415" spans="1:26" x14ac:dyDescent="0.2">
      <c r="A415" s="258" t="s">
        <v>51</v>
      </c>
      <c r="B415" s="432">
        <v>51</v>
      </c>
      <c r="C415" s="415">
        <v>50</v>
      </c>
      <c r="D415" s="415">
        <v>51</v>
      </c>
      <c r="E415" s="415">
        <v>15</v>
      </c>
      <c r="F415" s="415">
        <v>51</v>
      </c>
      <c r="G415" s="415">
        <v>51</v>
      </c>
      <c r="H415" s="416">
        <v>52</v>
      </c>
      <c r="I415" s="517">
        <v>53</v>
      </c>
      <c r="J415" s="415">
        <v>52</v>
      </c>
      <c r="K415" s="415">
        <v>54</v>
      </c>
      <c r="L415" s="415">
        <v>15</v>
      </c>
      <c r="M415" s="415">
        <v>54</v>
      </c>
      <c r="N415" s="415">
        <v>53</v>
      </c>
      <c r="O415" s="416">
        <v>54</v>
      </c>
      <c r="P415" s="517">
        <v>52</v>
      </c>
      <c r="Q415" s="415">
        <v>53</v>
      </c>
      <c r="R415" s="415">
        <v>51</v>
      </c>
      <c r="S415" s="415">
        <v>13</v>
      </c>
      <c r="T415" s="415">
        <v>52</v>
      </c>
      <c r="U415" s="415">
        <v>53</v>
      </c>
      <c r="V415" s="416">
        <v>51</v>
      </c>
      <c r="W415" s="422">
        <f>SUM(B415:V415)</f>
        <v>981</v>
      </c>
      <c r="X415" s="1272" t="s">
        <v>56</v>
      </c>
      <c r="Y415" s="742">
        <f>W402-W415</f>
        <v>2</v>
      </c>
      <c r="Z415" s="285">
        <f>Y415/W402</f>
        <v>2.0345879959308239E-3</v>
      </c>
    </row>
    <row r="416" spans="1:26" x14ac:dyDescent="0.2">
      <c r="A416" s="957" t="s">
        <v>28</v>
      </c>
      <c r="B416" s="385">
        <v>154</v>
      </c>
      <c r="C416" s="504">
        <v>154.5</v>
      </c>
      <c r="D416" s="504">
        <v>154.5</v>
      </c>
      <c r="E416" s="504">
        <v>154</v>
      </c>
      <c r="F416" s="504">
        <v>154.5</v>
      </c>
      <c r="G416" s="504">
        <v>155.5</v>
      </c>
      <c r="H416" s="505">
        <v>155.5</v>
      </c>
      <c r="I416" s="958">
        <v>153.5</v>
      </c>
      <c r="J416" s="504">
        <v>154.5</v>
      </c>
      <c r="K416" s="504">
        <v>154</v>
      </c>
      <c r="L416" s="504">
        <v>155</v>
      </c>
      <c r="M416" s="504">
        <v>154</v>
      </c>
      <c r="N416" s="504">
        <v>153.5</v>
      </c>
      <c r="O416" s="505">
        <v>153</v>
      </c>
      <c r="P416" s="958">
        <v>156.5</v>
      </c>
      <c r="Q416" s="504">
        <v>155.5</v>
      </c>
      <c r="R416" s="504">
        <v>155.5</v>
      </c>
      <c r="S416" s="504">
        <v>156.5</v>
      </c>
      <c r="T416" s="504">
        <v>154</v>
      </c>
      <c r="U416" s="504">
        <v>154</v>
      </c>
      <c r="V416" s="505">
        <v>152.5</v>
      </c>
      <c r="W416" s="959"/>
      <c r="X416" s="1277" t="s">
        <v>57</v>
      </c>
      <c r="Y416" s="1277">
        <v>154.81</v>
      </c>
      <c r="Z416" s="1277"/>
    </row>
    <row r="417" spans="1:26" ht="13.5" thickBot="1" x14ac:dyDescent="0.25">
      <c r="A417" s="266" t="s">
        <v>26</v>
      </c>
      <c r="B417" s="750">
        <f t="shared" ref="B417:V417" si="83">B416-B403</f>
        <v>0</v>
      </c>
      <c r="C417" s="751">
        <f t="shared" si="83"/>
        <v>0</v>
      </c>
      <c r="D417" s="751">
        <f t="shared" si="83"/>
        <v>0</v>
      </c>
      <c r="E417" s="751">
        <f t="shared" si="83"/>
        <v>0</v>
      </c>
      <c r="F417" s="751">
        <f t="shared" si="83"/>
        <v>0</v>
      </c>
      <c r="G417" s="751">
        <f t="shared" si="83"/>
        <v>0</v>
      </c>
      <c r="H417" s="752">
        <f t="shared" si="83"/>
        <v>0</v>
      </c>
      <c r="I417" s="934">
        <f t="shared" si="83"/>
        <v>0</v>
      </c>
      <c r="J417" s="751">
        <f t="shared" si="83"/>
        <v>0</v>
      </c>
      <c r="K417" s="751">
        <f t="shared" si="83"/>
        <v>0</v>
      </c>
      <c r="L417" s="751">
        <f t="shared" si="83"/>
        <v>0</v>
      </c>
      <c r="M417" s="751">
        <f t="shared" si="83"/>
        <v>0</v>
      </c>
      <c r="N417" s="751">
        <f t="shared" si="83"/>
        <v>0</v>
      </c>
      <c r="O417" s="752">
        <f t="shared" si="83"/>
        <v>0</v>
      </c>
      <c r="P417" s="934">
        <f t="shared" si="83"/>
        <v>0</v>
      </c>
      <c r="Q417" s="751">
        <f t="shared" si="83"/>
        <v>0</v>
      </c>
      <c r="R417" s="751">
        <f t="shared" si="83"/>
        <v>0</v>
      </c>
      <c r="S417" s="751">
        <f t="shared" si="83"/>
        <v>0</v>
      </c>
      <c r="T417" s="751">
        <f t="shared" si="83"/>
        <v>0</v>
      </c>
      <c r="U417" s="751">
        <f t="shared" si="83"/>
        <v>0</v>
      </c>
      <c r="V417" s="752">
        <f t="shared" si="83"/>
        <v>0</v>
      </c>
      <c r="W417" s="402"/>
      <c r="X417" s="1272" t="s">
        <v>26</v>
      </c>
      <c r="Y417" s="1277">
        <f>Y416-Y403</f>
        <v>0.17000000000001592</v>
      </c>
      <c r="Z417" s="1277"/>
    </row>
    <row r="418" spans="1:26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  <c r="L418" s="1278"/>
      <c r="M418" s="1278"/>
      <c r="N418" s="1278"/>
      <c r="O418" s="1278"/>
      <c r="P418" s="1278"/>
      <c r="Q418" s="1278"/>
      <c r="R418" s="1278"/>
      <c r="S418" s="1278"/>
      <c r="T418" s="1278"/>
      <c r="U418" s="1278"/>
      <c r="V418" s="1278"/>
      <c r="W418" s="1278"/>
      <c r="X418" s="1278"/>
      <c r="Y418" s="1278"/>
      <c r="Z418" s="1278"/>
    </row>
    <row r="419" spans="1:26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  <c r="L419" s="1278"/>
      <c r="M419" s="1278"/>
      <c r="N419" s="1278"/>
      <c r="O419" s="1278"/>
      <c r="P419" s="1278"/>
      <c r="Q419" s="1278"/>
      <c r="R419" s="1278"/>
      <c r="S419" s="1278"/>
      <c r="T419" s="1278"/>
      <c r="U419" s="1278"/>
      <c r="V419" s="1278"/>
      <c r="W419" s="1278"/>
      <c r="X419" s="1278"/>
      <c r="Y419" s="1278"/>
      <c r="Z419" s="1278"/>
    </row>
    <row r="420" spans="1:26" ht="13.5" thickBot="1" x14ac:dyDescent="0.25">
      <c r="A420" s="230" t="s">
        <v>287</v>
      </c>
      <c r="B420" s="1518" t="s">
        <v>130</v>
      </c>
      <c r="C420" s="1519"/>
      <c r="D420" s="1519"/>
      <c r="E420" s="1519"/>
      <c r="F420" s="1519"/>
      <c r="G420" s="1519"/>
      <c r="H420" s="1520"/>
      <c r="I420" s="1521" t="s">
        <v>131</v>
      </c>
      <c r="J420" s="1519"/>
      <c r="K420" s="1519"/>
      <c r="L420" s="1519"/>
      <c r="M420" s="1519"/>
      <c r="N420" s="1519"/>
      <c r="O420" s="1520"/>
      <c r="P420" s="1522" t="s">
        <v>53</v>
      </c>
      <c r="Q420" s="1523"/>
      <c r="R420" s="1523"/>
      <c r="S420" s="1523"/>
      <c r="T420" s="1523"/>
      <c r="U420" s="1523"/>
      <c r="V420" s="1524"/>
      <c r="W420" s="1525" t="s">
        <v>55</v>
      </c>
      <c r="X420" s="228">
        <v>239</v>
      </c>
      <c r="Y420" s="1278"/>
      <c r="Z420" s="1278"/>
    </row>
    <row r="421" spans="1:26" ht="13.5" thickBot="1" x14ac:dyDescent="0.25">
      <c r="A421" s="846" t="s">
        <v>54</v>
      </c>
      <c r="B421" s="1173">
        <v>1</v>
      </c>
      <c r="C421" s="1170">
        <v>2</v>
      </c>
      <c r="D421" s="1170">
        <v>3</v>
      </c>
      <c r="E421" s="1170">
        <v>4</v>
      </c>
      <c r="F421" s="1170">
        <v>5</v>
      </c>
      <c r="G421" s="1170">
        <v>6</v>
      </c>
      <c r="H421" s="1171">
        <v>7</v>
      </c>
      <c r="I421" s="1172">
        <v>8</v>
      </c>
      <c r="J421" s="1170">
        <v>9</v>
      </c>
      <c r="K421" s="1170">
        <v>10</v>
      </c>
      <c r="L421" s="1170">
        <v>11</v>
      </c>
      <c r="M421" s="1170">
        <v>12</v>
      </c>
      <c r="N421" s="1170">
        <v>13</v>
      </c>
      <c r="O421" s="1171">
        <v>14</v>
      </c>
      <c r="P421" s="1172">
        <v>1</v>
      </c>
      <c r="Q421" s="1170">
        <v>2</v>
      </c>
      <c r="R421" s="1170">
        <v>3</v>
      </c>
      <c r="S421" s="1170">
        <v>4</v>
      </c>
      <c r="T421" s="1170">
        <v>5</v>
      </c>
      <c r="U421" s="1170">
        <v>6</v>
      </c>
      <c r="V421" s="1171">
        <v>7</v>
      </c>
      <c r="W421" s="1526"/>
      <c r="X421" s="741"/>
      <c r="Y421" s="741"/>
      <c r="Z421" s="1278"/>
    </row>
    <row r="422" spans="1:26" x14ac:dyDescent="0.2">
      <c r="A422" s="234" t="s">
        <v>3</v>
      </c>
      <c r="B422" s="828">
        <v>4190</v>
      </c>
      <c r="C422" s="775">
        <v>4190</v>
      </c>
      <c r="D422" s="775">
        <v>4190</v>
      </c>
      <c r="E422" s="775">
        <v>4190</v>
      </c>
      <c r="F422" s="775">
        <v>4190</v>
      </c>
      <c r="G422" s="553">
        <v>4190</v>
      </c>
      <c r="H422" s="771">
        <v>4190</v>
      </c>
      <c r="I422" s="777">
        <v>4190</v>
      </c>
      <c r="J422" s="553">
        <v>4190</v>
      </c>
      <c r="K422" s="553">
        <v>4190</v>
      </c>
      <c r="L422" s="775">
        <v>4190</v>
      </c>
      <c r="M422" s="775">
        <v>4190</v>
      </c>
      <c r="N422" s="775">
        <v>4190</v>
      </c>
      <c r="O422" s="829">
        <v>4190</v>
      </c>
      <c r="P422" s="774">
        <v>4190</v>
      </c>
      <c r="Q422" s="553">
        <v>4190</v>
      </c>
      <c r="R422" s="553">
        <v>4190</v>
      </c>
      <c r="S422" s="553">
        <v>4190</v>
      </c>
      <c r="T422" s="553">
        <v>4190</v>
      </c>
      <c r="U422" s="553">
        <v>4190</v>
      </c>
      <c r="V422" s="771">
        <v>4190</v>
      </c>
      <c r="W422" s="420">
        <v>4190</v>
      </c>
      <c r="X422" s="1283"/>
      <c r="Y422" s="529"/>
      <c r="Z422" s="1278"/>
    </row>
    <row r="423" spans="1:26" x14ac:dyDescent="0.2">
      <c r="A423" s="238" t="s">
        <v>6</v>
      </c>
      <c r="B423" s="239">
        <v>4503</v>
      </c>
      <c r="C423" s="240">
        <v>4332</v>
      </c>
      <c r="D423" s="240">
        <v>4279</v>
      </c>
      <c r="E423" s="240">
        <v>3873</v>
      </c>
      <c r="F423" s="240">
        <v>4188</v>
      </c>
      <c r="G423" s="240">
        <v>4140</v>
      </c>
      <c r="H423" s="241">
        <v>4056</v>
      </c>
      <c r="I423" s="513">
        <v>4123</v>
      </c>
      <c r="J423" s="240">
        <v>4244</v>
      </c>
      <c r="K423" s="240">
        <v>4310</v>
      </c>
      <c r="L423" s="240">
        <v>4041</v>
      </c>
      <c r="M423" s="240">
        <v>4362</v>
      </c>
      <c r="N423" s="240">
        <v>4433</v>
      </c>
      <c r="O423" s="241">
        <v>4591</v>
      </c>
      <c r="P423" s="513">
        <v>3999</v>
      </c>
      <c r="Q423" s="240">
        <v>4125</v>
      </c>
      <c r="R423" s="240">
        <v>4174</v>
      </c>
      <c r="S423" s="240">
        <v>4033</v>
      </c>
      <c r="T423" s="240">
        <v>4327</v>
      </c>
      <c r="U423" s="240">
        <v>4335</v>
      </c>
      <c r="V423" s="241">
        <v>4573</v>
      </c>
      <c r="W423" s="406">
        <v>4251</v>
      </c>
      <c r="X423" s="1283"/>
      <c r="Y423" s="1280"/>
      <c r="Z423" s="1278"/>
    </row>
    <row r="424" spans="1:26" x14ac:dyDescent="0.2">
      <c r="A424" s="231" t="s">
        <v>7</v>
      </c>
      <c r="B424" s="367">
        <v>100</v>
      </c>
      <c r="C424" s="368">
        <v>100</v>
      </c>
      <c r="D424" s="368">
        <v>91.7</v>
      </c>
      <c r="E424" s="368">
        <v>100</v>
      </c>
      <c r="F424" s="368">
        <v>100</v>
      </c>
      <c r="G424" s="368">
        <v>100</v>
      </c>
      <c r="H424" s="370">
        <v>100</v>
      </c>
      <c r="I424" s="514">
        <v>91.7</v>
      </c>
      <c r="J424" s="368">
        <v>100</v>
      </c>
      <c r="K424" s="368">
        <v>100</v>
      </c>
      <c r="L424" s="368">
        <v>100</v>
      </c>
      <c r="M424" s="368">
        <v>100</v>
      </c>
      <c r="N424" s="368">
        <v>100</v>
      </c>
      <c r="O424" s="370">
        <v>100</v>
      </c>
      <c r="P424" s="514">
        <v>91.7</v>
      </c>
      <c r="Q424" s="368">
        <v>100</v>
      </c>
      <c r="R424" s="368">
        <v>83.3</v>
      </c>
      <c r="S424" s="368">
        <v>71.400000000000006</v>
      </c>
      <c r="T424" s="368">
        <v>91.7</v>
      </c>
      <c r="U424" s="368">
        <v>100</v>
      </c>
      <c r="V424" s="370">
        <v>100</v>
      </c>
      <c r="W424" s="421">
        <v>90</v>
      </c>
      <c r="X424" s="365"/>
      <c r="Y424" s="443"/>
      <c r="Z424" s="1278"/>
    </row>
    <row r="425" spans="1:26" x14ac:dyDescent="0.2">
      <c r="A425" s="231" t="s">
        <v>8</v>
      </c>
      <c r="B425" s="246">
        <v>2.5999999999999999E-2</v>
      </c>
      <c r="C425" s="247">
        <v>4.3999999999999997E-2</v>
      </c>
      <c r="D425" s="247">
        <v>5.0999999999999997E-2</v>
      </c>
      <c r="E425" s="247">
        <v>4.5999999999999999E-2</v>
      </c>
      <c r="F425" s="247">
        <v>3.4000000000000002E-2</v>
      </c>
      <c r="G425" s="247">
        <v>3.5999999999999997E-2</v>
      </c>
      <c r="H425" s="248">
        <v>3.3000000000000002E-2</v>
      </c>
      <c r="I425" s="515">
        <v>8.2000000000000003E-2</v>
      </c>
      <c r="J425" s="247">
        <v>4.3999999999999997E-2</v>
      </c>
      <c r="K425" s="247">
        <v>3.5999999999999997E-2</v>
      </c>
      <c r="L425" s="247">
        <v>0.06</v>
      </c>
      <c r="M425" s="247">
        <v>4.1000000000000002E-2</v>
      </c>
      <c r="N425" s="247">
        <v>3.1E-2</v>
      </c>
      <c r="O425" s="248">
        <v>3.3000000000000002E-2</v>
      </c>
      <c r="P425" s="515">
        <v>4.4999999999999998E-2</v>
      </c>
      <c r="Q425" s="247">
        <v>3.5999999999999997E-2</v>
      </c>
      <c r="R425" s="247">
        <v>7.0999999999999994E-2</v>
      </c>
      <c r="S425" s="247">
        <v>0.11</v>
      </c>
      <c r="T425" s="247">
        <v>4.4999999999999998E-2</v>
      </c>
      <c r="U425" s="247">
        <v>2.9000000000000001E-2</v>
      </c>
      <c r="V425" s="248">
        <v>3.5999999999999997E-2</v>
      </c>
      <c r="W425" s="408">
        <v>6.2E-2</v>
      </c>
      <c r="X425" s="1278"/>
      <c r="Y425" s="331"/>
      <c r="Z425" s="1278"/>
    </row>
    <row r="426" spans="1:26" x14ac:dyDescent="0.2">
      <c r="A426" s="238" t="s">
        <v>1</v>
      </c>
      <c r="B426" s="250">
        <f>B423/B422*100-100</f>
        <v>7.4701670644391527</v>
      </c>
      <c r="C426" s="251">
        <f t="shared" ref="C426:V426" si="84">C423/C422*100-100</f>
        <v>3.3890214797136053</v>
      </c>
      <c r="D426" s="251">
        <f t="shared" si="84"/>
        <v>2.1241050119331675</v>
      </c>
      <c r="E426" s="251">
        <f t="shared" si="84"/>
        <v>-7.5656324582338925</v>
      </c>
      <c r="F426" s="251">
        <f t="shared" si="84"/>
        <v>-4.7732696897369919E-2</v>
      </c>
      <c r="G426" s="251">
        <f t="shared" si="84"/>
        <v>-1.1933174224343759</v>
      </c>
      <c r="H426" s="252">
        <f t="shared" si="84"/>
        <v>-3.1980906921240972</v>
      </c>
      <c r="I426" s="516">
        <f t="shared" si="84"/>
        <v>-1.5990453460620557</v>
      </c>
      <c r="J426" s="251">
        <f t="shared" si="84"/>
        <v>1.2887828162291015</v>
      </c>
      <c r="K426" s="251">
        <f t="shared" si="84"/>
        <v>2.8639618138424794</v>
      </c>
      <c r="L426" s="251">
        <f t="shared" si="84"/>
        <v>-3.5560859188544072</v>
      </c>
      <c r="M426" s="251">
        <f t="shared" si="84"/>
        <v>4.1050119331742252</v>
      </c>
      <c r="N426" s="251">
        <f t="shared" si="84"/>
        <v>5.799522673031035</v>
      </c>
      <c r="O426" s="252">
        <f t="shared" si="84"/>
        <v>9.5704057279236281</v>
      </c>
      <c r="P426" s="516">
        <f t="shared" si="84"/>
        <v>-4.5584725536992892</v>
      </c>
      <c r="Q426" s="251">
        <f t="shared" si="84"/>
        <v>-1.5513126491646858</v>
      </c>
      <c r="R426" s="251">
        <f t="shared" si="84"/>
        <v>-0.38186157517900199</v>
      </c>
      <c r="S426" s="251">
        <f t="shared" si="84"/>
        <v>-3.7470167064439153</v>
      </c>
      <c r="T426" s="251">
        <f t="shared" si="84"/>
        <v>3.2696897374701734</v>
      </c>
      <c r="U426" s="251">
        <f t="shared" si="84"/>
        <v>3.4606205250596673</v>
      </c>
      <c r="V426" s="252">
        <f t="shared" si="84"/>
        <v>9.1408114558472704</v>
      </c>
      <c r="W426" s="400">
        <f>W423/W422*100-100</f>
        <v>1.4558472553699318</v>
      </c>
      <c r="X426" s="1009"/>
      <c r="Y426" s="1283"/>
      <c r="Z426" s="1278"/>
    </row>
    <row r="427" spans="1:26" ht="13.5" thickBot="1" x14ac:dyDescent="0.25">
      <c r="A427" s="839" t="s">
        <v>27</v>
      </c>
      <c r="B427" s="834">
        <f t="shared" ref="B427:V427" si="85">B423-B410</f>
        <v>87</v>
      </c>
      <c r="C427" s="546">
        <f t="shared" si="85"/>
        <v>47</v>
      </c>
      <c r="D427" s="546">
        <f t="shared" si="85"/>
        <v>-22</v>
      </c>
      <c r="E427" s="546">
        <f t="shared" si="85"/>
        <v>43</v>
      </c>
      <c r="F427" s="546">
        <f t="shared" si="85"/>
        <v>109</v>
      </c>
      <c r="G427" s="546">
        <f t="shared" si="85"/>
        <v>138</v>
      </c>
      <c r="H427" s="835">
        <f t="shared" si="85"/>
        <v>204</v>
      </c>
      <c r="I427" s="768">
        <f t="shared" si="85"/>
        <v>51</v>
      </c>
      <c r="J427" s="546">
        <f t="shared" si="85"/>
        <v>154</v>
      </c>
      <c r="K427" s="546">
        <f t="shared" si="85"/>
        <v>90</v>
      </c>
      <c r="L427" s="546">
        <f t="shared" si="85"/>
        <v>180</v>
      </c>
      <c r="M427" s="546">
        <f t="shared" si="85"/>
        <v>59</v>
      </c>
      <c r="N427" s="546">
        <f t="shared" si="85"/>
        <v>42</v>
      </c>
      <c r="O427" s="835">
        <f t="shared" si="85"/>
        <v>49</v>
      </c>
      <c r="P427" s="768">
        <f t="shared" si="85"/>
        <v>87</v>
      </c>
      <c r="Q427" s="546">
        <f t="shared" si="85"/>
        <v>56</v>
      </c>
      <c r="R427" s="546">
        <f t="shared" si="85"/>
        <v>67</v>
      </c>
      <c r="S427" s="546">
        <f t="shared" si="85"/>
        <v>29</v>
      </c>
      <c r="T427" s="546">
        <f t="shared" si="85"/>
        <v>0</v>
      </c>
      <c r="U427" s="546">
        <f t="shared" si="85"/>
        <v>16</v>
      </c>
      <c r="V427" s="835">
        <f t="shared" si="85"/>
        <v>-13</v>
      </c>
      <c r="W427" s="401">
        <f t="shared" ref="W427" si="86">W423-$B$285</f>
        <v>945</v>
      </c>
      <c r="X427" s="1278"/>
      <c r="Y427" s="329"/>
      <c r="Z427" s="1278"/>
    </row>
    <row r="428" spans="1:26" x14ac:dyDescent="0.2">
      <c r="A428" s="258" t="s">
        <v>51</v>
      </c>
      <c r="B428" s="432">
        <v>51</v>
      </c>
      <c r="C428" s="415">
        <v>50</v>
      </c>
      <c r="D428" s="415">
        <v>51</v>
      </c>
      <c r="E428" s="415">
        <v>15</v>
      </c>
      <c r="F428" s="415">
        <v>51</v>
      </c>
      <c r="G428" s="415">
        <v>51</v>
      </c>
      <c r="H428" s="416">
        <v>52</v>
      </c>
      <c r="I428" s="517">
        <v>53</v>
      </c>
      <c r="J428" s="415">
        <v>51</v>
      </c>
      <c r="K428" s="415">
        <v>54</v>
      </c>
      <c r="L428" s="415">
        <v>14</v>
      </c>
      <c r="M428" s="415">
        <v>52</v>
      </c>
      <c r="N428" s="415">
        <v>53</v>
      </c>
      <c r="O428" s="416">
        <v>54</v>
      </c>
      <c r="P428" s="517">
        <v>52</v>
      </c>
      <c r="Q428" s="415">
        <v>53</v>
      </c>
      <c r="R428" s="415">
        <v>50</v>
      </c>
      <c r="S428" s="415">
        <v>13</v>
      </c>
      <c r="T428" s="415">
        <v>52</v>
      </c>
      <c r="U428" s="415">
        <v>53</v>
      </c>
      <c r="V428" s="416">
        <v>51</v>
      </c>
      <c r="W428" s="422">
        <f>SUM(B428:V428)</f>
        <v>976</v>
      </c>
      <c r="X428" s="1278" t="s">
        <v>56</v>
      </c>
      <c r="Y428" s="742">
        <f>W415-W428</f>
        <v>5</v>
      </c>
      <c r="Z428" s="285">
        <f>Y428/W415</f>
        <v>5.0968399592252805E-3</v>
      </c>
    </row>
    <row r="429" spans="1:26" x14ac:dyDescent="0.2">
      <c r="A429" s="957" t="s">
        <v>28</v>
      </c>
      <c r="B429" s="385">
        <v>154</v>
      </c>
      <c r="C429" s="504">
        <v>154.5</v>
      </c>
      <c r="D429" s="504">
        <v>154.5</v>
      </c>
      <c r="E429" s="504">
        <v>155</v>
      </c>
      <c r="F429" s="504">
        <v>154.5</v>
      </c>
      <c r="G429" s="504">
        <v>155.5</v>
      </c>
      <c r="H429" s="505">
        <v>155.5</v>
      </c>
      <c r="I429" s="958">
        <v>153.5</v>
      </c>
      <c r="J429" s="504">
        <v>154.5</v>
      </c>
      <c r="K429" s="504">
        <v>154</v>
      </c>
      <c r="L429" s="504">
        <v>155</v>
      </c>
      <c r="M429" s="504">
        <v>154</v>
      </c>
      <c r="N429" s="504">
        <v>153.5</v>
      </c>
      <c r="O429" s="505">
        <v>153</v>
      </c>
      <c r="P429" s="958">
        <v>156.5</v>
      </c>
      <c r="Q429" s="504">
        <v>155.5</v>
      </c>
      <c r="R429" s="504">
        <v>155.5</v>
      </c>
      <c r="S429" s="504">
        <v>156.5</v>
      </c>
      <c r="T429" s="504">
        <v>154</v>
      </c>
      <c r="U429" s="504">
        <v>154</v>
      </c>
      <c r="V429" s="505">
        <v>152.5</v>
      </c>
      <c r="W429" s="959"/>
      <c r="X429" s="1283" t="s">
        <v>57</v>
      </c>
      <c r="Y429" s="1283">
        <v>155.24</v>
      </c>
      <c r="Z429" s="1283"/>
    </row>
    <row r="430" spans="1:26" ht="13.5" thickBot="1" x14ac:dyDescent="0.25">
      <c r="A430" s="266" t="s">
        <v>26</v>
      </c>
      <c r="B430" s="750">
        <f t="shared" ref="B430:V430" si="87">B429-B416</f>
        <v>0</v>
      </c>
      <c r="C430" s="751">
        <f t="shared" si="87"/>
        <v>0</v>
      </c>
      <c r="D430" s="751">
        <f t="shared" si="87"/>
        <v>0</v>
      </c>
      <c r="E430" s="751">
        <f t="shared" si="87"/>
        <v>1</v>
      </c>
      <c r="F430" s="751">
        <f t="shared" si="87"/>
        <v>0</v>
      </c>
      <c r="G430" s="751">
        <f t="shared" si="87"/>
        <v>0</v>
      </c>
      <c r="H430" s="752">
        <f t="shared" si="87"/>
        <v>0</v>
      </c>
      <c r="I430" s="934">
        <f t="shared" si="87"/>
        <v>0</v>
      </c>
      <c r="J430" s="751">
        <f t="shared" si="87"/>
        <v>0</v>
      </c>
      <c r="K430" s="751">
        <f t="shared" si="87"/>
        <v>0</v>
      </c>
      <c r="L430" s="751">
        <f t="shared" si="87"/>
        <v>0</v>
      </c>
      <c r="M430" s="751">
        <f t="shared" si="87"/>
        <v>0</v>
      </c>
      <c r="N430" s="751">
        <f t="shared" si="87"/>
        <v>0</v>
      </c>
      <c r="O430" s="752">
        <f t="shared" si="87"/>
        <v>0</v>
      </c>
      <c r="P430" s="934">
        <f t="shared" si="87"/>
        <v>0</v>
      </c>
      <c r="Q430" s="751">
        <f t="shared" si="87"/>
        <v>0</v>
      </c>
      <c r="R430" s="751">
        <f t="shared" si="87"/>
        <v>0</v>
      </c>
      <c r="S430" s="751">
        <f t="shared" si="87"/>
        <v>0</v>
      </c>
      <c r="T430" s="751">
        <f t="shared" si="87"/>
        <v>0</v>
      </c>
      <c r="U430" s="751">
        <f t="shared" si="87"/>
        <v>0</v>
      </c>
      <c r="V430" s="752">
        <f t="shared" si="87"/>
        <v>0</v>
      </c>
      <c r="W430" s="402"/>
      <c r="X430" s="1278" t="s">
        <v>26</v>
      </c>
      <c r="Y430" s="1283">
        <f>Y429-Y416</f>
        <v>0.43000000000000682</v>
      </c>
      <c r="Z430" s="1283"/>
    </row>
    <row r="432" spans="1:26" ht="13.5" thickBot="1" x14ac:dyDescent="0.25"/>
    <row r="433" spans="1:26" ht="13.5" thickBot="1" x14ac:dyDescent="0.25">
      <c r="A433" s="230" t="s">
        <v>288</v>
      </c>
      <c r="B433" s="1518" t="s">
        <v>130</v>
      </c>
      <c r="C433" s="1519"/>
      <c r="D433" s="1519"/>
      <c r="E433" s="1519"/>
      <c r="F433" s="1519"/>
      <c r="G433" s="1519"/>
      <c r="H433" s="1520"/>
      <c r="I433" s="1521" t="s">
        <v>131</v>
      </c>
      <c r="J433" s="1519"/>
      <c r="K433" s="1519"/>
      <c r="L433" s="1519"/>
      <c r="M433" s="1519"/>
      <c r="N433" s="1519"/>
      <c r="O433" s="1520"/>
      <c r="P433" s="1522" t="s">
        <v>53</v>
      </c>
      <c r="Q433" s="1523"/>
      <c r="R433" s="1523"/>
      <c r="S433" s="1523"/>
      <c r="T433" s="1523"/>
      <c r="U433" s="1523"/>
      <c r="V433" s="1524"/>
      <c r="W433" s="1525" t="s">
        <v>55</v>
      </c>
      <c r="X433" s="228">
        <v>239</v>
      </c>
      <c r="Y433" s="1286"/>
      <c r="Z433" s="1286"/>
    </row>
    <row r="434" spans="1:26" ht="13.5" thickBot="1" x14ac:dyDescent="0.25">
      <c r="A434" s="846" t="s">
        <v>54</v>
      </c>
      <c r="B434" s="1173">
        <v>1</v>
      </c>
      <c r="C434" s="1170">
        <v>2</v>
      </c>
      <c r="D434" s="1170">
        <v>3</v>
      </c>
      <c r="E434" s="1170">
        <v>4</v>
      </c>
      <c r="F434" s="1170">
        <v>5</v>
      </c>
      <c r="G434" s="1170">
        <v>6</v>
      </c>
      <c r="H434" s="1171">
        <v>7</v>
      </c>
      <c r="I434" s="1172">
        <v>8</v>
      </c>
      <c r="J434" s="1170">
        <v>9</v>
      </c>
      <c r="K434" s="1170">
        <v>10</v>
      </c>
      <c r="L434" s="1170">
        <v>11</v>
      </c>
      <c r="M434" s="1170">
        <v>12</v>
      </c>
      <c r="N434" s="1170">
        <v>13</v>
      </c>
      <c r="O434" s="1171">
        <v>14</v>
      </c>
      <c r="P434" s="1172">
        <v>1</v>
      </c>
      <c r="Q434" s="1170">
        <v>2</v>
      </c>
      <c r="R434" s="1170">
        <v>3</v>
      </c>
      <c r="S434" s="1170">
        <v>4</v>
      </c>
      <c r="T434" s="1170">
        <v>5</v>
      </c>
      <c r="U434" s="1170">
        <v>6</v>
      </c>
      <c r="V434" s="1171">
        <v>7</v>
      </c>
      <c r="W434" s="1526"/>
      <c r="X434" s="741"/>
      <c r="Y434" s="741"/>
      <c r="Z434" s="1286"/>
    </row>
    <row r="435" spans="1:26" x14ac:dyDescent="0.2">
      <c r="A435" s="234" t="s">
        <v>3</v>
      </c>
      <c r="B435" s="828">
        <v>4205</v>
      </c>
      <c r="C435" s="775">
        <v>4205</v>
      </c>
      <c r="D435" s="775">
        <v>4205</v>
      </c>
      <c r="E435" s="775">
        <v>4205</v>
      </c>
      <c r="F435" s="775">
        <v>4205</v>
      </c>
      <c r="G435" s="553">
        <v>4205</v>
      </c>
      <c r="H435" s="771">
        <v>4205</v>
      </c>
      <c r="I435" s="777">
        <v>4205</v>
      </c>
      <c r="J435" s="553">
        <v>4205</v>
      </c>
      <c r="K435" s="553">
        <v>4205</v>
      </c>
      <c r="L435" s="775">
        <v>4205</v>
      </c>
      <c r="M435" s="775">
        <v>4205</v>
      </c>
      <c r="N435" s="775">
        <v>4205</v>
      </c>
      <c r="O435" s="829">
        <v>4205</v>
      </c>
      <c r="P435" s="774">
        <v>4205</v>
      </c>
      <c r="Q435" s="553">
        <v>4205</v>
      </c>
      <c r="R435" s="553">
        <v>4205</v>
      </c>
      <c r="S435" s="553">
        <v>4205</v>
      </c>
      <c r="T435" s="553">
        <v>4205</v>
      </c>
      <c r="U435" s="553">
        <v>4205</v>
      </c>
      <c r="V435" s="771">
        <v>4205</v>
      </c>
      <c r="W435" s="420">
        <v>4205</v>
      </c>
      <c r="X435" s="1291"/>
      <c r="Y435" s="529"/>
      <c r="Z435" s="1286"/>
    </row>
    <row r="436" spans="1:26" x14ac:dyDescent="0.2">
      <c r="A436" s="238" t="s">
        <v>6</v>
      </c>
      <c r="B436" s="239">
        <v>4594</v>
      </c>
      <c r="C436" s="240">
        <v>4415</v>
      </c>
      <c r="D436" s="240">
        <v>4434</v>
      </c>
      <c r="E436" s="240">
        <v>4147</v>
      </c>
      <c r="F436" s="240">
        <v>4262</v>
      </c>
      <c r="G436" s="240">
        <v>4281</v>
      </c>
      <c r="H436" s="241">
        <v>4057</v>
      </c>
      <c r="I436" s="513">
        <v>4045</v>
      </c>
      <c r="J436" s="240">
        <v>4169</v>
      </c>
      <c r="K436" s="240">
        <v>4492</v>
      </c>
      <c r="L436" s="240">
        <v>4132</v>
      </c>
      <c r="M436" s="240">
        <v>4502</v>
      </c>
      <c r="N436" s="240">
        <v>4462</v>
      </c>
      <c r="O436" s="241">
        <v>4651</v>
      </c>
      <c r="P436" s="513">
        <v>4102</v>
      </c>
      <c r="Q436" s="240">
        <v>4255</v>
      </c>
      <c r="R436" s="240">
        <v>4290</v>
      </c>
      <c r="S436" s="240">
        <v>4066</v>
      </c>
      <c r="T436" s="240">
        <v>4485</v>
      </c>
      <c r="U436" s="240">
        <v>4425</v>
      </c>
      <c r="V436" s="241">
        <v>4715</v>
      </c>
      <c r="W436" s="406">
        <v>4345</v>
      </c>
      <c r="X436" s="1291"/>
      <c r="Y436" s="1288"/>
      <c r="Z436" s="1286"/>
    </row>
    <row r="437" spans="1:26" x14ac:dyDescent="0.2">
      <c r="A437" s="231" t="s">
        <v>7</v>
      </c>
      <c r="B437" s="367">
        <v>100</v>
      </c>
      <c r="C437" s="368">
        <v>100</v>
      </c>
      <c r="D437" s="368">
        <v>100</v>
      </c>
      <c r="E437" s="368">
        <v>88.9</v>
      </c>
      <c r="F437" s="368">
        <v>100</v>
      </c>
      <c r="G437" s="368">
        <v>71.7</v>
      </c>
      <c r="H437" s="370">
        <v>100</v>
      </c>
      <c r="I437" s="514">
        <v>100</v>
      </c>
      <c r="J437" s="368">
        <v>100</v>
      </c>
      <c r="K437" s="368">
        <v>71.7</v>
      </c>
      <c r="L437" s="368">
        <v>100</v>
      </c>
      <c r="M437" s="368">
        <v>100</v>
      </c>
      <c r="N437" s="368">
        <v>100</v>
      </c>
      <c r="O437" s="370">
        <v>100</v>
      </c>
      <c r="P437" s="514">
        <v>100</v>
      </c>
      <c r="Q437" s="368">
        <v>83.3</v>
      </c>
      <c r="R437" s="368">
        <v>100</v>
      </c>
      <c r="S437" s="368">
        <v>85.7</v>
      </c>
      <c r="T437" s="368">
        <v>100</v>
      </c>
      <c r="U437" s="368">
        <v>91.7</v>
      </c>
      <c r="V437" s="370">
        <v>100</v>
      </c>
      <c r="W437" s="421">
        <v>91.2</v>
      </c>
      <c r="X437" s="365"/>
      <c r="Y437" s="443"/>
      <c r="Z437" s="1286"/>
    </row>
    <row r="438" spans="1:26" x14ac:dyDescent="0.2">
      <c r="A438" s="231" t="s">
        <v>8</v>
      </c>
      <c r="B438" s="246">
        <v>2.8000000000000001E-2</v>
      </c>
      <c r="C438" s="247">
        <v>4.4999999999999998E-2</v>
      </c>
      <c r="D438" s="247">
        <v>3.4000000000000002E-2</v>
      </c>
      <c r="E438" s="247">
        <v>7.6999999999999999E-2</v>
      </c>
      <c r="F438" s="247">
        <v>4.9000000000000002E-2</v>
      </c>
      <c r="G438" s="247">
        <v>4.2999999999999997E-2</v>
      </c>
      <c r="H438" s="248">
        <v>0.04</v>
      </c>
      <c r="I438" s="515">
        <v>4.3999999999999997E-2</v>
      </c>
      <c r="J438" s="247">
        <v>4.7E-2</v>
      </c>
      <c r="K438" s="247">
        <v>5.2999999999999999E-2</v>
      </c>
      <c r="L438" s="247">
        <v>6.9000000000000006E-2</v>
      </c>
      <c r="M438" s="247">
        <v>4.5999999999999999E-2</v>
      </c>
      <c r="N438" s="247">
        <v>3.4000000000000002E-2</v>
      </c>
      <c r="O438" s="248">
        <v>2.9000000000000001E-2</v>
      </c>
      <c r="P438" s="515">
        <v>2.3E-2</v>
      </c>
      <c r="Q438" s="247">
        <v>5.6000000000000001E-2</v>
      </c>
      <c r="R438" s="247">
        <v>4.2999999999999997E-2</v>
      </c>
      <c r="S438" s="247">
        <v>8.6999999999999994E-2</v>
      </c>
      <c r="T438" s="247">
        <v>3.4000000000000002E-2</v>
      </c>
      <c r="U438" s="247">
        <v>0.05</v>
      </c>
      <c r="V438" s="248">
        <v>0.04</v>
      </c>
      <c r="W438" s="408">
        <v>6.3E-2</v>
      </c>
      <c r="X438" s="1286"/>
      <c r="Y438" s="331"/>
      <c r="Z438" s="1286"/>
    </row>
    <row r="439" spans="1:26" x14ac:dyDescent="0.2">
      <c r="A439" s="238" t="s">
        <v>1</v>
      </c>
      <c r="B439" s="250">
        <f>B436/B435*100-100</f>
        <v>9.2508917954815786</v>
      </c>
      <c r="C439" s="251">
        <f t="shared" ref="C439:V439" si="88">C436/C435*100-100</f>
        <v>4.994054696789533</v>
      </c>
      <c r="D439" s="251">
        <f t="shared" si="88"/>
        <v>5.4458977407847868</v>
      </c>
      <c r="E439" s="251">
        <f t="shared" si="88"/>
        <v>-1.3793103448275872</v>
      </c>
      <c r="F439" s="251">
        <f t="shared" si="88"/>
        <v>1.3555291319857332</v>
      </c>
      <c r="G439" s="251">
        <f t="shared" si="88"/>
        <v>1.8073721759809729</v>
      </c>
      <c r="H439" s="252">
        <f t="shared" si="88"/>
        <v>-3.5196195005945299</v>
      </c>
      <c r="I439" s="516">
        <f t="shared" si="88"/>
        <v>-3.8049940546967917</v>
      </c>
      <c r="J439" s="251">
        <f t="shared" si="88"/>
        <v>-0.85612366230677139</v>
      </c>
      <c r="K439" s="251">
        <f t="shared" si="88"/>
        <v>6.8252080856123598</v>
      </c>
      <c r="L439" s="251">
        <f t="shared" si="88"/>
        <v>-1.736028537455411</v>
      </c>
      <c r="M439" s="251">
        <f t="shared" si="88"/>
        <v>7.0630202140309137</v>
      </c>
      <c r="N439" s="251">
        <f t="shared" si="88"/>
        <v>6.1117717003567265</v>
      </c>
      <c r="O439" s="252">
        <f t="shared" si="88"/>
        <v>10.606420927467312</v>
      </c>
      <c r="P439" s="516">
        <f t="shared" si="88"/>
        <v>-2.4494649227110585</v>
      </c>
      <c r="Q439" s="251">
        <f t="shared" si="88"/>
        <v>1.1890606420927412</v>
      </c>
      <c r="R439" s="251">
        <f t="shared" si="88"/>
        <v>2.0214030915576728</v>
      </c>
      <c r="S439" s="251">
        <f t="shared" si="88"/>
        <v>-3.3055885850178441</v>
      </c>
      <c r="T439" s="251">
        <f t="shared" si="88"/>
        <v>6.658739595719382</v>
      </c>
      <c r="U439" s="251">
        <f t="shared" si="88"/>
        <v>5.2318668252080869</v>
      </c>
      <c r="V439" s="252">
        <f t="shared" si="88"/>
        <v>12.128418549346009</v>
      </c>
      <c r="W439" s="400">
        <f>W436/W435*100-100</f>
        <v>3.3293697978596981</v>
      </c>
      <c r="X439" s="1009"/>
      <c r="Y439" s="1291"/>
      <c r="Z439" s="1286"/>
    </row>
    <row r="440" spans="1:26" ht="13.5" thickBot="1" x14ac:dyDescent="0.25">
      <c r="A440" s="839" t="s">
        <v>27</v>
      </c>
      <c r="B440" s="834">
        <f t="shared" ref="B440:V440" si="89">B436-B423</f>
        <v>91</v>
      </c>
      <c r="C440" s="546">
        <f t="shared" si="89"/>
        <v>83</v>
      </c>
      <c r="D440" s="546">
        <f t="shared" si="89"/>
        <v>155</v>
      </c>
      <c r="E440" s="546">
        <f t="shared" si="89"/>
        <v>274</v>
      </c>
      <c r="F440" s="546">
        <f t="shared" si="89"/>
        <v>74</v>
      </c>
      <c r="G440" s="546">
        <f t="shared" si="89"/>
        <v>141</v>
      </c>
      <c r="H440" s="835">
        <f t="shared" si="89"/>
        <v>1</v>
      </c>
      <c r="I440" s="768">
        <f t="shared" si="89"/>
        <v>-78</v>
      </c>
      <c r="J440" s="546">
        <f t="shared" si="89"/>
        <v>-75</v>
      </c>
      <c r="K440" s="546">
        <f t="shared" si="89"/>
        <v>182</v>
      </c>
      <c r="L440" s="546">
        <f t="shared" si="89"/>
        <v>91</v>
      </c>
      <c r="M440" s="546">
        <f t="shared" si="89"/>
        <v>140</v>
      </c>
      <c r="N440" s="546">
        <f t="shared" si="89"/>
        <v>29</v>
      </c>
      <c r="O440" s="835">
        <f t="shared" si="89"/>
        <v>60</v>
      </c>
      <c r="P440" s="768">
        <f t="shared" si="89"/>
        <v>103</v>
      </c>
      <c r="Q440" s="546">
        <f t="shared" si="89"/>
        <v>130</v>
      </c>
      <c r="R440" s="546">
        <f t="shared" si="89"/>
        <v>116</v>
      </c>
      <c r="S440" s="546">
        <f t="shared" si="89"/>
        <v>33</v>
      </c>
      <c r="T440" s="546">
        <f t="shared" si="89"/>
        <v>158</v>
      </c>
      <c r="U440" s="546">
        <f t="shared" si="89"/>
        <v>90</v>
      </c>
      <c r="V440" s="835">
        <f t="shared" si="89"/>
        <v>142</v>
      </c>
      <c r="W440" s="401">
        <f t="shared" ref="W440" si="90">W436-$B$285</f>
        <v>1039</v>
      </c>
      <c r="X440" s="1286"/>
      <c r="Y440" s="329"/>
      <c r="Z440" s="1286"/>
    </row>
    <row r="441" spans="1:26" x14ac:dyDescent="0.2">
      <c r="A441" s="258" t="s">
        <v>51</v>
      </c>
      <c r="B441" s="432">
        <v>51</v>
      </c>
      <c r="C441" s="415">
        <v>50</v>
      </c>
      <c r="D441" s="415">
        <v>51</v>
      </c>
      <c r="E441" s="415">
        <v>14</v>
      </c>
      <c r="F441" s="415">
        <v>51</v>
      </c>
      <c r="G441" s="415">
        <v>51</v>
      </c>
      <c r="H441" s="416">
        <v>51</v>
      </c>
      <c r="I441" s="517">
        <v>53</v>
      </c>
      <c r="J441" s="415">
        <v>51</v>
      </c>
      <c r="K441" s="415">
        <v>54</v>
      </c>
      <c r="L441" s="415">
        <v>13</v>
      </c>
      <c r="M441" s="415">
        <v>52</v>
      </c>
      <c r="N441" s="415">
        <v>52</v>
      </c>
      <c r="O441" s="416">
        <v>54</v>
      </c>
      <c r="P441" s="517">
        <v>52</v>
      </c>
      <c r="Q441" s="415">
        <v>52</v>
      </c>
      <c r="R441" s="415">
        <v>50</v>
      </c>
      <c r="S441" s="415">
        <v>13</v>
      </c>
      <c r="T441" s="415">
        <v>52</v>
      </c>
      <c r="U441" s="415">
        <v>53</v>
      </c>
      <c r="V441" s="416">
        <v>51</v>
      </c>
      <c r="W441" s="422">
        <f>SUM(B441:V441)</f>
        <v>971</v>
      </c>
      <c r="X441" s="1286" t="s">
        <v>56</v>
      </c>
      <c r="Y441" s="742">
        <f>W428-W441</f>
        <v>5</v>
      </c>
      <c r="Z441" s="285">
        <f>Y441/W428</f>
        <v>5.1229508196721308E-3</v>
      </c>
    </row>
    <row r="442" spans="1:26" x14ac:dyDescent="0.2">
      <c r="A442" s="957" t="s">
        <v>28</v>
      </c>
      <c r="B442" s="385">
        <v>154</v>
      </c>
      <c r="C442" s="504">
        <v>154.5</v>
      </c>
      <c r="D442" s="504">
        <v>154.5</v>
      </c>
      <c r="E442" s="504">
        <v>155</v>
      </c>
      <c r="F442" s="504">
        <v>154.5</v>
      </c>
      <c r="G442" s="504">
        <v>155.5</v>
      </c>
      <c r="H442" s="505">
        <v>155.5</v>
      </c>
      <c r="I442" s="958">
        <v>154.5</v>
      </c>
      <c r="J442" s="504">
        <v>155.5</v>
      </c>
      <c r="K442" s="504">
        <v>154</v>
      </c>
      <c r="L442" s="504">
        <v>155</v>
      </c>
      <c r="M442" s="504">
        <v>154</v>
      </c>
      <c r="N442" s="504">
        <v>153.5</v>
      </c>
      <c r="O442" s="505">
        <v>153</v>
      </c>
      <c r="P442" s="958">
        <v>156.5</v>
      </c>
      <c r="Q442" s="504">
        <v>155.5</v>
      </c>
      <c r="R442" s="504">
        <v>155.5</v>
      </c>
      <c r="S442" s="504">
        <v>156.5</v>
      </c>
      <c r="T442" s="504">
        <v>154</v>
      </c>
      <c r="U442" s="504">
        <v>154</v>
      </c>
      <c r="V442" s="505">
        <v>152.5</v>
      </c>
      <c r="W442" s="959"/>
      <c r="X442" s="1291" t="s">
        <v>57</v>
      </c>
      <c r="Y442" s="1291">
        <v>154.61000000000001</v>
      </c>
      <c r="Z442" s="1291"/>
    </row>
    <row r="443" spans="1:26" ht="13.5" thickBot="1" x14ac:dyDescent="0.25">
      <c r="A443" s="266" t="s">
        <v>26</v>
      </c>
      <c r="B443" s="750">
        <f t="shared" ref="B443:V443" si="91">B442-B429</f>
        <v>0</v>
      </c>
      <c r="C443" s="751">
        <f t="shared" si="91"/>
        <v>0</v>
      </c>
      <c r="D443" s="751">
        <f t="shared" si="91"/>
        <v>0</v>
      </c>
      <c r="E443" s="751">
        <f t="shared" si="91"/>
        <v>0</v>
      </c>
      <c r="F443" s="751">
        <f t="shared" si="91"/>
        <v>0</v>
      </c>
      <c r="G443" s="751">
        <f t="shared" si="91"/>
        <v>0</v>
      </c>
      <c r="H443" s="752">
        <f t="shared" si="91"/>
        <v>0</v>
      </c>
      <c r="I443" s="934">
        <f t="shared" si="91"/>
        <v>1</v>
      </c>
      <c r="J443" s="751">
        <f t="shared" si="91"/>
        <v>1</v>
      </c>
      <c r="K443" s="751">
        <f t="shared" si="91"/>
        <v>0</v>
      </c>
      <c r="L443" s="751">
        <f t="shared" si="91"/>
        <v>0</v>
      </c>
      <c r="M443" s="751">
        <f t="shared" si="91"/>
        <v>0</v>
      </c>
      <c r="N443" s="751">
        <f t="shared" si="91"/>
        <v>0</v>
      </c>
      <c r="O443" s="752">
        <f t="shared" si="91"/>
        <v>0</v>
      </c>
      <c r="P443" s="934">
        <f t="shared" si="91"/>
        <v>0</v>
      </c>
      <c r="Q443" s="751">
        <f t="shared" si="91"/>
        <v>0</v>
      </c>
      <c r="R443" s="751">
        <f t="shared" si="91"/>
        <v>0</v>
      </c>
      <c r="S443" s="751">
        <f t="shared" si="91"/>
        <v>0</v>
      </c>
      <c r="T443" s="751">
        <f t="shared" si="91"/>
        <v>0</v>
      </c>
      <c r="U443" s="751">
        <f t="shared" si="91"/>
        <v>0</v>
      </c>
      <c r="V443" s="752">
        <f t="shared" si="91"/>
        <v>0</v>
      </c>
      <c r="W443" s="402"/>
      <c r="X443" s="1286" t="s">
        <v>26</v>
      </c>
      <c r="Y443" s="1291">
        <f>Y442-Y429</f>
        <v>-0.62999999999999545</v>
      </c>
      <c r="Z443" s="1291"/>
    </row>
    <row r="445" spans="1:26" ht="13.5" thickBot="1" x14ac:dyDescent="0.25"/>
    <row r="446" spans="1:26" ht="13.5" thickBot="1" x14ac:dyDescent="0.25">
      <c r="A446" s="230" t="s">
        <v>289</v>
      </c>
      <c r="B446" s="1518" t="s">
        <v>130</v>
      </c>
      <c r="C446" s="1519"/>
      <c r="D446" s="1519"/>
      <c r="E446" s="1519"/>
      <c r="F446" s="1519"/>
      <c r="G446" s="1519"/>
      <c r="H446" s="1520"/>
      <c r="I446" s="1521" t="s">
        <v>131</v>
      </c>
      <c r="J446" s="1519"/>
      <c r="K446" s="1519"/>
      <c r="L446" s="1519"/>
      <c r="M446" s="1519"/>
      <c r="N446" s="1519"/>
      <c r="O446" s="1520"/>
      <c r="P446" s="1522" t="s">
        <v>53</v>
      </c>
      <c r="Q446" s="1523"/>
      <c r="R446" s="1523"/>
      <c r="S446" s="1523"/>
      <c r="T446" s="1523"/>
      <c r="U446" s="1523"/>
      <c r="V446" s="1524"/>
      <c r="W446" s="1525" t="s">
        <v>55</v>
      </c>
      <c r="X446" s="228">
        <v>239</v>
      </c>
      <c r="Y446" s="1294"/>
      <c r="Z446" s="1294"/>
    </row>
    <row r="447" spans="1:26" ht="13.5" thickBot="1" x14ac:dyDescent="0.25">
      <c r="A447" s="846" t="s">
        <v>54</v>
      </c>
      <c r="B447" s="1173">
        <v>1</v>
      </c>
      <c r="C447" s="1170">
        <v>2</v>
      </c>
      <c r="D447" s="1170">
        <v>3</v>
      </c>
      <c r="E447" s="1170">
        <v>4</v>
      </c>
      <c r="F447" s="1170">
        <v>5</v>
      </c>
      <c r="G447" s="1170">
        <v>6</v>
      </c>
      <c r="H447" s="1171">
        <v>7</v>
      </c>
      <c r="I447" s="1172">
        <v>8</v>
      </c>
      <c r="J447" s="1170">
        <v>9</v>
      </c>
      <c r="K447" s="1170">
        <v>10</v>
      </c>
      <c r="L447" s="1170">
        <v>11</v>
      </c>
      <c r="M447" s="1170">
        <v>12</v>
      </c>
      <c r="N447" s="1170">
        <v>13</v>
      </c>
      <c r="O447" s="1171">
        <v>14</v>
      </c>
      <c r="P447" s="1172">
        <v>1</v>
      </c>
      <c r="Q447" s="1170">
        <v>2</v>
      </c>
      <c r="R447" s="1170">
        <v>3</v>
      </c>
      <c r="S447" s="1170">
        <v>4</v>
      </c>
      <c r="T447" s="1170">
        <v>5</v>
      </c>
      <c r="U447" s="1170">
        <v>6</v>
      </c>
      <c r="V447" s="1171">
        <v>7</v>
      </c>
      <c r="W447" s="1526"/>
      <c r="X447" s="741"/>
      <c r="Y447" s="741"/>
      <c r="Z447" s="1294"/>
    </row>
    <row r="448" spans="1:26" x14ac:dyDescent="0.2">
      <c r="A448" s="234" t="s">
        <v>3</v>
      </c>
      <c r="B448" s="828">
        <v>4220</v>
      </c>
      <c r="C448" s="775">
        <v>4220</v>
      </c>
      <c r="D448" s="775">
        <v>4220</v>
      </c>
      <c r="E448" s="775">
        <v>4220</v>
      </c>
      <c r="F448" s="775">
        <v>4220</v>
      </c>
      <c r="G448" s="553">
        <v>4220</v>
      </c>
      <c r="H448" s="771">
        <v>4220</v>
      </c>
      <c r="I448" s="777">
        <v>4220</v>
      </c>
      <c r="J448" s="553">
        <v>4220</v>
      </c>
      <c r="K448" s="553">
        <v>4220</v>
      </c>
      <c r="L448" s="775">
        <v>4220</v>
      </c>
      <c r="M448" s="775">
        <v>4220</v>
      </c>
      <c r="N448" s="775">
        <v>4220</v>
      </c>
      <c r="O448" s="829">
        <v>4220</v>
      </c>
      <c r="P448" s="774">
        <v>4220</v>
      </c>
      <c r="Q448" s="553">
        <v>4220</v>
      </c>
      <c r="R448" s="553">
        <v>4220</v>
      </c>
      <c r="S448" s="553">
        <v>4220</v>
      </c>
      <c r="T448" s="553">
        <v>4220</v>
      </c>
      <c r="U448" s="553">
        <v>4220</v>
      </c>
      <c r="V448" s="771">
        <v>4220</v>
      </c>
      <c r="W448" s="420">
        <v>4220</v>
      </c>
      <c r="X448" s="1301"/>
      <c r="Y448" s="529"/>
      <c r="Z448" s="1294"/>
    </row>
    <row r="449" spans="1:26" x14ac:dyDescent="0.2">
      <c r="A449" s="238" t="s">
        <v>6</v>
      </c>
      <c r="B449" s="239">
        <v>4596</v>
      </c>
      <c r="C449" s="240">
        <v>4397</v>
      </c>
      <c r="D449" s="240">
        <v>4190</v>
      </c>
      <c r="E449" s="240">
        <v>4339</v>
      </c>
      <c r="F449" s="240">
        <v>4331</v>
      </c>
      <c r="G449" s="240">
        <v>4228</v>
      </c>
      <c r="H449" s="241">
        <v>4161</v>
      </c>
      <c r="I449" s="513">
        <v>4315</v>
      </c>
      <c r="J449" s="240">
        <v>4361</v>
      </c>
      <c r="K449" s="240">
        <v>4359</v>
      </c>
      <c r="L449" s="240">
        <v>4246</v>
      </c>
      <c r="M449" s="240">
        <v>4580</v>
      </c>
      <c r="N449" s="240">
        <v>4457</v>
      </c>
      <c r="O449" s="241">
        <v>4655</v>
      </c>
      <c r="P449" s="513">
        <v>4303</v>
      </c>
      <c r="Q449" s="240">
        <v>4247</v>
      </c>
      <c r="R449" s="240">
        <v>4310</v>
      </c>
      <c r="S449" s="240">
        <v>3935</v>
      </c>
      <c r="T449" s="240">
        <v>4539</v>
      </c>
      <c r="U449" s="240">
        <v>4368</v>
      </c>
      <c r="V449" s="241">
        <v>4620</v>
      </c>
      <c r="W449" s="406">
        <v>4373</v>
      </c>
      <c r="X449" s="1301"/>
      <c r="Y449" s="1296"/>
      <c r="Z449" s="1294"/>
    </row>
    <row r="450" spans="1:26" x14ac:dyDescent="0.2">
      <c r="A450" s="231" t="s">
        <v>7</v>
      </c>
      <c r="B450" s="367">
        <v>100</v>
      </c>
      <c r="C450" s="368">
        <v>91.7</v>
      </c>
      <c r="D450" s="368">
        <v>85.7</v>
      </c>
      <c r="E450" s="368">
        <v>78.599999999999994</v>
      </c>
      <c r="F450" s="368">
        <v>91.7</v>
      </c>
      <c r="G450" s="368">
        <v>100</v>
      </c>
      <c r="H450" s="370">
        <v>100</v>
      </c>
      <c r="I450" s="514">
        <v>91.7</v>
      </c>
      <c r="J450" s="368">
        <v>100</v>
      </c>
      <c r="K450" s="368">
        <v>91.7</v>
      </c>
      <c r="L450" s="368">
        <v>71.400000000000006</v>
      </c>
      <c r="M450" s="368">
        <v>91.7</v>
      </c>
      <c r="N450" s="368">
        <v>100</v>
      </c>
      <c r="O450" s="370">
        <v>100</v>
      </c>
      <c r="P450" s="514">
        <v>100</v>
      </c>
      <c r="Q450" s="368">
        <v>83.3</v>
      </c>
      <c r="R450" s="368">
        <v>1000</v>
      </c>
      <c r="S450" s="368">
        <v>71.400000000000006</v>
      </c>
      <c r="T450" s="368">
        <v>100</v>
      </c>
      <c r="U450" s="368">
        <v>91.7</v>
      </c>
      <c r="V450" s="370">
        <v>100</v>
      </c>
      <c r="W450" s="421">
        <v>88.7</v>
      </c>
      <c r="X450" s="365"/>
      <c r="Y450" s="443"/>
      <c r="Z450" s="1294"/>
    </row>
    <row r="451" spans="1:26" x14ac:dyDescent="0.2">
      <c r="A451" s="231" t="s">
        <v>8</v>
      </c>
      <c r="B451" s="246">
        <v>4.2000000000000003E-2</v>
      </c>
      <c r="C451" s="247">
        <v>0.05</v>
      </c>
      <c r="D451" s="247">
        <v>7.9000000000000001E-2</v>
      </c>
      <c r="E451" s="247">
        <v>8.4000000000000005E-2</v>
      </c>
      <c r="F451" s="247">
        <v>7.0999999999999994E-2</v>
      </c>
      <c r="G451" s="247">
        <v>3.7999999999999999E-2</v>
      </c>
      <c r="H451" s="248">
        <v>0.04</v>
      </c>
      <c r="I451" s="515">
        <v>8.3000000000000004E-2</v>
      </c>
      <c r="J451" s="247">
        <v>3.9E-2</v>
      </c>
      <c r="K451" s="247">
        <v>0.05</v>
      </c>
      <c r="L451" s="247">
        <v>8.4000000000000005E-2</v>
      </c>
      <c r="M451" s="247">
        <v>5.2999999999999999E-2</v>
      </c>
      <c r="N451" s="247">
        <v>4.9000000000000002E-2</v>
      </c>
      <c r="O451" s="248">
        <v>2.5999999999999999E-2</v>
      </c>
      <c r="P451" s="515">
        <v>3.1E-2</v>
      </c>
      <c r="Q451" s="247">
        <v>7.4999999999999997E-2</v>
      </c>
      <c r="R451" s="247">
        <v>6.4000000000000001E-2</v>
      </c>
      <c r="S451" s="247">
        <v>8.5999999999999993E-2</v>
      </c>
      <c r="T451" s="247">
        <v>4.7E-2</v>
      </c>
      <c r="U451" s="247">
        <v>4.4999999999999998E-2</v>
      </c>
      <c r="V451" s="248">
        <v>3.9E-2</v>
      </c>
      <c r="W451" s="408">
        <v>6.5000000000000002E-2</v>
      </c>
      <c r="X451" s="1294"/>
      <c r="Y451" s="331"/>
      <c r="Z451" s="1294"/>
    </row>
    <row r="452" spans="1:26" x14ac:dyDescent="0.2">
      <c r="A452" s="238" t="s">
        <v>1</v>
      </c>
      <c r="B452" s="250">
        <f>B449/B448*100-100</f>
        <v>8.9099526066350734</v>
      </c>
      <c r="C452" s="251">
        <f t="shared" ref="C452:V452" si="92">C449/C448*100-100</f>
        <v>4.1943127962085214</v>
      </c>
      <c r="D452" s="251">
        <f t="shared" si="92"/>
        <v>-0.71090047393364841</v>
      </c>
      <c r="E452" s="251">
        <f t="shared" si="92"/>
        <v>2.8199052132701325</v>
      </c>
      <c r="F452" s="251">
        <f t="shared" si="92"/>
        <v>2.6303317535544863</v>
      </c>
      <c r="G452" s="251">
        <f t="shared" si="92"/>
        <v>0.18957345971564621</v>
      </c>
      <c r="H452" s="252">
        <f t="shared" si="92"/>
        <v>-1.3981042654028499</v>
      </c>
      <c r="I452" s="516">
        <f t="shared" si="92"/>
        <v>2.2511848341232366</v>
      </c>
      <c r="J452" s="251">
        <f t="shared" si="92"/>
        <v>3.341232227488149</v>
      </c>
      <c r="K452" s="251">
        <f t="shared" si="92"/>
        <v>3.2938388625592552</v>
      </c>
      <c r="L452" s="251">
        <f t="shared" si="92"/>
        <v>0.6161137440758182</v>
      </c>
      <c r="M452" s="251">
        <f t="shared" si="92"/>
        <v>8.5308056872037952</v>
      </c>
      <c r="N452" s="251">
        <f t="shared" si="92"/>
        <v>5.6161137440758182</v>
      </c>
      <c r="O452" s="252">
        <f t="shared" si="92"/>
        <v>10.308056872037909</v>
      </c>
      <c r="P452" s="516">
        <f t="shared" si="92"/>
        <v>1.9668246445497601</v>
      </c>
      <c r="Q452" s="251">
        <f t="shared" si="92"/>
        <v>0.63981042654029352</v>
      </c>
      <c r="R452" s="251">
        <f t="shared" si="92"/>
        <v>2.1327014218009595</v>
      </c>
      <c r="S452" s="251">
        <f t="shared" si="92"/>
        <v>-6.753554502369667</v>
      </c>
      <c r="T452" s="251">
        <f t="shared" si="92"/>
        <v>7.5592417061611314</v>
      </c>
      <c r="U452" s="251">
        <f t="shared" si="92"/>
        <v>3.5071090047393341</v>
      </c>
      <c r="V452" s="252">
        <f t="shared" si="92"/>
        <v>9.4786729857819978</v>
      </c>
      <c r="W452" s="400">
        <f>W449/W448*100-100</f>
        <v>3.6255924170616254</v>
      </c>
      <c r="X452" s="1009"/>
      <c r="Y452" s="1301"/>
      <c r="Z452" s="1294"/>
    </row>
    <row r="453" spans="1:26" ht="13.5" thickBot="1" x14ac:dyDescent="0.25">
      <c r="A453" s="839" t="s">
        <v>27</v>
      </c>
      <c r="B453" s="834">
        <f t="shared" ref="B453:V453" si="93">B449-B436</f>
        <v>2</v>
      </c>
      <c r="C453" s="546">
        <f t="shared" si="93"/>
        <v>-18</v>
      </c>
      <c r="D453" s="546">
        <f t="shared" si="93"/>
        <v>-244</v>
      </c>
      <c r="E453" s="546">
        <f t="shared" si="93"/>
        <v>192</v>
      </c>
      <c r="F453" s="546">
        <f t="shared" si="93"/>
        <v>69</v>
      </c>
      <c r="G453" s="546">
        <f t="shared" si="93"/>
        <v>-53</v>
      </c>
      <c r="H453" s="835">
        <f t="shared" si="93"/>
        <v>104</v>
      </c>
      <c r="I453" s="768">
        <f t="shared" si="93"/>
        <v>270</v>
      </c>
      <c r="J453" s="546">
        <f t="shared" si="93"/>
        <v>192</v>
      </c>
      <c r="K453" s="546">
        <f t="shared" si="93"/>
        <v>-133</v>
      </c>
      <c r="L453" s="546">
        <f t="shared" si="93"/>
        <v>114</v>
      </c>
      <c r="M453" s="546">
        <f t="shared" si="93"/>
        <v>78</v>
      </c>
      <c r="N453" s="546">
        <f t="shared" si="93"/>
        <v>-5</v>
      </c>
      <c r="O453" s="835">
        <f t="shared" si="93"/>
        <v>4</v>
      </c>
      <c r="P453" s="768">
        <f t="shared" si="93"/>
        <v>201</v>
      </c>
      <c r="Q453" s="546">
        <f t="shared" si="93"/>
        <v>-8</v>
      </c>
      <c r="R453" s="546">
        <f t="shared" si="93"/>
        <v>20</v>
      </c>
      <c r="S453" s="546">
        <f t="shared" si="93"/>
        <v>-131</v>
      </c>
      <c r="T453" s="546">
        <f t="shared" si="93"/>
        <v>54</v>
      </c>
      <c r="U453" s="546">
        <f t="shared" si="93"/>
        <v>-57</v>
      </c>
      <c r="V453" s="835">
        <f t="shared" si="93"/>
        <v>-95</v>
      </c>
      <c r="W453" s="401">
        <f t="shared" ref="W453" si="94">W449-$B$285</f>
        <v>1067</v>
      </c>
      <c r="X453" s="1294"/>
      <c r="Y453" s="329"/>
      <c r="Z453" s="1294"/>
    </row>
    <row r="454" spans="1:26" x14ac:dyDescent="0.2">
      <c r="A454" s="258" t="s">
        <v>51</v>
      </c>
      <c r="B454" s="432">
        <v>51</v>
      </c>
      <c r="C454" s="415">
        <v>50</v>
      </c>
      <c r="D454" s="415">
        <v>51</v>
      </c>
      <c r="E454" s="415">
        <v>14</v>
      </c>
      <c r="F454" s="415">
        <v>51</v>
      </c>
      <c r="G454" s="415">
        <v>50</v>
      </c>
      <c r="H454" s="416">
        <v>51</v>
      </c>
      <c r="I454" s="517">
        <v>53</v>
      </c>
      <c r="J454" s="415">
        <v>49</v>
      </c>
      <c r="K454" s="415">
        <v>53</v>
      </c>
      <c r="L454" s="415">
        <v>12</v>
      </c>
      <c r="M454" s="415">
        <v>52</v>
      </c>
      <c r="N454" s="415">
        <v>52</v>
      </c>
      <c r="O454" s="416">
        <v>53</v>
      </c>
      <c r="P454" s="517">
        <v>52</v>
      </c>
      <c r="Q454" s="415">
        <v>52</v>
      </c>
      <c r="R454" s="415">
        <v>50</v>
      </c>
      <c r="S454" s="415">
        <v>13</v>
      </c>
      <c r="T454" s="415">
        <v>52</v>
      </c>
      <c r="U454" s="415">
        <v>53</v>
      </c>
      <c r="V454" s="416">
        <v>51</v>
      </c>
      <c r="W454" s="422">
        <f>SUM(B454:V454)</f>
        <v>965</v>
      </c>
      <c r="X454" s="1294" t="s">
        <v>56</v>
      </c>
      <c r="Y454" s="742">
        <f>W441-W454</f>
        <v>6</v>
      </c>
      <c r="Z454" s="285">
        <f>Y454/W441</f>
        <v>6.1791967044284241E-3</v>
      </c>
    </row>
    <row r="455" spans="1:26" x14ac:dyDescent="0.2">
      <c r="A455" s="957" t="s">
        <v>28</v>
      </c>
      <c r="B455" s="385">
        <v>154.5</v>
      </c>
      <c r="C455" s="504">
        <v>155</v>
      </c>
      <c r="D455" s="504">
        <v>155.5</v>
      </c>
      <c r="E455" s="504">
        <v>155.5</v>
      </c>
      <c r="F455" s="504">
        <v>155</v>
      </c>
      <c r="G455" s="504">
        <v>156</v>
      </c>
      <c r="H455" s="505">
        <v>156</v>
      </c>
      <c r="I455" s="958">
        <v>155</v>
      </c>
      <c r="J455" s="504">
        <v>156</v>
      </c>
      <c r="K455" s="504">
        <v>154.5</v>
      </c>
      <c r="L455" s="504">
        <v>155.5</v>
      </c>
      <c r="M455" s="504">
        <v>154.5</v>
      </c>
      <c r="N455" s="504">
        <v>154</v>
      </c>
      <c r="O455" s="505">
        <v>153.5</v>
      </c>
      <c r="P455" s="958">
        <v>157</v>
      </c>
      <c r="Q455" s="504">
        <v>156</v>
      </c>
      <c r="R455" s="504">
        <v>156</v>
      </c>
      <c r="S455" s="504">
        <v>157</v>
      </c>
      <c r="T455" s="504">
        <v>154.5</v>
      </c>
      <c r="U455" s="504">
        <v>154.5</v>
      </c>
      <c r="V455" s="505">
        <v>153</v>
      </c>
      <c r="W455" s="959"/>
      <c r="X455" s="1301" t="s">
        <v>57</v>
      </c>
      <c r="Y455" s="1301">
        <v>154.85</v>
      </c>
      <c r="Z455" s="1301"/>
    </row>
    <row r="456" spans="1:26" ht="13.5" thickBot="1" x14ac:dyDescent="0.25">
      <c r="A456" s="266" t="s">
        <v>26</v>
      </c>
      <c r="B456" s="750">
        <f t="shared" ref="B456:V456" si="95">B455-B442</f>
        <v>0.5</v>
      </c>
      <c r="C456" s="751">
        <f t="shared" si="95"/>
        <v>0.5</v>
      </c>
      <c r="D456" s="751">
        <f t="shared" si="95"/>
        <v>1</v>
      </c>
      <c r="E456" s="751">
        <f t="shared" si="95"/>
        <v>0.5</v>
      </c>
      <c r="F456" s="751">
        <f t="shared" si="95"/>
        <v>0.5</v>
      </c>
      <c r="G456" s="751">
        <f t="shared" si="95"/>
        <v>0.5</v>
      </c>
      <c r="H456" s="752">
        <f t="shared" si="95"/>
        <v>0.5</v>
      </c>
      <c r="I456" s="934">
        <f t="shared" si="95"/>
        <v>0.5</v>
      </c>
      <c r="J456" s="751">
        <f t="shared" si="95"/>
        <v>0.5</v>
      </c>
      <c r="K456" s="751">
        <f t="shared" si="95"/>
        <v>0.5</v>
      </c>
      <c r="L456" s="751">
        <f t="shared" si="95"/>
        <v>0.5</v>
      </c>
      <c r="M456" s="751">
        <f t="shared" si="95"/>
        <v>0.5</v>
      </c>
      <c r="N456" s="751">
        <f t="shared" si="95"/>
        <v>0.5</v>
      </c>
      <c r="O456" s="752">
        <f t="shared" si="95"/>
        <v>0.5</v>
      </c>
      <c r="P456" s="934">
        <f t="shared" si="95"/>
        <v>0.5</v>
      </c>
      <c r="Q456" s="751">
        <f t="shared" si="95"/>
        <v>0.5</v>
      </c>
      <c r="R456" s="751">
        <f t="shared" si="95"/>
        <v>0.5</v>
      </c>
      <c r="S456" s="751">
        <f t="shared" si="95"/>
        <v>0.5</v>
      </c>
      <c r="T456" s="751">
        <f t="shared" si="95"/>
        <v>0.5</v>
      </c>
      <c r="U456" s="751">
        <f t="shared" si="95"/>
        <v>0.5</v>
      </c>
      <c r="V456" s="752">
        <f t="shared" si="95"/>
        <v>0.5</v>
      </c>
      <c r="W456" s="402"/>
      <c r="X456" s="1294" t="s">
        <v>26</v>
      </c>
      <c r="Y456" s="1301">
        <f>Y455-Y442</f>
        <v>0.23999999999998067</v>
      </c>
      <c r="Z456" s="1301"/>
    </row>
    <row r="457" spans="1:26" x14ac:dyDescent="0.2">
      <c r="S457" s="200" t="s">
        <v>101</v>
      </c>
    </row>
    <row r="458" spans="1:26" ht="13.5" thickBot="1" x14ac:dyDescent="0.25"/>
    <row r="459" spans="1:26" ht="13.5" thickBot="1" x14ac:dyDescent="0.25">
      <c r="A459" s="230" t="s">
        <v>290</v>
      </c>
      <c r="B459" s="1518" t="s">
        <v>130</v>
      </c>
      <c r="C459" s="1519"/>
      <c r="D459" s="1519"/>
      <c r="E459" s="1519"/>
      <c r="F459" s="1519"/>
      <c r="G459" s="1519"/>
      <c r="H459" s="1520"/>
      <c r="I459" s="1521" t="s">
        <v>131</v>
      </c>
      <c r="J459" s="1519"/>
      <c r="K459" s="1519"/>
      <c r="L459" s="1519"/>
      <c r="M459" s="1519"/>
      <c r="N459" s="1519"/>
      <c r="O459" s="1520"/>
      <c r="P459" s="1522" t="s">
        <v>53</v>
      </c>
      <c r="Q459" s="1523"/>
      <c r="R459" s="1523"/>
      <c r="S459" s="1523"/>
      <c r="T459" s="1523"/>
      <c r="U459" s="1523"/>
      <c r="V459" s="1524"/>
      <c r="W459" s="1525" t="s">
        <v>55</v>
      </c>
      <c r="X459" s="228">
        <v>237</v>
      </c>
      <c r="Y459" s="1305"/>
      <c r="Z459" s="1305"/>
    </row>
    <row r="460" spans="1:26" ht="13.5" thickBot="1" x14ac:dyDescent="0.25">
      <c r="A460" s="846" t="s">
        <v>54</v>
      </c>
      <c r="B460" s="1173">
        <v>1</v>
      </c>
      <c r="C460" s="1170">
        <v>2</v>
      </c>
      <c r="D460" s="1170">
        <v>3</v>
      </c>
      <c r="E460" s="1170">
        <v>4</v>
      </c>
      <c r="F460" s="1170">
        <v>5</v>
      </c>
      <c r="G460" s="1170">
        <v>6</v>
      </c>
      <c r="H460" s="1171">
        <v>7</v>
      </c>
      <c r="I460" s="1172">
        <v>8</v>
      </c>
      <c r="J460" s="1170">
        <v>9</v>
      </c>
      <c r="K460" s="1170">
        <v>10</v>
      </c>
      <c r="L460" s="1170">
        <v>11</v>
      </c>
      <c r="M460" s="1170">
        <v>12</v>
      </c>
      <c r="N460" s="1170">
        <v>13</v>
      </c>
      <c r="O460" s="1171">
        <v>14</v>
      </c>
      <c r="P460" s="1172">
        <v>1</v>
      </c>
      <c r="Q460" s="1170">
        <v>2</v>
      </c>
      <c r="R460" s="1170">
        <v>3</v>
      </c>
      <c r="S460" s="1170">
        <v>4</v>
      </c>
      <c r="T460" s="1170">
        <v>5</v>
      </c>
      <c r="U460" s="1170">
        <v>6</v>
      </c>
      <c r="V460" s="1171">
        <v>7</v>
      </c>
      <c r="W460" s="1526"/>
      <c r="X460" s="741"/>
      <c r="Y460" s="741"/>
      <c r="Z460" s="1305"/>
    </row>
    <row r="461" spans="1:26" x14ac:dyDescent="0.2">
      <c r="A461" s="234" t="s">
        <v>3</v>
      </c>
      <c r="B461" s="828">
        <v>4235</v>
      </c>
      <c r="C461" s="775">
        <v>4235</v>
      </c>
      <c r="D461" s="775">
        <v>4235</v>
      </c>
      <c r="E461" s="775">
        <v>4235</v>
      </c>
      <c r="F461" s="775">
        <v>4235</v>
      </c>
      <c r="G461" s="553">
        <v>4235</v>
      </c>
      <c r="H461" s="771">
        <v>4235</v>
      </c>
      <c r="I461" s="777">
        <v>4235</v>
      </c>
      <c r="J461" s="553">
        <v>4235</v>
      </c>
      <c r="K461" s="553">
        <v>4235</v>
      </c>
      <c r="L461" s="775">
        <v>4235</v>
      </c>
      <c r="M461" s="775">
        <v>4235</v>
      </c>
      <c r="N461" s="775">
        <v>4235</v>
      </c>
      <c r="O461" s="829">
        <v>4235</v>
      </c>
      <c r="P461" s="774">
        <v>4235</v>
      </c>
      <c r="Q461" s="553">
        <v>4235</v>
      </c>
      <c r="R461" s="553">
        <v>4235</v>
      </c>
      <c r="S461" s="553">
        <v>4235</v>
      </c>
      <c r="T461" s="553">
        <v>4235</v>
      </c>
      <c r="U461" s="553">
        <v>4235</v>
      </c>
      <c r="V461" s="771">
        <v>4235</v>
      </c>
      <c r="W461" s="420">
        <v>4235</v>
      </c>
      <c r="X461" s="1307"/>
      <c r="Y461" s="529"/>
      <c r="Z461" s="1305"/>
    </row>
    <row r="462" spans="1:26" x14ac:dyDescent="0.2">
      <c r="A462" s="238" t="s">
        <v>6</v>
      </c>
      <c r="B462" s="239">
        <v>4643</v>
      </c>
      <c r="C462" s="240">
        <v>4391</v>
      </c>
      <c r="D462" s="240">
        <v>4431</v>
      </c>
      <c r="E462" s="240">
        <v>4017</v>
      </c>
      <c r="F462" s="240">
        <v>4373</v>
      </c>
      <c r="G462" s="240">
        <v>4265</v>
      </c>
      <c r="H462" s="241">
        <v>4220</v>
      </c>
      <c r="I462" s="513">
        <v>4188</v>
      </c>
      <c r="J462" s="240">
        <v>4397</v>
      </c>
      <c r="K462" s="240">
        <v>4459</v>
      </c>
      <c r="L462" s="240">
        <v>4256</v>
      </c>
      <c r="M462" s="240">
        <v>4586</v>
      </c>
      <c r="N462" s="240">
        <v>4542</v>
      </c>
      <c r="O462" s="241">
        <v>4671</v>
      </c>
      <c r="P462" s="513">
        <v>4311</v>
      </c>
      <c r="Q462" s="240">
        <v>4330</v>
      </c>
      <c r="R462" s="240">
        <v>4233</v>
      </c>
      <c r="S462" s="240">
        <v>4119</v>
      </c>
      <c r="T462" s="240">
        <v>4567</v>
      </c>
      <c r="U462" s="240">
        <v>4499</v>
      </c>
      <c r="V462" s="241">
        <v>4589</v>
      </c>
      <c r="W462" s="406">
        <v>4401</v>
      </c>
      <c r="X462" s="1307"/>
      <c r="Y462" s="1304"/>
      <c r="Z462" s="1305"/>
    </row>
    <row r="463" spans="1:26" x14ac:dyDescent="0.2">
      <c r="A463" s="231" t="s">
        <v>7</v>
      </c>
      <c r="B463" s="367">
        <v>100</v>
      </c>
      <c r="C463" s="368">
        <v>83.3</v>
      </c>
      <c r="D463" s="368">
        <v>91.7</v>
      </c>
      <c r="E463" s="368">
        <v>85.7</v>
      </c>
      <c r="F463" s="368">
        <v>91.7</v>
      </c>
      <c r="G463" s="368">
        <v>83.3</v>
      </c>
      <c r="H463" s="370">
        <v>100</v>
      </c>
      <c r="I463" s="514">
        <v>91.7</v>
      </c>
      <c r="J463" s="368">
        <v>100</v>
      </c>
      <c r="K463" s="368">
        <v>100</v>
      </c>
      <c r="L463" s="368">
        <v>85.7</v>
      </c>
      <c r="M463" s="368">
        <v>100</v>
      </c>
      <c r="N463" s="368">
        <v>100</v>
      </c>
      <c r="O463" s="370">
        <v>100</v>
      </c>
      <c r="P463" s="514">
        <v>100</v>
      </c>
      <c r="Q463" s="368">
        <v>91.7</v>
      </c>
      <c r="R463" s="368">
        <v>83.3</v>
      </c>
      <c r="S463" s="368">
        <v>85.7</v>
      </c>
      <c r="T463" s="368">
        <v>100</v>
      </c>
      <c r="U463" s="368">
        <v>100</v>
      </c>
      <c r="V463" s="370">
        <v>91.7</v>
      </c>
      <c r="W463" s="421">
        <v>89.5</v>
      </c>
      <c r="X463" s="365"/>
      <c r="Y463" s="443"/>
      <c r="Z463" s="1305"/>
    </row>
    <row r="464" spans="1:26" x14ac:dyDescent="0.2">
      <c r="A464" s="231" t="s">
        <v>8</v>
      </c>
      <c r="B464" s="246">
        <v>2.5999999999999999E-2</v>
      </c>
      <c r="C464" s="247">
        <v>6.7000000000000004E-2</v>
      </c>
      <c r="D464" s="247">
        <v>4.4999999999999998E-2</v>
      </c>
      <c r="E464" s="247">
        <v>6.9000000000000006E-2</v>
      </c>
      <c r="F464" s="247">
        <v>5.6000000000000001E-2</v>
      </c>
      <c r="G464" s="247">
        <v>6.2E-2</v>
      </c>
      <c r="H464" s="248">
        <v>4.4999999999999998E-2</v>
      </c>
      <c r="I464" s="515">
        <v>5.8000000000000003E-2</v>
      </c>
      <c r="J464" s="247">
        <v>0.03</v>
      </c>
      <c r="K464" s="247">
        <v>3.7999999999999999E-2</v>
      </c>
      <c r="L464" s="247">
        <v>0.08</v>
      </c>
      <c r="M464" s="247">
        <v>4.4999999999999998E-2</v>
      </c>
      <c r="N464" s="247">
        <v>2.9000000000000001E-2</v>
      </c>
      <c r="O464" s="248">
        <v>2.4E-2</v>
      </c>
      <c r="P464" s="515">
        <v>3.1E-2</v>
      </c>
      <c r="Q464" s="247">
        <v>5.8000000000000003E-2</v>
      </c>
      <c r="R464" s="247">
        <v>0.06</v>
      </c>
      <c r="S464" s="247">
        <v>7.8E-2</v>
      </c>
      <c r="T464" s="247">
        <v>5.3999999999999999E-2</v>
      </c>
      <c r="U464" s="247">
        <v>3.7999999999999999E-2</v>
      </c>
      <c r="V464" s="248">
        <v>5.3999999999999999E-2</v>
      </c>
      <c r="W464" s="408">
        <v>6.0999999999999999E-2</v>
      </c>
      <c r="X464" s="1305"/>
      <c r="Y464" s="331"/>
      <c r="Z464" s="1305"/>
    </row>
    <row r="465" spans="1:26" x14ac:dyDescent="0.2">
      <c r="A465" s="238" t="s">
        <v>1</v>
      </c>
      <c r="B465" s="250">
        <f>B462/B461*100-100</f>
        <v>9.634002361275094</v>
      </c>
      <c r="C465" s="251">
        <f t="shared" ref="C465:V465" si="96">C462/C461*100-100</f>
        <v>3.6835891381346073</v>
      </c>
      <c r="D465" s="251">
        <f t="shared" si="96"/>
        <v>4.6280991735537071</v>
      </c>
      <c r="E465" s="251">
        <f t="shared" si="96"/>
        <v>-5.1475796930342455</v>
      </c>
      <c r="F465" s="251">
        <f t="shared" si="96"/>
        <v>3.2585596221959889</v>
      </c>
      <c r="G465" s="251">
        <f t="shared" si="96"/>
        <v>0.70838252656434975</v>
      </c>
      <c r="H465" s="252">
        <f t="shared" si="96"/>
        <v>-0.35419126328217487</v>
      </c>
      <c r="I465" s="516">
        <f t="shared" si="96"/>
        <v>-1.1097992916174775</v>
      </c>
      <c r="J465" s="251">
        <f t="shared" si="96"/>
        <v>3.8252656434474517</v>
      </c>
      <c r="K465" s="251">
        <f t="shared" si="96"/>
        <v>5.289256198347104</v>
      </c>
      <c r="L465" s="251">
        <f t="shared" si="96"/>
        <v>0.49586776859504766</v>
      </c>
      <c r="M465" s="251">
        <f t="shared" si="96"/>
        <v>8.288075560802838</v>
      </c>
      <c r="N465" s="251">
        <f t="shared" si="96"/>
        <v>7.249114521841804</v>
      </c>
      <c r="O465" s="252">
        <f t="shared" si="96"/>
        <v>10.295159386068491</v>
      </c>
      <c r="P465" s="516">
        <f t="shared" si="96"/>
        <v>1.7945690672963366</v>
      </c>
      <c r="Q465" s="251">
        <f t="shared" si="96"/>
        <v>2.2432113341204172</v>
      </c>
      <c r="R465" s="251">
        <f t="shared" si="96"/>
        <v>-4.722550177095286E-2</v>
      </c>
      <c r="S465" s="251">
        <f t="shared" si="96"/>
        <v>-2.7390791027154648</v>
      </c>
      <c r="T465" s="251">
        <f t="shared" si="96"/>
        <v>7.8394332939787574</v>
      </c>
      <c r="U465" s="251">
        <f t="shared" si="96"/>
        <v>6.2337662337662323</v>
      </c>
      <c r="V465" s="252">
        <f t="shared" si="96"/>
        <v>8.3589138134592815</v>
      </c>
      <c r="W465" s="400">
        <f>W462/W461*100-100</f>
        <v>3.9197166469893858</v>
      </c>
      <c r="X465" s="1009"/>
      <c r="Y465" s="1307"/>
      <c r="Z465" s="1305"/>
    </row>
    <row r="466" spans="1:26" ht="13.5" thickBot="1" x14ac:dyDescent="0.25">
      <c r="A466" s="839" t="s">
        <v>27</v>
      </c>
      <c r="B466" s="834">
        <f t="shared" ref="B466:V466" si="97">B462-B449</f>
        <v>47</v>
      </c>
      <c r="C466" s="546">
        <f t="shared" si="97"/>
        <v>-6</v>
      </c>
      <c r="D466" s="546">
        <f t="shared" si="97"/>
        <v>241</v>
      </c>
      <c r="E466" s="546">
        <f t="shared" si="97"/>
        <v>-322</v>
      </c>
      <c r="F466" s="546">
        <f t="shared" si="97"/>
        <v>42</v>
      </c>
      <c r="G466" s="546">
        <f t="shared" si="97"/>
        <v>37</v>
      </c>
      <c r="H466" s="835">
        <f t="shared" si="97"/>
        <v>59</v>
      </c>
      <c r="I466" s="768">
        <f t="shared" si="97"/>
        <v>-127</v>
      </c>
      <c r="J466" s="546">
        <f t="shared" si="97"/>
        <v>36</v>
      </c>
      <c r="K466" s="546">
        <f t="shared" si="97"/>
        <v>100</v>
      </c>
      <c r="L466" s="546">
        <f t="shared" si="97"/>
        <v>10</v>
      </c>
      <c r="M466" s="546">
        <f t="shared" si="97"/>
        <v>6</v>
      </c>
      <c r="N466" s="546">
        <f t="shared" si="97"/>
        <v>85</v>
      </c>
      <c r="O466" s="835">
        <f t="shared" si="97"/>
        <v>16</v>
      </c>
      <c r="P466" s="768">
        <f t="shared" si="97"/>
        <v>8</v>
      </c>
      <c r="Q466" s="546">
        <f t="shared" si="97"/>
        <v>83</v>
      </c>
      <c r="R466" s="546">
        <f t="shared" si="97"/>
        <v>-77</v>
      </c>
      <c r="S466" s="546">
        <f t="shared" si="97"/>
        <v>184</v>
      </c>
      <c r="T466" s="546">
        <f t="shared" si="97"/>
        <v>28</v>
      </c>
      <c r="U466" s="546">
        <f t="shared" si="97"/>
        <v>131</v>
      </c>
      <c r="V466" s="835">
        <f t="shared" si="97"/>
        <v>-31</v>
      </c>
      <c r="W466" s="401">
        <f t="shared" ref="W466" si="98">W462-$B$285</f>
        <v>1095</v>
      </c>
      <c r="X466" s="1305"/>
      <c r="Y466" s="329"/>
      <c r="Z466" s="1305"/>
    </row>
    <row r="467" spans="1:26" x14ac:dyDescent="0.2">
      <c r="A467" s="258" t="s">
        <v>51</v>
      </c>
      <c r="B467" s="432">
        <v>51</v>
      </c>
      <c r="C467" s="415">
        <v>50</v>
      </c>
      <c r="D467" s="415">
        <v>51</v>
      </c>
      <c r="E467" s="415">
        <v>14</v>
      </c>
      <c r="F467" s="415">
        <v>51</v>
      </c>
      <c r="G467" s="415">
        <v>49</v>
      </c>
      <c r="H467" s="416">
        <v>50</v>
      </c>
      <c r="I467" s="517">
        <v>53</v>
      </c>
      <c r="J467" s="415">
        <v>49</v>
      </c>
      <c r="K467" s="415">
        <v>53</v>
      </c>
      <c r="L467" s="415">
        <v>12</v>
      </c>
      <c r="M467" s="415">
        <v>52</v>
      </c>
      <c r="N467" s="415">
        <v>51</v>
      </c>
      <c r="O467" s="416">
        <v>53</v>
      </c>
      <c r="P467" s="517">
        <v>52</v>
      </c>
      <c r="Q467" s="415">
        <v>51</v>
      </c>
      <c r="R467" s="415">
        <v>50</v>
      </c>
      <c r="S467" s="415">
        <v>13</v>
      </c>
      <c r="T467" s="415">
        <v>52</v>
      </c>
      <c r="U467" s="415">
        <v>53</v>
      </c>
      <c r="V467" s="416">
        <v>51</v>
      </c>
      <c r="W467" s="422">
        <f>SUM(B467:V467)</f>
        <v>961</v>
      </c>
      <c r="X467" s="1305" t="s">
        <v>56</v>
      </c>
      <c r="Y467" s="742">
        <f>W454-W467</f>
        <v>4</v>
      </c>
      <c r="Z467" s="285">
        <f>Y467/W454</f>
        <v>4.1450777202072537E-3</v>
      </c>
    </row>
    <row r="468" spans="1:26" x14ac:dyDescent="0.2">
      <c r="A468" s="957" t="s">
        <v>28</v>
      </c>
      <c r="B468" s="385">
        <v>154.5</v>
      </c>
      <c r="C468" s="504">
        <v>155</v>
      </c>
      <c r="D468" s="504">
        <v>155.5</v>
      </c>
      <c r="E468" s="504">
        <v>155.5</v>
      </c>
      <c r="F468" s="504">
        <v>155</v>
      </c>
      <c r="G468" s="504">
        <v>156</v>
      </c>
      <c r="H468" s="505">
        <v>156</v>
      </c>
      <c r="I468" s="958">
        <v>155</v>
      </c>
      <c r="J468" s="504">
        <v>156</v>
      </c>
      <c r="K468" s="504">
        <v>154.5</v>
      </c>
      <c r="L468" s="504">
        <v>155.5</v>
      </c>
      <c r="M468" s="504">
        <v>154.5</v>
      </c>
      <c r="N468" s="504">
        <v>154</v>
      </c>
      <c r="O468" s="505">
        <v>153.5</v>
      </c>
      <c r="P468" s="958">
        <v>157</v>
      </c>
      <c r="Q468" s="504">
        <v>156</v>
      </c>
      <c r="R468" s="504">
        <v>156</v>
      </c>
      <c r="S468" s="504">
        <v>157</v>
      </c>
      <c r="T468" s="504">
        <v>154.5</v>
      </c>
      <c r="U468" s="504">
        <v>154.5</v>
      </c>
      <c r="V468" s="505">
        <v>153</v>
      </c>
      <c r="W468" s="959"/>
      <c r="X468" s="1307" t="s">
        <v>57</v>
      </c>
      <c r="Y468" s="1307">
        <v>155.19999999999999</v>
      </c>
      <c r="Z468" s="1307"/>
    </row>
    <row r="469" spans="1:26" ht="13.5" thickBot="1" x14ac:dyDescent="0.25">
      <c r="A469" s="266" t="s">
        <v>26</v>
      </c>
      <c r="B469" s="750">
        <f t="shared" ref="B469:V469" si="99">B468-B455</f>
        <v>0</v>
      </c>
      <c r="C469" s="751">
        <f t="shared" si="99"/>
        <v>0</v>
      </c>
      <c r="D469" s="751">
        <f t="shared" si="99"/>
        <v>0</v>
      </c>
      <c r="E469" s="751">
        <f t="shared" si="99"/>
        <v>0</v>
      </c>
      <c r="F469" s="751">
        <f t="shared" si="99"/>
        <v>0</v>
      </c>
      <c r="G469" s="751">
        <f t="shared" si="99"/>
        <v>0</v>
      </c>
      <c r="H469" s="752">
        <f t="shared" si="99"/>
        <v>0</v>
      </c>
      <c r="I469" s="934">
        <f t="shared" si="99"/>
        <v>0</v>
      </c>
      <c r="J469" s="751">
        <f t="shared" si="99"/>
        <v>0</v>
      </c>
      <c r="K469" s="751">
        <f t="shared" si="99"/>
        <v>0</v>
      </c>
      <c r="L469" s="751">
        <f t="shared" si="99"/>
        <v>0</v>
      </c>
      <c r="M469" s="751">
        <f t="shared" si="99"/>
        <v>0</v>
      </c>
      <c r="N469" s="751">
        <f t="shared" si="99"/>
        <v>0</v>
      </c>
      <c r="O469" s="752">
        <f t="shared" si="99"/>
        <v>0</v>
      </c>
      <c r="P469" s="934">
        <f t="shared" si="99"/>
        <v>0</v>
      </c>
      <c r="Q469" s="751">
        <f t="shared" si="99"/>
        <v>0</v>
      </c>
      <c r="R469" s="751">
        <f t="shared" si="99"/>
        <v>0</v>
      </c>
      <c r="S469" s="751">
        <f t="shared" si="99"/>
        <v>0</v>
      </c>
      <c r="T469" s="751">
        <f t="shared" si="99"/>
        <v>0</v>
      </c>
      <c r="U469" s="751">
        <f t="shared" si="99"/>
        <v>0</v>
      </c>
      <c r="V469" s="752">
        <f t="shared" si="99"/>
        <v>0</v>
      </c>
      <c r="W469" s="402"/>
      <c r="X469" s="1305" t="s">
        <v>26</v>
      </c>
      <c r="Y469" s="1307">
        <f>Y468-Y455</f>
        <v>0.34999999999999432</v>
      </c>
      <c r="Z469" s="1307"/>
    </row>
    <row r="471" spans="1:26" ht="13.5" thickBot="1" x14ac:dyDescent="0.25"/>
    <row r="472" spans="1:26" ht="13.5" thickBot="1" x14ac:dyDescent="0.25">
      <c r="A472" s="230" t="s">
        <v>291</v>
      </c>
      <c r="B472" s="1518" t="s">
        <v>130</v>
      </c>
      <c r="C472" s="1519"/>
      <c r="D472" s="1519"/>
      <c r="E472" s="1519"/>
      <c r="F472" s="1519"/>
      <c r="G472" s="1519"/>
      <c r="H472" s="1520"/>
      <c r="I472" s="1521" t="s">
        <v>131</v>
      </c>
      <c r="J472" s="1519"/>
      <c r="K472" s="1519"/>
      <c r="L472" s="1519"/>
      <c r="M472" s="1519"/>
      <c r="N472" s="1519"/>
      <c r="O472" s="1520"/>
      <c r="P472" s="1522" t="s">
        <v>53</v>
      </c>
      <c r="Q472" s="1523"/>
      <c r="R472" s="1523"/>
      <c r="S472" s="1523"/>
      <c r="T472" s="1523"/>
      <c r="U472" s="1523"/>
      <c r="V472" s="1524"/>
      <c r="W472" s="1525" t="s">
        <v>55</v>
      </c>
      <c r="X472" s="228"/>
      <c r="Y472" s="1308"/>
      <c r="Z472" s="1308"/>
    </row>
    <row r="473" spans="1:26" ht="13.5" thickBot="1" x14ac:dyDescent="0.25">
      <c r="A473" s="846" t="s">
        <v>54</v>
      </c>
      <c r="B473" s="1173">
        <v>1</v>
      </c>
      <c r="C473" s="1170">
        <v>2</v>
      </c>
      <c r="D473" s="1170">
        <v>3</v>
      </c>
      <c r="E473" s="1170">
        <v>4</v>
      </c>
      <c r="F473" s="1170">
        <v>5</v>
      </c>
      <c r="G473" s="1170">
        <v>6</v>
      </c>
      <c r="H473" s="1171">
        <v>7</v>
      </c>
      <c r="I473" s="1172">
        <v>8</v>
      </c>
      <c r="J473" s="1170">
        <v>9</v>
      </c>
      <c r="K473" s="1170">
        <v>10</v>
      </c>
      <c r="L473" s="1170">
        <v>11</v>
      </c>
      <c r="M473" s="1170">
        <v>12</v>
      </c>
      <c r="N473" s="1170">
        <v>13</v>
      </c>
      <c r="O473" s="1171">
        <v>14</v>
      </c>
      <c r="P473" s="1172">
        <v>1</v>
      </c>
      <c r="Q473" s="1170">
        <v>2</v>
      </c>
      <c r="R473" s="1170">
        <v>3</v>
      </c>
      <c r="S473" s="1170">
        <v>4</v>
      </c>
      <c r="T473" s="1170">
        <v>5</v>
      </c>
      <c r="U473" s="1170">
        <v>6</v>
      </c>
      <c r="V473" s="1171">
        <v>7</v>
      </c>
      <c r="W473" s="1526"/>
      <c r="X473" s="741"/>
      <c r="Y473" s="741"/>
      <c r="Z473" s="1308"/>
    </row>
    <row r="474" spans="1:26" x14ac:dyDescent="0.2">
      <c r="A474" s="234" t="s">
        <v>3</v>
      </c>
      <c r="B474" s="828">
        <v>4250</v>
      </c>
      <c r="C474" s="775">
        <v>4250</v>
      </c>
      <c r="D474" s="775">
        <v>4250</v>
      </c>
      <c r="E474" s="775">
        <v>4250</v>
      </c>
      <c r="F474" s="775">
        <v>4250</v>
      </c>
      <c r="G474" s="553">
        <v>4250</v>
      </c>
      <c r="H474" s="771">
        <v>4250</v>
      </c>
      <c r="I474" s="777">
        <v>4250</v>
      </c>
      <c r="J474" s="553">
        <v>4250</v>
      </c>
      <c r="K474" s="553">
        <v>4250</v>
      </c>
      <c r="L474" s="775">
        <v>4250</v>
      </c>
      <c r="M474" s="775">
        <v>4250</v>
      </c>
      <c r="N474" s="775">
        <v>4250</v>
      </c>
      <c r="O474" s="829">
        <v>4250</v>
      </c>
      <c r="P474" s="774">
        <v>4250</v>
      </c>
      <c r="Q474" s="553">
        <v>4250</v>
      </c>
      <c r="R474" s="553">
        <v>4250</v>
      </c>
      <c r="S474" s="553">
        <v>4250</v>
      </c>
      <c r="T474" s="553">
        <v>4250</v>
      </c>
      <c r="U474" s="553">
        <v>4250</v>
      </c>
      <c r="V474" s="771">
        <v>4250</v>
      </c>
      <c r="W474" s="420">
        <v>4250</v>
      </c>
      <c r="X474" s="1313"/>
      <c r="Y474" s="529"/>
      <c r="Z474" s="1308"/>
    </row>
    <row r="475" spans="1:26" x14ac:dyDescent="0.2">
      <c r="A475" s="238" t="s">
        <v>6</v>
      </c>
      <c r="B475" s="239">
        <v>4737</v>
      </c>
      <c r="C475" s="240">
        <v>4395</v>
      </c>
      <c r="D475" s="240">
        <v>4495</v>
      </c>
      <c r="E475" s="240">
        <v>4039</v>
      </c>
      <c r="F475" s="240">
        <v>4331</v>
      </c>
      <c r="G475" s="240">
        <v>4153</v>
      </c>
      <c r="H475" s="241">
        <v>4374</v>
      </c>
      <c r="I475" s="513">
        <v>4197</v>
      </c>
      <c r="J475" s="240">
        <v>4385</v>
      </c>
      <c r="K475" s="240">
        <v>4542</v>
      </c>
      <c r="L475" s="240">
        <v>4271</v>
      </c>
      <c r="M475" s="240">
        <v>4555</v>
      </c>
      <c r="N475" s="240">
        <v>4440</v>
      </c>
      <c r="O475" s="241">
        <v>4846</v>
      </c>
      <c r="P475" s="513">
        <v>4266</v>
      </c>
      <c r="Q475" s="240">
        <v>4306</v>
      </c>
      <c r="R475" s="240">
        <v>4287</v>
      </c>
      <c r="S475" s="240">
        <v>4207</v>
      </c>
      <c r="T475" s="240">
        <v>4587</v>
      </c>
      <c r="U475" s="240">
        <v>4500</v>
      </c>
      <c r="V475" s="241">
        <v>4747</v>
      </c>
      <c r="W475" s="406">
        <v>4427</v>
      </c>
      <c r="X475" s="1313"/>
      <c r="Y475" s="1310"/>
      <c r="Z475" s="1308"/>
    </row>
    <row r="476" spans="1:26" x14ac:dyDescent="0.2">
      <c r="A476" s="231" t="s">
        <v>7</v>
      </c>
      <c r="B476" s="367">
        <v>100</v>
      </c>
      <c r="C476" s="368">
        <v>100</v>
      </c>
      <c r="D476" s="368">
        <v>100</v>
      </c>
      <c r="E476" s="368">
        <v>57.1</v>
      </c>
      <c r="F476" s="368">
        <v>91.7</v>
      </c>
      <c r="G476" s="368">
        <v>91.7</v>
      </c>
      <c r="H476" s="370">
        <v>100</v>
      </c>
      <c r="I476" s="514">
        <v>100</v>
      </c>
      <c r="J476" s="368">
        <v>100</v>
      </c>
      <c r="K476" s="368">
        <v>100</v>
      </c>
      <c r="L476" s="368">
        <v>71.400000000000006</v>
      </c>
      <c r="M476" s="368">
        <v>100</v>
      </c>
      <c r="N476" s="368">
        <v>100</v>
      </c>
      <c r="O476" s="370">
        <v>100</v>
      </c>
      <c r="P476" s="514">
        <v>100</v>
      </c>
      <c r="Q476" s="368">
        <v>92.3</v>
      </c>
      <c r="R476" s="368">
        <v>83.3</v>
      </c>
      <c r="S476" s="368">
        <v>57.1</v>
      </c>
      <c r="T476" s="368">
        <v>100</v>
      </c>
      <c r="U476" s="368">
        <v>100</v>
      </c>
      <c r="V476" s="370">
        <v>100</v>
      </c>
      <c r="W476" s="421">
        <v>82.4</v>
      </c>
      <c r="X476" s="365"/>
      <c r="Y476" s="443"/>
      <c r="Z476" s="1308"/>
    </row>
    <row r="477" spans="1:26" x14ac:dyDescent="0.2">
      <c r="A477" s="231" t="s">
        <v>8</v>
      </c>
      <c r="B477" s="246">
        <v>3.6999999999999998E-2</v>
      </c>
      <c r="C477" s="247">
        <v>4.2999999999999997E-2</v>
      </c>
      <c r="D477" s="247">
        <v>4.7E-2</v>
      </c>
      <c r="E477" s="247">
        <v>0.10100000000000001</v>
      </c>
      <c r="F477" s="247">
        <v>6.8000000000000005E-2</v>
      </c>
      <c r="G477" s="247">
        <v>5.3999999999999999E-2</v>
      </c>
      <c r="H477" s="248">
        <v>4.9000000000000002E-2</v>
      </c>
      <c r="I477" s="515">
        <v>0.05</v>
      </c>
      <c r="J477" s="247">
        <v>3.9E-2</v>
      </c>
      <c r="K477" s="247">
        <v>4.9000000000000002E-2</v>
      </c>
      <c r="L477" s="247">
        <v>0.105</v>
      </c>
      <c r="M477" s="247">
        <v>4.3999999999999997E-2</v>
      </c>
      <c r="N477" s="247">
        <v>5.2999999999999999E-2</v>
      </c>
      <c r="O477" s="248">
        <v>3.3000000000000002E-2</v>
      </c>
      <c r="P477" s="515">
        <v>4.5999999999999999E-2</v>
      </c>
      <c r="Q477" s="247">
        <v>5.3999999999999999E-2</v>
      </c>
      <c r="R477" s="247">
        <v>7.4999999999999997E-2</v>
      </c>
      <c r="S477" s="247">
        <v>9.4E-2</v>
      </c>
      <c r="T477" s="247">
        <v>4.9000000000000002E-2</v>
      </c>
      <c r="U477" s="247">
        <v>4.5999999999999999E-2</v>
      </c>
      <c r="V477" s="248">
        <v>5.6000000000000001E-2</v>
      </c>
      <c r="W477" s="408">
        <v>6.9000000000000006E-2</v>
      </c>
      <c r="X477" s="1308"/>
      <c r="Y477" s="331"/>
      <c r="Z477" s="1308"/>
    </row>
    <row r="478" spans="1:26" x14ac:dyDescent="0.2">
      <c r="A478" s="238" t="s">
        <v>1</v>
      </c>
      <c r="B478" s="250">
        <f>B475/B474*100-100</f>
        <v>11.45882352941176</v>
      </c>
      <c r="C478" s="251">
        <f t="shared" ref="C478:V478" si="100">C475/C474*100-100</f>
        <v>3.4117647058823621</v>
      </c>
      <c r="D478" s="251">
        <f t="shared" si="100"/>
        <v>5.764705882352942</v>
      </c>
      <c r="E478" s="251">
        <f t="shared" si="100"/>
        <v>-4.9647058823529449</v>
      </c>
      <c r="F478" s="251">
        <f t="shared" si="100"/>
        <v>1.9058823529411768</v>
      </c>
      <c r="G478" s="251">
        <f t="shared" si="100"/>
        <v>-2.2823529411764696</v>
      </c>
      <c r="H478" s="252">
        <f t="shared" si="100"/>
        <v>2.9176470588235333</v>
      </c>
      <c r="I478" s="516">
        <f t="shared" si="100"/>
        <v>-1.2470588235294144</v>
      </c>
      <c r="J478" s="251">
        <f t="shared" si="100"/>
        <v>3.1764705882352899</v>
      </c>
      <c r="K478" s="251">
        <f t="shared" si="100"/>
        <v>6.8705882352941217</v>
      </c>
      <c r="L478" s="251">
        <f t="shared" si="100"/>
        <v>0.49411764705882888</v>
      </c>
      <c r="M478" s="251">
        <f t="shared" si="100"/>
        <v>7.1764705882352899</v>
      </c>
      <c r="N478" s="251">
        <f t="shared" si="100"/>
        <v>4.470588235294116</v>
      </c>
      <c r="O478" s="252">
        <f t="shared" si="100"/>
        <v>14.023529411764699</v>
      </c>
      <c r="P478" s="516">
        <f t="shared" si="100"/>
        <v>0.37647058823529278</v>
      </c>
      <c r="Q478" s="251">
        <f t="shared" si="100"/>
        <v>1.3176470588235389</v>
      </c>
      <c r="R478" s="251">
        <f t="shared" si="100"/>
        <v>0.87058823529410745</v>
      </c>
      <c r="S478" s="251">
        <f t="shared" si="100"/>
        <v>-1.0117647058823565</v>
      </c>
      <c r="T478" s="251">
        <f t="shared" si="100"/>
        <v>7.9294117647058755</v>
      </c>
      <c r="U478" s="251">
        <f t="shared" si="100"/>
        <v>5.8823529411764781</v>
      </c>
      <c r="V478" s="252">
        <f t="shared" si="100"/>
        <v>11.694117647058832</v>
      </c>
      <c r="W478" s="400">
        <f>W475/W474*100-100</f>
        <v>4.1647058823529335</v>
      </c>
      <c r="X478" s="1009"/>
      <c r="Y478" s="1313"/>
      <c r="Z478" s="1308"/>
    </row>
    <row r="479" spans="1:26" ht="13.5" thickBot="1" x14ac:dyDescent="0.25">
      <c r="A479" s="839" t="s">
        <v>27</v>
      </c>
      <c r="B479" s="834">
        <f t="shared" ref="B479:V479" si="101">B475-B462</f>
        <v>94</v>
      </c>
      <c r="C479" s="546">
        <f t="shared" si="101"/>
        <v>4</v>
      </c>
      <c r="D479" s="546">
        <f t="shared" si="101"/>
        <v>64</v>
      </c>
      <c r="E479" s="546">
        <f t="shared" si="101"/>
        <v>22</v>
      </c>
      <c r="F479" s="546">
        <f t="shared" si="101"/>
        <v>-42</v>
      </c>
      <c r="G479" s="546">
        <f t="shared" si="101"/>
        <v>-112</v>
      </c>
      <c r="H479" s="835">
        <f t="shared" si="101"/>
        <v>154</v>
      </c>
      <c r="I479" s="768">
        <f t="shared" si="101"/>
        <v>9</v>
      </c>
      <c r="J479" s="546">
        <f t="shared" si="101"/>
        <v>-12</v>
      </c>
      <c r="K479" s="546">
        <f t="shared" si="101"/>
        <v>83</v>
      </c>
      <c r="L479" s="546">
        <f t="shared" si="101"/>
        <v>15</v>
      </c>
      <c r="M479" s="546">
        <f t="shared" si="101"/>
        <v>-31</v>
      </c>
      <c r="N479" s="546">
        <f t="shared" si="101"/>
        <v>-102</v>
      </c>
      <c r="O479" s="835">
        <f t="shared" si="101"/>
        <v>175</v>
      </c>
      <c r="P479" s="768">
        <f t="shared" si="101"/>
        <v>-45</v>
      </c>
      <c r="Q479" s="546">
        <f t="shared" si="101"/>
        <v>-24</v>
      </c>
      <c r="R479" s="546">
        <f t="shared" si="101"/>
        <v>54</v>
      </c>
      <c r="S479" s="546">
        <f t="shared" si="101"/>
        <v>88</v>
      </c>
      <c r="T479" s="546">
        <f t="shared" si="101"/>
        <v>20</v>
      </c>
      <c r="U479" s="546">
        <f t="shared" si="101"/>
        <v>1</v>
      </c>
      <c r="V479" s="835">
        <f t="shared" si="101"/>
        <v>158</v>
      </c>
      <c r="W479" s="401">
        <f t="shared" ref="W479" si="102">W475-$B$285</f>
        <v>1121</v>
      </c>
      <c r="X479" s="1308"/>
      <c r="Y479" s="329"/>
      <c r="Z479" s="1308"/>
    </row>
    <row r="480" spans="1:26" x14ac:dyDescent="0.2">
      <c r="A480" s="258" t="s">
        <v>51</v>
      </c>
      <c r="B480" s="432">
        <v>51</v>
      </c>
      <c r="C480" s="415">
        <v>50</v>
      </c>
      <c r="D480" s="415">
        <v>51</v>
      </c>
      <c r="E480" s="415">
        <v>14</v>
      </c>
      <c r="F480" s="415">
        <v>51</v>
      </c>
      <c r="G480" s="415">
        <v>49</v>
      </c>
      <c r="H480" s="416">
        <v>50</v>
      </c>
      <c r="I480" s="517">
        <v>53</v>
      </c>
      <c r="J480" s="415">
        <v>48</v>
      </c>
      <c r="K480" s="415">
        <v>53</v>
      </c>
      <c r="L480" s="415">
        <v>10</v>
      </c>
      <c r="M480" s="415">
        <v>51</v>
      </c>
      <c r="N480" s="415">
        <v>51</v>
      </c>
      <c r="O480" s="416">
        <v>52</v>
      </c>
      <c r="P480" s="517">
        <v>51</v>
      </c>
      <c r="Q480" s="415">
        <v>50</v>
      </c>
      <c r="R480" s="415">
        <v>50</v>
      </c>
      <c r="S480" s="415">
        <v>13</v>
      </c>
      <c r="T480" s="415">
        <v>52</v>
      </c>
      <c r="U480" s="415">
        <v>53</v>
      </c>
      <c r="V480" s="416">
        <v>51</v>
      </c>
      <c r="W480" s="422">
        <f>SUM(B480:V480)</f>
        <v>954</v>
      </c>
      <c r="X480" s="1308" t="s">
        <v>56</v>
      </c>
      <c r="Y480" s="742">
        <f>W467-W480</f>
        <v>7</v>
      </c>
      <c r="Z480" s="285">
        <f>Y480/W467</f>
        <v>7.2840790842872011E-3</v>
      </c>
    </row>
    <row r="481" spans="1:26" x14ac:dyDescent="0.2">
      <c r="A481" s="957" t="s">
        <v>28</v>
      </c>
      <c r="B481" s="385">
        <v>154.5</v>
      </c>
      <c r="C481" s="504">
        <v>155</v>
      </c>
      <c r="D481" s="504">
        <v>155.5</v>
      </c>
      <c r="E481" s="504">
        <v>155.5</v>
      </c>
      <c r="F481" s="504">
        <v>155</v>
      </c>
      <c r="G481" s="504">
        <v>156</v>
      </c>
      <c r="H481" s="505">
        <v>156</v>
      </c>
      <c r="I481" s="958">
        <v>155</v>
      </c>
      <c r="J481" s="504">
        <v>156</v>
      </c>
      <c r="K481" s="504">
        <v>154.5</v>
      </c>
      <c r="L481" s="504">
        <v>155.5</v>
      </c>
      <c r="M481" s="504">
        <v>154.5</v>
      </c>
      <c r="N481" s="504">
        <v>154</v>
      </c>
      <c r="O481" s="505">
        <v>153.5</v>
      </c>
      <c r="P481" s="958">
        <v>157</v>
      </c>
      <c r="Q481" s="504">
        <v>156</v>
      </c>
      <c r="R481" s="504">
        <v>156</v>
      </c>
      <c r="S481" s="504">
        <v>157</v>
      </c>
      <c r="T481" s="504">
        <v>154.5</v>
      </c>
      <c r="U481" s="504">
        <v>154.5</v>
      </c>
      <c r="V481" s="505">
        <v>153</v>
      </c>
      <c r="W481" s="959"/>
      <c r="X481" s="1313" t="s">
        <v>57</v>
      </c>
      <c r="Y481" s="1313">
        <v>155.51</v>
      </c>
      <c r="Z481" s="530" t="s">
        <v>292</v>
      </c>
    </row>
    <row r="482" spans="1:26" ht="13.5" thickBot="1" x14ac:dyDescent="0.25">
      <c r="A482" s="266" t="s">
        <v>26</v>
      </c>
      <c r="B482" s="750">
        <f t="shared" ref="B482:V482" si="103">B481-B468</f>
        <v>0</v>
      </c>
      <c r="C482" s="751">
        <f t="shared" si="103"/>
        <v>0</v>
      </c>
      <c r="D482" s="751">
        <f t="shared" si="103"/>
        <v>0</v>
      </c>
      <c r="E482" s="751">
        <f t="shared" si="103"/>
        <v>0</v>
      </c>
      <c r="F482" s="751">
        <f t="shared" si="103"/>
        <v>0</v>
      </c>
      <c r="G482" s="751">
        <f t="shared" si="103"/>
        <v>0</v>
      </c>
      <c r="H482" s="752">
        <f t="shared" si="103"/>
        <v>0</v>
      </c>
      <c r="I482" s="934">
        <f t="shared" si="103"/>
        <v>0</v>
      </c>
      <c r="J482" s="751">
        <f t="shared" si="103"/>
        <v>0</v>
      </c>
      <c r="K482" s="751">
        <f t="shared" si="103"/>
        <v>0</v>
      </c>
      <c r="L482" s="751">
        <f t="shared" si="103"/>
        <v>0</v>
      </c>
      <c r="M482" s="751">
        <f t="shared" si="103"/>
        <v>0</v>
      </c>
      <c r="N482" s="751">
        <f t="shared" si="103"/>
        <v>0</v>
      </c>
      <c r="O482" s="752">
        <f t="shared" si="103"/>
        <v>0</v>
      </c>
      <c r="P482" s="934">
        <f t="shared" si="103"/>
        <v>0</v>
      </c>
      <c r="Q482" s="751">
        <f t="shared" si="103"/>
        <v>0</v>
      </c>
      <c r="R482" s="751">
        <f t="shared" si="103"/>
        <v>0</v>
      </c>
      <c r="S482" s="751">
        <f t="shared" si="103"/>
        <v>0</v>
      </c>
      <c r="T482" s="751">
        <f t="shared" si="103"/>
        <v>0</v>
      </c>
      <c r="U482" s="751">
        <f t="shared" si="103"/>
        <v>0</v>
      </c>
      <c r="V482" s="752">
        <f t="shared" si="103"/>
        <v>0</v>
      </c>
      <c r="W482" s="402"/>
      <c r="X482" s="1308" t="s">
        <v>26</v>
      </c>
      <c r="Y482" s="1313">
        <f>Y481-Y468</f>
        <v>0.31000000000000227</v>
      </c>
      <c r="Z482" s="1313"/>
    </row>
    <row r="484" spans="1:26" ht="13.5" thickBot="1" x14ac:dyDescent="0.25"/>
    <row r="485" spans="1:26" ht="13.5" thickBot="1" x14ac:dyDescent="0.25">
      <c r="A485" s="230" t="s">
        <v>293</v>
      </c>
      <c r="B485" s="1518" t="s">
        <v>130</v>
      </c>
      <c r="C485" s="1519"/>
      <c r="D485" s="1519"/>
      <c r="E485" s="1519"/>
      <c r="F485" s="1519"/>
      <c r="G485" s="1519"/>
      <c r="H485" s="1520"/>
      <c r="I485" s="1521" t="s">
        <v>131</v>
      </c>
      <c r="J485" s="1519"/>
      <c r="K485" s="1519"/>
      <c r="L485" s="1519"/>
      <c r="M485" s="1519"/>
      <c r="N485" s="1519"/>
      <c r="O485" s="1520"/>
      <c r="P485" s="1522" t="s">
        <v>53</v>
      </c>
      <c r="Q485" s="1523"/>
      <c r="R485" s="1523"/>
      <c r="S485" s="1523"/>
      <c r="T485" s="1523"/>
      <c r="U485" s="1523"/>
      <c r="V485" s="1524"/>
      <c r="W485" s="1525" t="s">
        <v>55</v>
      </c>
      <c r="X485" s="228">
        <v>239</v>
      </c>
      <c r="Y485" s="1317"/>
      <c r="Z485" s="1317"/>
    </row>
    <row r="486" spans="1:26" ht="13.5" thickBot="1" x14ac:dyDescent="0.25">
      <c r="A486" s="846" t="s">
        <v>54</v>
      </c>
      <c r="B486" s="1173">
        <v>1</v>
      </c>
      <c r="C486" s="1170">
        <v>2</v>
      </c>
      <c r="D486" s="1170">
        <v>3</v>
      </c>
      <c r="E486" s="1170">
        <v>4</v>
      </c>
      <c r="F486" s="1170">
        <v>5</v>
      </c>
      <c r="G486" s="1170">
        <v>6</v>
      </c>
      <c r="H486" s="1171">
        <v>7</v>
      </c>
      <c r="I486" s="1172">
        <v>8</v>
      </c>
      <c r="J486" s="1170">
        <v>9</v>
      </c>
      <c r="K486" s="1170">
        <v>10</v>
      </c>
      <c r="L486" s="1170">
        <v>11</v>
      </c>
      <c r="M486" s="1170">
        <v>12</v>
      </c>
      <c r="N486" s="1170">
        <v>13</v>
      </c>
      <c r="O486" s="1171">
        <v>14</v>
      </c>
      <c r="P486" s="1172">
        <v>1</v>
      </c>
      <c r="Q486" s="1170">
        <v>2</v>
      </c>
      <c r="R486" s="1170">
        <v>3</v>
      </c>
      <c r="S486" s="1170">
        <v>4</v>
      </c>
      <c r="T486" s="1170">
        <v>5</v>
      </c>
      <c r="U486" s="1170">
        <v>6</v>
      </c>
      <c r="V486" s="1171">
        <v>7</v>
      </c>
      <c r="W486" s="1526"/>
      <c r="X486" s="741"/>
      <c r="Y486" s="741"/>
      <c r="Z486" s="1317"/>
    </row>
    <row r="487" spans="1:26" x14ac:dyDescent="0.2">
      <c r="A487" s="234" t="s">
        <v>3</v>
      </c>
      <c r="B487" s="828">
        <v>4265</v>
      </c>
      <c r="C487" s="775">
        <v>4265</v>
      </c>
      <c r="D487" s="775">
        <v>4265</v>
      </c>
      <c r="E487" s="775">
        <v>4265</v>
      </c>
      <c r="F487" s="775">
        <v>4265</v>
      </c>
      <c r="G487" s="553">
        <v>4265</v>
      </c>
      <c r="H487" s="771">
        <v>4265</v>
      </c>
      <c r="I487" s="777">
        <v>4265</v>
      </c>
      <c r="J487" s="553">
        <v>4265</v>
      </c>
      <c r="K487" s="553">
        <v>4265</v>
      </c>
      <c r="L487" s="775">
        <v>4265</v>
      </c>
      <c r="M487" s="775">
        <v>4265</v>
      </c>
      <c r="N487" s="775">
        <v>4265</v>
      </c>
      <c r="O487" s="829">
        <v>4265</v>
      </c>
      <c r="P487" s="774">
        <v>4265</v>
      </c>
      <c r="Q487" s="553">
        <v>4265</v>
      </c>
      <c r="R487" s="553">
        <v>4265</v>
      </c>
      <c r="S487" s="553">
        <v>4265</v>
      </c>
      <c r="T487" s="553">
        <v>4265</v>
      </c>
      <c r="U487" s="553">
        <v>4265</v>
      </c>
      <c r="V487" s="771">
        <v>4265</v>
      </c>
      <c r="W487" s="420">
        <v>4265</v>
      </c>
      <c r="X487" s="1324"/>
      <c r="Y487" s="529"/>
      <c r="Z487" s="1317"/>
    </row>
    <row r="488" spans="1:26" x14ac:dyDescent="0.2">
      <c r="A488" s="238" t="s">
        <v>6</v>
      </c>
      <c r="B488" s="239">
        <v>4713</v>
      </c>
      <c r="C488" s="240">
        <v>4488</v>
      </c>
      <c r="D488" s="240">
        <v>4504</v>
      </c>
      <c r="E488" s="240">
        <v>4234</v>
      </c>
      <c r="F488" s="240">
        <v>4536</v>
      </c>
      <c r="G488" s="240">
        <v>4301</v>
      </c>
      <c r="H488" s="241">
        <v>4261</v>
      </c>
      <c r="I488" s="513">
        <v>4291</v>
      </c>
      <c r="J488" s="240">
        <v>4301</v>
      </c>
      <c r="K488" s="240">
        <v>4585</v>
      </c>
      <c r="L488" s="240">
        <v>4060</v>
      </c>
      <c r="M488" s="240">
        <v>4566</v>
      </c>
      <c r="N488" s="240">
        <v>4586</v>
      </c>
      <c r="O488" s="241">
        <v>4706</v>
      </c>
      <c r="P488" s="513">
        <v>4286</v>
      </c>
      <c r="Q488" s="240">
        <v>4271</v>
      </c>
      <c r="R488" s="240">
        <v>4259</v>
      </c>
      <c r="S488" s="240">
        <v>4102</v>
      </c>
      <c r="T488" s="240">
        <v>4554</v>
      </c>
      <c r="U488" s="240">
        <v>4607</v>
      </c>
      <c r="V488" s="241">
        <v>4768</v>
      </c>
      <c r="W488" s="406">
        <v>4444</v>
      </c>
      <c r="X488" s="1324"/>
      <c r="Y488" s="1319"/>
      <c r="Z488" s="1317"/>
    </row>
    <row r="489" spans="1:26" x14ac:dyDescent="0.2">
      <c r="A489" s="231" t="s">
        <v>7</v>
      </c>
      <c r="B489" s="367">
        <v>100</v>
      </c>
      <c r="C489" s="368">
        <v>91.7</v>
      </c>
      <c r="D489" s="368">
        <v>100</v>
      </c>
      <c r="E489" s="368">
        <v>71.400000000000006</v>
      </c>
      <c r="F489" s="368">
        <v>91.7</v>
      </c>
      <c r="G489" s="368">
        <v>83.3</v>
      </c>
      <c r="H489" s="370">
        <v>91.7</v>
      </c>
      <c r="I489" s="514">
        <v>100</v>
      </c>
      <c r="J489" s="368">
        <v>83.3</v>
      </c>
      <c r="K489" s="368">
        <v>100</v>
      </c>
      <c r="L489" s="368">
        <v>66.7</v>
      </c>
      <c r="M489" s="368">
        <v>100</v>
      </c>
      <c r="N489" s="368">
        <v>100</v>
      </c>
      <c r="O489" s="370">
        <v>100</v>
      </c>
      <c r="P489" s="514">
        <v>83.3</v>
      </c>
      <c r="Q489" s="368">
        <v>92.3</v>
      </c>
      <c r="R489" s="368">
        <v>83.3</v>
      </c>
      <c r="S489" s="368">
        <v>77.8</v>
      </c>
      <c r="T489" s="368">
        <v>91.7</v>
      </c>
      <c r="U489" s="368">
        <v>100</v>
      </c>
      <c r="V489" s="370">
        <v>100</v>
      </c>
      <c r="W489" s="421">
        <v>86.2</v>
      </c>
      <c r="X489" s="365"/>
      <c r="Y489" s="443"/>
      <c r="Z489" s="1317"/>
    </row>
    <row r="490" spans="1:26" x14ac:dyDescent="0.2">
      <c r="A490" s="231" t="s">
        <v>8</v>
      </c>
      <c r="B490" s="246">
        <v>4.3999999999999997E-2</v>
      </c>
      <c r="C490" s="247">
        <v>6.0999999999999999E-2</v>
      </c>
      <c r="D490" s="247">
        <v>5.7000000000000002E-2</v>
      </c>
      <c r="E490" s="247">
        <v>8.8999999999999996E-2</v>
      </c>
      <c r="F490" s="247">
        <v>5.3999999999999999E-2</v>
      </c>
      <c r="G490" s="247">
        <v>6.2E-2</v>
      </c>
      <c r="H490" s="248">
        <v>5.8000000000000003E-2</v>
      </c>
      <c r="I490" s="515">
        <v>5.0999999999999997E-2</v>
      </c>
      <c r="J490" s="247">
        <v>6.7000000000000004E-2</v>
      </c>
      <c r="K490" s="247">
        <v>5.0999999999999997E-2</v>
      </c>
      <c r="L490" s="247">
        <v>0.105</v>
      </c>
      <c r="M490" s="247">
        <v>0.04</v>
      </c>
      <c r="N490" s="247">
        <v>5.1999999999999998E-2</v>
      </c>
      <c r="O490" s="248">
        <v>3.2000000000000001E-2</v>
      </c>
      <c r="P490" s="515">
        <v>6.2E-2</v>
      </c>
      <c r="Q490" s="247">
        <v>5.8999999999999997E-2</v>
      </c>
      <c r="R490" s="247">
        <v>7.4999999999999997E-2</v>
      </c>
      <c r="S490" s="247">
        <v>9.5000000000000001E-2</v>
      </c>
      <c r="T490" s="247">
        <v>6.8000000000000005E-2</v>
      </c>
      <c r="U490" s="247">
        <v>5.0999999999999997E-2</v>
      </c>
      <c r="V490" s="248">
        <v>4.2000000000000003E-2</v>
      </c>
      <c r="W490" s="408">
        <v>7.0999999999999994E-2</v>
      </c>
      <c r="X490" s="1317"/>
      <c r="Y490" s="331"/>
      <c r="Z490" s="1317"/>
    </row>
    <row r="491" spans="1:26" x14ac:dyDescent="0.2">
      <c r="A491" s="238" t="s">
        <v>1</v>
      </c>
      <c r="B491" s="250">
        <f>B488/B487*100-100</f>
        <v>10.504103165298943</v>
      </c>
      <c r="C491" s="251">
        <f t="shared" ref="C491:V491" si="104">C488/C487*100-100</f>
        <v>5.2286049237983576</v>
      </c>
      <c r="D491" s="251">
        <f t="shared" si="104"/>
        <v>5.6037514654161811</v>
      </c>
      <c r="E491" s="251">
        <f t="shared" si="104"/>
        <v>-0.72684642438453295</v>
      </c>
      <c r="F491" s="251">
        <f t="shared" si="104"/>
        <v>6.354044548651828</v>
      </c>
      <c r="G491" s="251">
        <f t="shared" si="104"/>
        <v>0.84407971864008857</v>
      </c>
      <c r="H491" s="252">
        <f t="shared" si="104"/>
        <v>-9.3786635404455865E-2</v>
      </c>
      <c r="I491" s="516">
        <f t="shared" si="104"/>
        <v>0.60961313012894891</v>
      </c>
      <c r="J491" s="251">
        <f t="shared" si="104"/>
        <v>0.84407971864008857</v>
      </c>
      <c r="K491" s="251">
        <f t="shared" si="104"/>
        <v>7.5029308323563839</v>
      </c>
      <c r="L491" s="251">
        <f t="shared" si="104"/>
        <v>-4.8065650644783062</v>
      </c>
      <c r="M491" s="251">
        <f t="shared" si="104"/>
        <v>7.0574443141852186</v>
      </c>
      <c r="N491" s="251">
        <f t="shared" si="104"/>
        <v>7.5263774912074979</v>
      </c>
      <c r="O491" s="252">
        <f t="shared" si="104"/>
        <v>10.33997655334116</v>
      </c>
      <c r="P491" s="516">
        <f t="shared" si="104"/>
        <v>0.49237983587337908</v>
      </c>
      <c r="Q491" s="251">
        <f t="shared" si="104"/>
        <v>0.14067995310669801</v>
      </c>
      <c r="R491" s="251">
        <f t="shared" si="104"/>
        <v>-0.1406799531066838</v>
      </c>
      <c r="S491" s="251">
        <f t="shared" si="104"/>
        <v>-3.8218053927315339</v>
      </c>
      <c r="T491" s="251">
        <f t="shared" si="104"/>
        <v>6.7760844079718652</v>
      </c>
      <c r="U491" s="251">
        <f t="shared" si="104"/>
        <v>8.018757327080877</v>
      </c>
      <c r="V491" s="252">
        <f t="shared" si="104"/>
        <v>11.793669402110197</v>
      </c>
      <c r="W491" s="400">
        <f>W488/W487*100-100</f>
        <v>4.1969519343493431</v>
      </c>
      <c r="X491" s="1009"/>
      <c r="Y491" s="1324"/>
      <c r="Z491" s="1317"/>
    </row>
    <row r="492" spans="1:26" ht="13.5" thickBot="1" x14ac:dyDescent="0.25">
      <c r="A492" s="839" t="s">
        <v>27</v>
      </c>
      <c r="B492" s="834">
        <f t="shared" ref="B492:V492" si="105">B488-B475</f>
        <v>-24</v>
      </c>
      <c r="C492" s="546">
        <f t="shared" si="105"/>
        <v>93</v>
      </c>
      <c r="D492" s="546">
        <f t="shared" si="105"/>
        <v>9</v>
      </c>
      <c r="E492" s="546">
        <f t="shared" si="105"/>
        <v>195</v>
      </c>
      <c r="F492" s="546">
        <f t="shared" si="105"/>
        <v>205</v>
      </c>
      <c r="G492" s="546">
        <f t="shared" si="105"/>
        <v>148</v>
      </c>
      <c r="H492" s="835">
        <f t="shared" si="105"/>
        <v>-113</v>
      </c>
      <c r="I492" s="768">
        <f t="shared" si="105"/>
        <v>94</v>
      </c>
      <c r="J492" s="546">
        <f t="shared" si="105"/>
        <v>-84</v>
      </c>
      <c r="K492" s="546">
        <f t="shared" si="105"/>
        <v>43</v>
      </c>
      <c r="L492" s="546">
        <f t="shared" si="105"/>
        <v>-211</v>
      </c>
      <c r="M492" s="546">
        <f t="shared" si="105"/>
        <v>11</v>
      </c>
      <c r="N492" s="546">
        <f t="shared" si="105"/>
        <v>146</v>
      </c>
      <c r="O492" s="835">
        <f t="shared" si="105"/>
        <v>-140</v>
      </c>
      <c r="P492" s="768">
        <f t="shared" si="105"/>
        <v>20</v>
      </c>
      <c r="Q492" s="546">
        <f t="shared" si="105"/>
        <v>-35</v>
      </c>
      <c r="R492" s="546">
        <f t="shared" si="105"/>
        <v>-28</v>
      </c>
      <c r="S492" s="546">
        <f t="shared" si="105"/>
        <v>-105</v>
      </c>
      <c r="T492" s="546">
        <f t="shared" si="105"/>
        <v>-33</v>
      </c>
      <c r="U492" s="546">
        <f t="shared" si="105"/>
        <v>107</v>
      </c>
      <c r="V492" s="835">
        <f t="shared" si="105"/>
        <v>21</v>
      </c>
      <c r="W492" s="401">
        <f t="shared" ref="W492" si="106">W488-$B$285</f>
        <v>1138</v>
      </c>
      <c r="X492" s="1317"/>
      <c r="Y492" s="329"/>
      <c r="Z492" s="1317"/>
    </row>
    <row r="493" spans="1:26" x14ac:dyDescent="0.2">
      <c r="A493" s="258" t="s">
        <v>51</v>
      </c>
      <c r="B493" s="432">
        <v>51</v>
      </c>
      <c r="C493" s="415">
        <v>50</v>
      </c>
      <c r="D493" s="415">
        <v>51</v>
      </c>
      <c r="E493" s="415">
        <v>14</v>
      </c>
      <c r="F493" s="415">
        <v>51</v>
      </c>
      <c r="G493" s="415">
        <v>49</v>
      </c>
      <c r="H493" s="416">
        <v>49</v>
      </c>
      <c r="I493" s="517">
        <v>53</v>
      </c>
      <c r="J493" s="415">
        <v>48</v>
      </c>
      <c r="K493" s="415">
        <v>53</v>
      </c>
      <c r="L493" s="415">
        <v>10</v>
      </c>
      <c r="M493" s="415">
        <v>51</v>
      </c>
      <c r="N493" s="415">
        <v>51</v>
      </c>
      <c r="O493" s="416">
        <v>52</v>
      </c>
      <c r="P493" s="517">
        <v>51</v>
      </c>
      <c r="Q493" s="415">
        <v>50</v>
      </c>
      <c r="R493" s="415">
        <v>50</v>
      </c>
      <c r="S493" s="415">
        <v>13</v>
      </c>
      <c r="T493" s="415">
        <v>52</v>
      </c>
      <c r="U493" s="415">
        <v>53</v>
      </c>
      <c r="V493" s="416">
        <v>51</v>
      </c>
      <c r="W493" s="422">
        <f>SUM(B493:V493)</f>
        <v>953</v>
      </c>
      <c r="X493" s="1317" t="s">
        <v>56</v>
      </c>
      <c r="Y493" s="742">
        <f>W480-W493</f>
        <v>1</v>
      </c>
      <c r="Z493" s="285">
        <f>Y493/W480</f>
        <v>1.0482180293501049E-3</v>
      </c>
    </row>
    <row r="494" spans="1:26" x14ac:dyDescent="0.2">
      <c r="A494" s="957" t="s">
        <v>28</v>
      </c>
      <c r="B494" s="385">
        <v>155</v>
      </c>
      <c r="C494" s="504">
        <v>155.5</v>
      </c>
      <c r="D494" s="504">
        <v>156</v>
      </c>
      <c r="E494" s="504">
        <v>156</v>
      </c>
      <c r="F494" s="504">
        <v>155.5</v>
      </c>
      <c r="G494" s="504">
        <v>157</v>
      </c>
      <c r="H494" s="505">
        <v>157</v>
      </c>
      <c r="I494" s="958">
        <v>156</v>
      </c>
      <c r="J494" s="504">
        <v>157</v>
      </c>
      <c r="K494" s="504">
        <v>155</v>
      </c>
      <c r="L494" s="504">
        <v>156.5</v>
      </c>
      <c r="M494" s="504">
        <v>155</v>
      </c>
      <c r="N494" s="504">
        <v>154.5</v>
      </c>
      <c r="O494" s="505">
        <v>154</v>
      </c>
      <c r="P494" s="958">
        <v>158</v>
      </c>
      <c r="Q494" s="504">
        <v>157</v>
      </c>
      <c r="R494" s="504">
        <v>157</v>
      </c>
      <c r="S494" s="504">
        <v>158</v>
      </c>
      <c r="T494" s="504">
        <v>155</v>
      </c>
      <c r="U494" s="504">
        <v>155</v>
      </c>
      <c r="V494" s="505">
        <v>153.5</v>
      </c>
      <c r="W494" s="959"/>
      <c r="X494" s="1324" t="s">
        <v>57</v>
      </c>
      <c r="Y494" s="1324">
        <v>155.03</v>
      </c>
      <c r="Z494" s="530"/>
    </row>
    <row r="495" spans="1:26" ht="13.5" thickBot="1" x14ac:dyDescent="0.25">
      <c r="A495" s="266" t="s">
        <v>26</v>
      </c>
      <c r="B495" s="750">
        <f t="shared" ref="B495:V495" si="107">B494-B481</f>
        <v>0.5</v>
      </c>
      <c r="C495" s="751">
        <f t="shared" si="107"/>
        <v>0.5</v>
      </c>
      <c r="D495" s="751">
        <f t="shared" si="107"/>
        <v>0.5</v>
      </c>
      <c r="E495" s="751">
        <f t="shared" si="107"/>
        <v>0.5</v>
      </c>
      <c r="F495" s="751">
        <f t="shared" si="107"/>
        <v>0.5</v>
      </c>
      <c r="G495" s="751">
        <f t="shared" si="107"/>
        <v>1</v>
      </c>
      <c r="H495" s="752">
        <f t="shared" si="107"/>
        <v>1</v>
      </c>
      <c r="I495" s="934">
        <f t="shared" si="107"/>
        <v>1</v>
      </c>
      <c r="J495" s="751">
        <f t="shared" si="107"/>
        <v>1</v>
      </c>
      <c r="K495" s="751">
        <f t="shared" si="107"/>
        <v>0.5</v>
      </c>
      <c r="L495" s="751">
        <f t="shared" si="107"/>
        <v>1</v>
      </c>
      <c r="M495" s="751">
        <f t="shared" si="107"/>
        <v>0.5</v>
      </c>
      <c r="N495" s="751">
        <f t="shared" si="107"/>
        <v>0.5</v>
      </c>
      <c r="O495" s="752">
        <f t="shared" si="107"/>
        <v>0.5</v>
      </c>
      <c r="P495" s="934">
        <f t="shared" si="107"/>
        <v>1</v>
      </c>
      <c r="Q495" s="751">
        <f t="shared" si="107"/>
        <v>1</v>
      </c>
      <c r="R495" s="751">
        <f t="shared" si="107"/>
        <v>1</v>
      </c>
      <c r="S495" s="751">
        <f t="shared" si="107"/>
        <v>1</v>
      </c>
      <c r="T495" s="751">
        <f t="shared" si="107"/>
        <v>0.5</v>
      </c>
      <c r="U495" s="751">
        <f t="shared" si="107"/>
        <v>0.5</v>
      </c>
      <c r="V495" s="752">
        <f t="shared" si="107"/>
        <v>0.5</v>
      </c>
      <c r="W495" s="402"/>
      <c r="X495" s="1317" t="s">
        <v>26</v>
      </c>
      <c r="Y495" s="1324">
        <f>Y494-Y481</f>
        <v>-0.47999999999998977</v>
      </c>
      <c r="Z495" s="1324"/>
    </row>
    <row r="497" spans="1:26" ht="13.5" thickBot="1" x14ac:dyDescent="0.25"/>
    <row r="498" spans="1:26" ht="13.5" thickBot="1" x14ac:dyDescent="0.25">
      <c r="A498" s="230" t="s">
        <v>294</v>
      </c>
      <c r="B498" s="1518" t="s">
        <v>130</v>
      </c>
      <c r="C498" s="1519"/>
      <c r="D498" s="1519"/>
      <c r="E498" s="1519"/>
      <c r="F498" s="1519"/>
      <c r="G498" s="1519"/>
      <c r="H498" s="1520"/>
      <c r="I498" s="1521" t="s">
        <v>131</v>
      </c>
      <c r="J498" s="1519"/>
      <c r="K498" s="1519"/>
      <c r="L498" s="1519"/>
      <c r="M498" s="1519"/>
      <c r="N498" s="1519"/>
      <c r="O498" s="1520"/>
      <c r="P498" s="1522" t="s">
        <v>53</v>
      </c>
      <c r="Q498" s="1523"/>
      <c r="R498" s="1523"/>
      <c r="S498" s="1523"/>
      <c r="T498" s="1523"/>
      <c r="U498" s="1523"/>
      <c r="V498" s="1524"/>
      <c r="W498" s="1525" t="s">
        <v>55</v>
      </c>
      <c r="X498" s="228"/>
      <c r="Y498" s="1325"/>
      <c r="Z498" s="1325"/>
    </row>
    <row r="499" spans="1:26" ht="13.5" thickBot="1" x14ac:dyDescent="0.25">
      <c r="A499" s="846" t="s">
        <v>54</v>
      </c>
      <c r="B499" s="1173">
        <v>1</v>
      </c>
      <c r="C499" s="1170">
        <v>2</v>
      </c>
      <c r="D499" s="1170">
        <v>3</v>
      </c>
      <c r="E499" s="1170">
        <v>4</v>
      </c>
      <c r="F499" s="1170">
        <v>5</v>
      </c>
      <c r="G499" s="1170">
        <v>6</v>
      </c>
      <c r="H499" s="1171">
        <v>7</v>
      </c>
      <c r="I499" s="1172">
        <v>8</v>
      </c>
      <c r="J499" s="1170">
        <v>9</v>
      </c>
      <c r="K499" s="1170">
        <v>10</v>
      </c>
      <c r="L499" s="1170">
        <v>11</v>
      </c>
      <c r="M499" s="1170">
        <v>12</v>
      </c>
      <c r="N499" s="1170">
        <v>13</v>
      </c>
      <c r="O499" s="1171">
        <v>14</v>
      </c>
      <c r="P499" s="1172">
        <v>1</v>
      </c>
      <c r="Q499" s="1170">
        <v>2</v>
      </c>
      <c r="R499" s="1170">
        <v>3</v>
      </c>
      <c r="S499" s="1170">
        <v>4</v>
      </c>
      <c r="T499" s="1170">
        <v>5</v>
      </c>
      <c r="U499" s="1170">
        <v>6</v>
      </c>
      <c r="V499" s="1171">
        <v>7</v>
      </c>
      <c r="W499" s="1526"/>
      <c r="X499" s="741"/>
      <c r="Y499" s="741"/>
      <c r="Z499" s="1325"/>
    </row>
    <row r="500" spans="1:26" x14ac:dyDescent="0.2">
      <c r="A500" s="234" t="s">
        <v>3</v>
      </c>
      <c r="B500" s="828">
        <v>4280</v>
      </c>
      <c r="C500" s="775">
        <v>4280</v>
      </c>
      <c r="D500" s="775">
        <v>4280</v>
      </c>
      <c r="E500" s="775">
        <v>4280</v>
      </c>
      <c r="F500" s="775">
        <v>4280</v>
      </c>
      <c r="G500" s="553">
        <v>4280</v>
      </c>
      <c r="H500" s="771">
        <v>4280</v>
      </c>
      <c r="I500" s="777">
        <v>4280</v>
      </c>
      <c r="J500" s="553">
        <v>4280</v>
      </c>
      <c r="K500" s="553">
        <v>4280</v>
      </c>
      <c r="L500" s="775">
        <v>4280</v>
      </c>
      <c r="M500" s="775">
        <v>4280</v>
      </c>
      <c r="N500" s="775">
        <v>4280</v>
      </c>
      <c r="O500" s="829">
        <v>4280</v>
      </c>
      <c r="P500" s="774">
        <v>4280</v>
      </c>
      <c r="Q500" s="553">
        <v>4280</v>
      </c>
      <c r="R500" s="553">
        <v>4280</v>
      </c>
      <c r="S500" s="553">
        <v>4280</v>
      </c>
      <c r="T500" s="553">
        <v>4280</v>
      </c>
      <c r="U500" s="553">
        <v>4280</v>
      </c>
      <c r="V500" s="771">
        <v>4280</v>
      </c>
      <c r="W500" s="420">
        <v>4280</v>
      </c>
      <c r="X500" s="1330"/>
      <c r="Y500" s="529"/>
      <c r="Z500" s="1325"/>
    </row>
    <row r="501" spans="1:26" x14ac:dyDescent="0.2">
      <c r="A501" s="238" t="s">
        <v>6</v>
      </c>
      <c r="B501" s="239">
        <v>4783</v>
      </c>
      <c r="C501" s="240">
        <v>4605</v>
      </c>
      <c r="D501" s="240">
        <v>4507</v>
      </c>
      <c r="E501" s="240">
        <v>4047</v>
      </c>
      <c r="F501" s="240">
        <v>4404</v>
      </c>
      <c r="G501" s="240">
        <v>4320</v>
      </c>
      <c r="H501" s="241">
        <v>4322</v>
      </c>
      <c r="I501" s="513">
        <v>4265</v>
      </c>
      <c r="J501" s="240">
        <v>4412</v>
      </c>
      <c r="K501" s="240">
        <v>4669</v>
      </c>
      <c r="L501" s="240">
        <v>4220</v>
      </c>
      <c r="M501" s="240">
        <v>4523</v>
      </c>
      <c r="N501" s="240">
        <v>4558</v>
      </c>
      <c r="O501" s="241">
        <v>4725</v>
      </c>
      <c r="P501" s="513">
        <v>4356</v>
      </c>
      <c r="Q501" s="240">
        <v>4465</v>
      </c>
      <c r="R501" s="240">
        <v>4306</v>
      </c>
      <c r="S501" s="240">
        <v>3769</v>
      </c>
      <c r="T501" s="240">
        <v>4612</v>
      </c>
      <c r="U501" s="240">
        <v>4571</v>
      </c>
      <c r="V501" s="241">
        <v>4633</v>
      </c>
      <c r="W501" s="406">
        <v>4459</v>
      </c>
      <c r="X501" s="1330"/>
      <c r="Y501" s="1327"/>
      <c r="Z501" s="1325"/>
    </row>
    <row r="502" spans="1:26" x14ac:dyDescent="0.2">
      <c r="A502" s="231" t="s">
        <v>7</v>
      </c>
      <c r="B502" s="367">
        <v>100</v>
      </c>
      <c r="C502" s="368">
        <v>83.3</v>
      </c>
      <c r="D502" s="368">
        <v>91.7</v>
      </c>
      <c r="E502" s="368">
        <v>71.400000000000006</v>
      </c>
      <c r="F502" s="368">
        <v>66.7</v>
      </c>
      <c r="G502" s="368">
        <v>91.7</v>
      </c>
      <c r="H502" s="370">
        <v>91.7</v>
      </c>
      <c r="I502" s="514">
        <v>100</v>
      </c>
      <c r="J502" s="368">
        <v>91.7</v>
      </c>
      <c r="K502" s="368">
        <v>91.7</v>
      </c>
      <c r="L502" s="368">
        <v>71.400000000000006</v>
      </c>
      <c r="M502" s="368">
        <v>100</v>
      </c>
      <c r="N502" s="368">
        <v>100</v>
      </c>
      <c r="O502" s="370">
        <v>100</v>
      </c>
      <c r="P502" s="514">
        <v>83.3</v>
      </c>
      <c r="Q502" s="368">
        <v>91.7</v>
      </c>
      <c r="R502" s="368">
        <v>75</v>
      </c>
      <c r="S502" s="368">
        <v>71.400000000000006</v>
      </c>
      <c r="T502" s="368">
        <v>91.7</v>
      </c>
      <c r="U502" s="368">
        <v>75</v>
      </c>
      <c r="V502" s="370">
        <v>91.7</v>
      </c>
      <c r="W502" s="421">
        <v>82.3</v>
      </c>
      <c r="X502" s="365"/>
      <c r="Y502" s="443"/>
      <c r="Z502" s="1325"/>
    </row>
    <row r="503" spans="1:26" x14ac:dyDescent="0.2">
      <c r="A503" s="231" t="s">
        <v>8</v>
      </c>
      <c r="B503" s="246">
        <v>0.03</v>
      </c>
      <c r="C503" s="247">
        <v>0.08</v>
      </c>
      <c r="D503" s="247">
        <v>6.2E-2</v>
      </c>
      <c r="E503" s="247">
        <v>0.09</v>
      </c>
      <c r="F503" s="247">
        <v>8.5000000000000006E-2</v>
      </c>
      <c r="G503" s="247">
        <v>7.2999999999999995E-2</v>
      </c>
      <c r="H503" s="248">
        <v>4.9000000000000002E-2</v>
      </c>
      <c r="I503" s="515">
        <v>5.3999999999999999E-2</v>
      </c>
      <c r="J503" s="247">
        <v>6.9000000000000006E-2</v>
      </c>
      <c r="K503" s="247">
        <v>6.2E-2</v>
      </c>
      <c r="L503" s="247">
        <v>0.10100000000000001</v>
      </c>
      <c r="M503" s="247">
        <v>5.5E-2</v>
      </c>
      <c r="N503" s="247">
        <v>3.7999999999999999E-2</v>
      </c>
      <c r="O503" s="248">
        <v>4.5999999999999999E-2</v>
      </c>
      <c r="P503" s="515">
        <v>7.3999999999999996E-2</v>
      </c>
      <c r="Q503" s="247">
        <v>5.5E-2</v>
      </c>
      <c r="R503" s="247">
        <v>7.5999999999999998E-2</v>
      </c>
      <c r="S503" s="247">
        <v>8.8999999999999996E-2</v>
      </c>
      <c r="T503" s="247">
        <v>4.9000000000000002E-2</v>
      </c>
      <c r="U503" s="247">
        <v>6.6000000000000003E-2</v>
      </c>
      <c r="V503" s="248">
        <v>7.1999999999999995E-2</v>
      </c>
      <c r="W503" s="408">
        <v>7.8E-2</v>
      </c>
      <c r="X503" s="1325"/>
      <c r="Y503" s="331"/>
      <c r="Z503" s="1325"/>
    </row>
    <row r="504" spans="1:26" x14ac:dyDescent="0.2">
      <c r="A504" s="238" t="s">
        <v>1</v>
      </c>
      <c r="B504" s="250">
        <f>B501/B500*100-100</f>
        <v>11.752336448598129</v>
      </c>
      <c r="C504" s="251">
        <f t="shared" ref="C504:V504" si="108">C501/C500*100-100</f>
        <v>7.5934579439252303</v>
      </c>
      <c r="D504" s="251">
        <f t="shared" si="108"/>
        <v>5.3037383177570092</v>
      </c>
      <c r="E504" s="251">
        <f t="shared" si="108"/>
        <v>-5.4439252336448618</v>
      </c>
      <c r="F504" s="251">
        <f t="shared" si="108"/>
        <v>2.8971962616822395</v>
      </c>
      <c r="G504" s="251">
        <f t="shared" si="108"/>
        <v>0.93457943925233167</v>
      </c>
      <c r="H504" s="252">
        <f t="shared" si="108"/>
        <v>0.98130841121495394</v>
      </c>
      <c r="I504" s="516">
        <f t="shared" si="108"/>
        <v>-0.35046728971963148</v>
      </c>
      <c r="J504" s="251">
        <f t="shared" si="108"/>
        <v>3.0841121495327002</v>
      </c>
      <c r="K504" s="251">
        <f t="shared" si="108"/>
        <v>9.0887850467289582</v>
      </c>
      <c r="L504" s="251">
        <f t="shared" si="108"/>
        <v>-1.4018691588784975</v>
      </c>
      <c r="M504" s="251">
        <f t="shared" si="108"/>
        <v>5.6775700934579447</v>
      </c>
      <c r="N504" s="251">
        <f t="shared" si="108"/>
        <v>6.495327102803742</v>
      </c>
      <c r="O504" s="252">
        <f t="shared" si="108"/>
        <v>10.397196261682254</v>
      </c>
      <c r="P504" s="516">
        <f t="shared" si="108"/>
        <v>1.775700934579433</v>
      </c>
      <c r="Q504" s="251">
        <f t="shared" si="108"/>
        <v>4.3224299065420553</v>
      </c>
      <c r="R504" s="251">
        <f t="shared" si="108"/>
        <v>0.60747663551401843</v>
      </c>
      <c r="S504" s="251">
        <f t="shared" si="108"/>
        <v>-11.939252336448604</v>
      </c>
      <c r="T504" s="251">
        <f t="shared" si="108"/>
        <v>7.7570093457944012</v>
      </c>
      <c r="U504" s="251">
        <f t="shared" si="108"/>
        <v>6.7990654205607512</v>
      </c>
      <c r="V504" s="252">
        <f t="shared" si="108"/>
        <v>8.247663551401871</v>
      </c>
      <c r="W504" s="400">
        <f>W501/W500*100-100</f>
        <v>4.1822429906541885</v>
      </c>
      <c r="X504" s="1009"/>
      <c r="Y504" s="1330"/>
      <c r="Z504" s="1325"/>
    </row>
    <row r="505" spans="1:26" ht="13.5" thickBot="1" x14ac:dyDescent="0.25">
      <c r="A505" s="839" t="s">
        <v>27</v>
      </c>
      <c r="B505" s="834">
        <f t="shared" ref="B505:V505" si="109">B501-B488</f>
        <v>70</v>
      </c>
      <c r="C505" s="546">
        <f t="shared" si="109"/>
        <v>117</v>
      </c>
      <c r="D505" s="546">
        <f t="shared" si="109"/>
        <v>3</v>
      </c>
      <c r="E505" s="546">
        <f t="shared" si="109"/>
        <v>-187</v>
      </c>
      <c r="F505" s="546">
        <f t="shared" si="109"/>
        <v>-132</v>
      </c>
      <c r="G505" s="546">
        <f t="shared" si="109"/>
        <v>19</v>
      </c>
      <c r="H505" s="835">
        <f t="shared" si="109"/>
        <v>61</v>
      </c>
      <c r="I505" s="768">
        <f t="shared" si="109"/>
        <v>-26</v>
      </c>
      <c r="J505" s="546">
        <f t="shared" si="109"/>
        <v>111</v>
      </c>
      <c r="K505" s="546">
        <f t="shared" si="109"/>
        <v>84</v>
      </c>
      <c r="L505" s="546">
        <f t="shared" si="109"/>
        <v>160</v>
      </c>
      <c r="M505" s="546">
        <f t="shared" si="109"/>
        <v>-43</v>
      </c>
      <c r="N505" s="546">
        <f t="shared" si="109"/>
        <v>-28</v>
      </c>
      <c r="O505" s="835">
        <f t="shared" si="109"/>
        <v>19</v>
      </c>
      <c r="P505" s="768">
        <f t="shared" si="109"/>
        <v>70</v>
      </c>
      <c r="Q505" s="546">
        <f t="shared" si="109"/>
        <v>194</v>
      </c>
      <c r="R505" s="546">
        <f t="shared" si="109"/>
        <v>47</v>
      </c>
      <c r="S505" s="546">
        <f t="shared" si="109"/>
        <v>-333</v>
      </c>
      <c r="T505" s="546">
        <f t="shared" si="109"/>
        <v>58</v>
      </c>
      <c r="U505" s="546">
        <f t="shared" si="109"/>
        <v>-36</v>
      </c>
      <c r="V505" s="835">
        <f t="shared" si="109"/>
        <v>-135</v>
      </c>
      <c r="W505" s="401">
        <f t="shared" ref="W505" si="110">W501-$B$285</f>
        <v>1153</v>
      </c>
      <c r="X505" s="1325"/>
      <c r="Y505" s="329"/>
      <c r="Z505" s="1325"/>
    </row>
    <row r="506" spans="1:26" x14ac:dyDescent="0.2">
      <c r="A506" s="258" t="s">
        <v>51</v>
      </c>
      <c r="B506" s="432">
        <v>51</v>
      </c>
      <c r="C506" s="415">
        <v>50</v>
      </c>
      <c r="D506" s="415">
        <v>51</v>
      </c>
      <c r="E506" s="415">
        <v>13</v>
      </c>
      <c r="F506" s="415">
        <v>51</v>
      </c>
      <c r="G506" s="415">
        <v>49</v>
      </c>
      <c r="H506" s="416">
        <v>49</v>
      </c>
      <c r="I506" s="517">
        <v>53</v>
      </c>
      <c r="J506" s="415">
        <v>48</v>
      </c>
      <c r="K506" s="415">
        <v>53</v>
      </c>
      <c r="L506" s="415">
        <v>8</v>
      </c>
      <c r="M506" s="415">
        <v>51</v>
      </c>
      <c r="N506" s="415">
        <v>51</v>
      </c>
      <c r="O506" s="416">
        <v>52</v>
      </c>
      <c r="P506" s="517">
        <v>51</v>
      </c>
      <c r="Q506" s="415">
        <v>50</v>
      </c>
      <c r="R506" s="415">
        <v>50</v>
      </c>
      <c r="S506" s="415">
        <v>13</v>
      </c>
      <c r="T506" s="415">
        <v>52</v>
      </c>
      <c r="U506" s="415">
        <v>53</v>
      </c>
      <c r="V506" s="416">
        <v>51</v>
      </c>
      <c r="W506" s="422">
        <f>SUM(B506:V506)</f>
        <v>950</v>
      </c>
      <c r="X506" s="1325" t="s">
        <v>56</v>
      </c>
      <c r="Y506" s="742">
        <f>W493-W506</f>
        <v>3</v>
      </c>
      <c r="Z506" s="285">
        <f>Y506/W493</f>
        <v>3.1479538300104933E-3</v>
      </c>
    </row>
    <row r="507" spans="1:26" x14ac:dyDescent="0.2">
      <c r="A507" s="957" t="s">
        <v>28</v>
      </c>
      <c r="B507" s="1350">
        <v>155</v>
      </c>
      <c r="C507" s="504">
        <v>155.5</v>
      </c>
      <c r="D507" s="504">
        <v>156</v>
      </c>
      <c r="E507" s="504">
        <v>156</v>
      </c>
      <c r="F507" s="504">
        <v>155.5</v>
      </c>
      <c r="G507" s="1347">
        <v>157</v>
      </c>
      <c r="H507" s="1348">
        <v>157</v>
      </c>
      <c r="I507" s="958">
        <v>156</v>
      </c>
      <c r="J507" s="1347">
        <v>157</v>
      </c>
      <c r="K507" s="504">
        <v>155</v>
      </c>
      <c r="L507" s="504">
        <v>156.5</v>
      </c>
      <c r="M507" s="504">
        <v>155</v>
      </c>
      <c r="N507" s="504">
        <v>154.5</v>
      </c>
      <c r="O507" s="1351">
        <v>154</v>
      </c>
      <c r="P507" s="1349">
        <v>158</v>
      </c>
      <c r="Q507" s="504">
        <v>157</v>
      </c>
      <c r="R507" s="504">
        <v>157</v>
      </c>
      <c r="S507" s="1347">
        <v>158</v>
      </c>
      <c r="T507" s="504">
        <v>155</v>
      </c>
      <c r="U507" s="504">
        <v>155</v>
      </c>
      <c r="V507" s="1351">
        <v>153.5</v>
      </c>
      <c r="W507" s="959"/>
      <c r="X507" s="1330" t="s">
        <v>57</v>
      </c>
      <c r="Y507" s="1330">
        <v>156.11000000000001</v>
      </c>
      <c r="Z507" s="530"/>
    </row>
    <row r="508" spans="1:26" ht="13.5" thickBot="1" x14ac:dyDescent="0.25">
      <c r="A508" s="266" t="s">
        <v>26</v>
      </c>
      <c r="B508" s="750">
        <f t="shared" ref="B508:V508" si="111">B507-B494</f>
        <v>0</v>
      </c>
      <c r="C508" s="751">
        <f t="shared" si="111"/>
        <v>0</v>
      </c>
      <c r="D508" s="751">
        <f t="shared" si="111"/>
        <v>0</v>
      </c>
      <c r="E508" s="751">
        <f t="shared" si="111"/>
        <v>0</v>
      </c>
      <c r="F508" s="751">
        <f t="shared" si="111"/>
        <v>0</v>
      </c>
      <c r="G508" s="751">
        <f t="shared" si="111"/>
        <v>0</v>
      </c>
      <c r="H508" s="752">
        <f t="shared" si="111"/>
        <v>0</v>
      </c>
      <c r="I508" s="934">
        <f t="shared" si="111"/>
        <v>0</v>
      </c>
      <c r="J508" s="751">
        <f t="shared" si="111"/>
        <v>0</v>
      </c>
      <c r="K508" s="751">
        <f t="shared" si="111"/>
        <v>0</v>
      </c>
      <c r="L508" s="751">
        <f t="shared" si="111"/>
        <v>0</v>
      </c>
      <c r="M508" s="751">
        <f t="shared" si="111"/>
        <v>0</v>
      </c>
      <c r="N508" s="751">
        <f t="shared" si="111"/>
        <v>0</v>
      </c>
      <c r="O508" s="752">
        <f t="shared" si="111"/>
        <v>0</v>
      </c>
      <c r="P508" s="934">
        <f t="shared" si="111"/>
        <v>0</v>
      </c>
      <c r="Q508" s="751">
        <f t="shared" si="111"/>
        <v>0</v>
      </c>
      <c r="R508" s="751">
        <f t="shared" si="111"/>
        <v>0</v>
      </c>
      <c r="S508" s="751">
        <f t="shared" si="111"/>
        <v>0</v>
      </c>
      <c r="T508" s="751">
        <f t="shared" si="111"/>
        <v>0</v>
      </c>
      <c r="U508" s="751">
        <f t="shared" si="111"/>
        <v>0</v>
      </c>
      <c r="V508" s="752">
        <f t="shared" si="111"/>
        <v>0</v>
      </c>
      <c r="W508" s="402"/>
      <c r="X508" s="1325" t="s">
        <v>26</v>
      </c>
      <c r="Y508" s="1330">
        <f>Y507-Y494</f>
        <v>1.0800000000000125</v>
      </c>
      <c r="Z508" s="1330"/>
    </row>
    <row r="510" spans="1:26" ht="13.5" thickBot="1" x14ac:dyDescent="0.25"/>
    <row r="511" spans="1:26" ht="13.5" thickBot="1" x14ac:dyDescent="0.25">
      <c r="A511" s="230" t="s">
        <v>295</v>
      </c>
      <c r="B511" s="1518" t="s">
        <v>130</v>
      </c>
      <c r="C511" s="1519"/>
      <c r="D511" s="1519"/>
      <c r="E511" s="1519"/>
      <c r="F511" s="1519"/>
      <c r="G511" s="1519"/>
      <c r="H511" s="1520"/>
      <c r="I511" s="1521" t="s">
        <v>131</v>
      </c>
      <c r="J511" s="1519"/>
      <c r="K511" s="1519"/>
      <c r="L511" s="1519"/>
      <c r="M511" s="1519"/>
      <c r="N511" s="1519"/>
      <c r="O511" s="1520"/>
      <c r="P511" s="1522" t="s">
        <v>53</v>
      </c>
      <c r="Q511" s="1523"/>
      <c r="R511" s="1523"/>
      <c r="S511" s="1523"/>
      <c r="T511" s="1523"/>
      <c r="U511" s="1523"/>
      <c r="V511" s="1524"/>
      <c r="W511" s="1525" t="s">
        <v>55</v>
      </c>
      <c r="X511" s="228">
        <v>237</v>
      </c>
      <c r="Y511" s="1335"/>
      <c r="Z511" s="1335"/>
    </row>
    <row r="512" spans="1:26" ht="13.5" thickBot="1" x14ac:dyDescent="0.25">
      <c r="A512" s="846" t="s">
        <v>54</v>
      </c>
      <c r="B512" s="1173">
        <v>1</v>
      </c>
      <c r="C512" s="1170">
        <v>2</v>
      </c>
      <c r="D512" s="1170">
        <v>3</v>
      </c>
      <c r="E512" s="1170">
        <v>4</v>
      </c>
      <c r="F512" s="1170">
        <v>5</v>
      </c>
      <c r="G512" s="1170">
        <v>6</v>
      </c>
      <c r="H512" s="1171">
        <v>7</v>
      </c>
      <c r="I512" s="1172">
        <v>8</v>
      </c>
      <c r="J512" s="1170">
        <v>9</v>
      </c>
      <c r="K512" s="1170">
        <v>10</v>
      </c>
      <c r="L512" s="1170">
        <v>11</v>
      </c>
      <c r="M512" s="1170">
        <v>12</v>
      </c>
      <c r="N512" s="1170">
        <v>13</v>
      </c>
      <c r="O512" s="1171">
        <v>14</v>
      </c>
      <c r="P512" s="1172">
        <v>1</v>
      </c>
      <c r="Q512" s="1170">
        <v>2</v>
      </c>
      <c r="R512" s="1170">
        <v>3</v>
      </c>
      <c r="S512" s="1170">
        <v>4</v>
      </c>
      <c r="T512" s="1170">
        <v>5</v>
      </c>
      <c r="U512" s="1170">
        <v>6</v>
      </c>
      <c r="V512" s="1171">
        <v>7</v>
      </c>
      <c r="W512" s="1526"/>
      <c r="X512" s="741"/>
      <c r="Y512" s="741"/>
      <c r="Z512" s="1335"/>
    </row>
    <row r="513" spans="1:26" x14ac:dyDescent="0.2">
      <c r="A513" s="234" t="s">
        <v>3</v>
      </c>
      <c r="B513" s="828">
        <v>4295</v>
      </c>
      <c r="C513" s="775">
        <v>4295</v>
      </c>
      <c r="D513" s="775">
        <v>4295</v>
      </c>
      <c r="E513" s="775">
        <v>4295</v>
      </c>
      <c r="F513" s="775">
        <v>4295</v>
      </c>
      <c r="G513" s="553">
        <v>4295</v>
      </c>
      <c r="H513" s="771">
        <v>4295</v>
      </c>
      <c r="I513" s="777">
        <v>4295</v>
      </c>
      <c r="J513" s="553">
        <v>4295</v>
      </c>
      <c r="K513" s="553">
        <v>4295</v>
      </c>
      <c r="L513" s="775">
        <v>4295</v>
      </c>
      <c r="M513" s="775">
        <v>4295</v>
      </c>
      <c r="N513" s="775">
        <v>4295</v>
      </c>
      <c r="O513" s="829">
        <v>4295</v>
      </c>
      <c r="P513" s="774">
        <v>4295</v>
      </c>
      <c r="Q513" s="553">
        <v>4295</v>
      </c>
      <c r="R513" s="553">
        <v>4295</v>
      </c>
      <c r="S513" s="553">
        <v>4295</v>
      </c>
      <c r="T513" s="553">
        <v>4295</v>
      </c>
      <c r="U513" s="553">
        <v>4295</v>
      </c>
      <c r="V513" s="771">
        <v>4295</v>
      </c>
      <c r="W513" s="420">
        <v>4295</v>
      </c>
      <c r="X513" s="1337"/>
      <c r="Y513" s="529"/>
      <c r="Z513" s="1335"/>
    </row>
    <row r="514" spans="1:26" x14ac:dyDescent="0.2">
      <c r="A514" s="238" t="s">
        <v>6</v>
      </c>
      <c r="B514" s="239">
        <v>4875</v>
      </c>
      <c r="C514" s="240">
        <v>4507</v>
      </c>
      <c r="D514" s="240">
        <v>4606</v>
      </c>
      <c r="E514" s="240">
        <v>4237</v>
      </c>
      <c r="F514" s="240">
        <v>4470</v>
      </c>
      <c r="G514" s="240">
        <v>4331</v>
      </c>
      <c r="H514" s="241">
        <v>4306</v>
      </c>
      <c r="I514" s="513">
        <v>4350</v>
      </c>
      <c r="J514" s="240">
        <v>4443</v>
      </c>
      <c r="K514" s="240">
        <v>4526</v>
      </c>
      <c r="L514" s="240">
        <v>4176</v>
      </c>
      <c r="M514" s="240">
        <v>4702</v>
      </c>
      <c r="N514" s="240">
        <v>4585</v>
      </c>
      <c r="O514" s="241">
        <v>4763</v>
      </c>
      <c r="P514" s="513">
        <v>4438</v>
      </c>
      <c r="Q514" s="240">
        <v>4460</v>
      </c>
      <c r="R514" s="240">
        <v>4241</v>
      </c>
      <c r="S514" s="240">
        <v>4166</v>
      </c>
      <c r="T514" s="240">
        <v>4626</v>
      </c>
      <c r="U514" s="240">
        <v>4556</v>
      </c>
      <c r="V514" s="241">
        <v>4791</v>
      </c>
      <c r="W514" s="406">
        <v>4502</v>
      </c>
      <c r="X514" s="1337"/>
      <c r="Y514" s="1334"/>
      <c r="Z514" s="1335"/>
    </row>
    <row r="515" spans="1:26" x14ac:dyDescent="0.2">
      <c r="A515" s="231" t="s">
        <v>7</v>
      </c>
      <c r="B515" s="367">
        <v>100</v>
      </c>
      <c r="C515" s="368">
        <v>75</v>
      </c>
      <c r="D515" s="368">
        <v>83.3</v>
      </c>
      <c r="E515" s="368">
        <v>71.400000000000006</v>
      </c>
      <c r="F515" s="368">
        <v>83.3</v>
      </c>
      <c r="G515" s="368">
        <v>66.7</v>
      </c>
      <c r="H515" s="370">
        <v>100</v>
      </c>
      <c r="I515" s="514">
        <v>75</v>
      </c>
      <c r="J515" s="368">
        <v>83.3</v>
      </c>
      <c r="K515" s="368">
        <v>100</v>
      </c>
      <c r="L515" s="368">
        <v>85.7</v>
      </c>
      <c r="M515" s="368">
        <v>100</v>
      </c>
      <c r="N515" s="368">
        <v>91.7</v>
      </c>
      <c r="O515" s="370">
        <v>100</v>
      </c>
      <c r="P515" s="514">
        <v>91.7</v>
      </c>
      <c r="Q515" s="368">
        <v>91.7</v>
      </c>
      <c r="R515" s="368">
        <v>75</v>
      </c>
      <c r="S515" s="368">
        <v>85.7</v>
      </c>
      <c r="T515" s="368">
        <v>83.3</v>
      </c>
      <c r="U515" s="368">
        <v>83.3</v>
      </c>
      <c r="V515" s="370">
        <v>83.3</v>
      </c>
      <c r="W515" s="421">
        <v>81</v>
      </c>
      <c r="X515" s="365"/>
      <c r="Y515" s="443"/>
      <c r="Z515" s="1335"/>
    </row>
    <row r="516" spans="1:26" x14ac:dyDescent="0.2">
      <c r="A516" s="231" t="s">
        <v>8</v>
      </c>
      <c r="B516" s="246">
        <v>4.2999999999999997E-2</v>
      </c>
      <c r="C516" s="247">
        <v>7.0999999999999994E-2</v>
      </c>
      <c r="D516" s="247">
        <v>6.4000000000000001E-2</v>
      </c>
      <c r="E516" s="247">
        <v>9.5000000000000001E-2</v>
      </c>
      <c r="F516" s="247">
        <v>6.8000000000000005E-2</v>
      </c>
      <c r="G516" s="247">
        <v>9.4E-2</v>
      </c>
      <c r="H516" s="248">
        <v>3.3000000000000002E-2</v>
      </c>
      <c r="I516" s="515">
        <v>0.121</v>
      </c>
      <c r="J516" s="247">
        <v>6.7000000000000004E-2</v>
      </c>
      <c r="K516" s="247">
        <v>4.8000000000000001E-2</v>
      </c>
      <c r="L516" s="247">
        <v>8.4000000000000005E-2</v>
      </c>
      <c r="M516" s="247">
        <v>4.7E-2</v>
      </c>
      <c r="N516" s="247">
        <v>4.9000000000000002E-2</v>
      </c>
      <c r="O516" s="248">
        <v>3.9E-2</v>
      </c>
      <c r="P516" s="515">
        <v>5.6000000000000001E-2</v>
      </c>
      <c r="Q516" s="247">
        <v>6.8000000000000005E-2</v>
      </c>
      <c r="R516" s="247">
        <v>7.9000000000000001E-2</v>
      </c>
      <c r="S516" s="247">
        <v>8.6999999999999994E-2</v>
      </c>
      <c r="T516" s="247">
        <v>7.1999999999999995E-2</v>
      </c>
      <c r="U516" s="247">
        <v>5.8999999999999997E-2</v>
      </c>
      <c r="V516" s="248">
        <v>6.7000000000000004E-2</v>
      </c>
      <c r="W516" s="408">
        <v>7.6999999999999999E-2</v>
      </c>
      <c r="X516" s="1335"/>
      <c r="Y516" s="331"/>
      <c r="Z516" s="1335"/>
    </row>
    <row r="517" spans="1:26" x14ac:dyDescent="0.2">
      <c r="A517" s="238" t="s">
        <v>1</v>
      </c>
      <c r="B517" s="250">
        <f>B514/B513*100-100</f>
        <v>13.504074505238648</v>
      </c>
      <c r="C517" s="251">
        <f t="shared" ref="C517:V517" si="112">C514/C513*100-100</f>
        <v>4.9359720605355051</v>
      </c>
      <c r="D517" s="251">
        <f t="shared" si="112"/>
        <v>7.2409778812572796</v>
      </c>
      <c r="E517" s="251">
        <f t="shared" si="112"/>
        <v>-1.3504074505238606</v>
      </c>
      <c r="F517" s="251">
        <f t="shared" si="112"/>
        <v>4.0745052386495786</v>
      </c>
      <c r="G517" s="251">
        <f t="shared" si="112"/>
        <v>0.83818393480792963</v>
      </c>
      <c r="H517" s="252">
        <f t="shared" si="112"/>
        <v>0.25611175785797968</v>
      </c>
      <c r="I517" s="516">
        <f t="shared" si="112"/>
        <v>1.28055878928987</v>
      </c>
      <c r="J517" s="251">
        <f t="shared" si="112"/>
        <v>3.4458672875436633</v>
      </c>
      <c r="K517" s="251">
        <f t="shared" si="112"/>
        <v>5.3783469150174597</v>
      </c>
      <c r="L517" s="251">
        <f t="shared" si="112"/>
        <v>-2.7706635622817259</v>
      </c>
      <c r="M517" s="251">
        <f t="shared" si="112"/>
        <v>9.4761350407450493</v>
      </c>
      <c r="N517" s="251">
        <f t="shared" si="112"/>
        <v>6.7520372526193313</v>
      </c>
      <c r="O517" s="252">
        <f t="shared" si="112"/>
        <v>10.896391152502915</v>
      </c>
      <c r="P517" s="516">
        <f t="shared" si="112"/>
        <v>3.3294528521536648</v>
      </c>
      <c r="Q517" s="251">
        <f t="shared" si="112"/>
        <v>3.84167636786961</v>
      </c>
      <c r="R517" s="251">
        <f t="shared" si="112"/>
        <v>-1.2572759022118731</v>
      </c>
      <c r="S517" s="251">
        <f t="shared" si="112"/>
        <v>-3.0034924330616946</v>
      </c>
      <c r="T517" s="251">
        <f t="shared" si="112"/>
        <v>7.706635622817231</v>
      </c>
      <c r="U517" s="251">
        <f t="shared" si="112"/>
        <v>6.0768335273573939</v>
      </c>
      <c r="V517" s="252">
        <f t="shared" si="112"/>
        <v>11.548311990686841</v>
      </c>
      <c r="W517" s="400">
        <f>W514/W513*100-100</f>
        <v>4.8195576251455208</v>
      </c>
      <c r="X517" s="1009"/>
      <c r="Y517" s="1337"/>
      <c r="Z517" s="1335"/>
    </row>
    <row r="518" spans="1:26" ht="13.5" thickBot="1" x14ac:dyDescent="0.25">
      <c r="A518" s="839" t="s">
        <v>27</v>
      </c>
      <c r="B518" s="834">
        <f t="shared" ref="B518:V518" si="113">B514-B501</f>
        <v>92</v>
      </c>
      <c r="C518" s="546">
        <f t="shared" si="113"/>
        <v>-98</v>
      </c>
      <c r="D518" s="546">
        <f t="shared" si="113"/>
        <v>99</v>
      </c>
      <c r="E518" s="546">
        <f t="shared" si="113"/>
        <v>190</v>
      </c>
      <c r="F518" s="546">
        <f t="shared" si="113"/>
        <v>66</v>
      </c>
      <c r="G518" s="546">
        <f t="shared" si="113"/>
        <v>11</v>
      </c>
      <c r="H518" s="835">
        <f t="shared" si="113"/>
        <v>-16</v>
      </c>
      <c r="I518" s="768">
        <f t="shared" si="113"/>
        <v>85</v>
      </c>
      <c r="J518" s="546">
        <f t="shared" si="113"/>
        <v>31</v>
      </c>
      <c r="K518" s="546">
        <f t="shared" si="113"/>
        <v>-143</v>
      </c>
      <c r="L518" s="546">
        <f t="shared" si="113"/>
        <v>-44</v>
      </c>
      <c r="M518" s="546">
        <f t="shared" si="113"/>
        <v>179</v>
      </c>
      <c r="N518" s="546">
        <f t="shared" si="113"/>
        <v>27</v>
      </c>
      <c r="O518" s="835">
        <f t="shared" si="113"/>
        <v>38</v>
      </c>
      <c r="P518" s="768">
        <f t="shared" si="113"/>
        <v>82</v>
      </c>
      <c r="Q518" s="546">
        <f t="shared" si="113"/>
        <v>-5</v>
      </c>
      <c r="R518" s="546">
        <f t="shared" si="113"/>
        <v>-65</v>
      </c>
      <c r="S518" s="546">
        <f t="shared" si="113"/>
        <v>397</v>
      </c>
      <c r="T518" s="546">
        <f t="shared" si="113"/>
        <v>14</v>
      </c>
      <c r="U518" s="546">
        <f t="shared" si="113"/>
        <v>-15</v>
      </c>
      <c r="V518" s="835">
        <f t="shared" si="113"/>
        <v>158</v>
      </c>
      <c r="W518" s="401">
        <f t="shared" ref="W518" si="114">W514-$B$285</f>
        <v>1196</v>
      </c>
      <c r="X518" s="1335"/>
      <c r="Y518" s="329"/>
      <c r="Z518" s="1335"/>
    </row>
    <row r="519" spans="1:26" x14ac:dyDescent="0.2">
      <c r="A519" s="258" t="s">
        <v>51</v>
      </c>
      <c r="B519" s="432">
        <v>51</v>
      </c>
      <c r="C519" s="415">
        <v>50</v>
      </c>
      <c r="D519" s="415">
        <v>51</v>
      </c>
      <c r="E519" s="415">
        <v>13</v>
      </c>
      <c r="F519" s="415">
        <v>51</v>
      </c>
      <c r="G519" s="415">
        <v>49</v>
      </c>
      <c r="H519" s="416">
        <v>49</v>
      </c>
      <c r="I519" s="517">
        <v>53</v>
      </c>
      <c r="J519" s="415">
        <v>48</v>
      </c>
      <c r="K519" s="415">
        <v>53</v>
      </c>
      <c r="L519" s="415">
        <v>8</v>
      </c>
      <c r="M519" s="415">
        <v>51</v>
      </c>
      <c r="N519" s="415">
        <v>50</v>
      </c>
      <c r="O519" s="416">
        <v>52</v>
      </c>
      <c r="P519" s="517">
        <v>51</v>
      </c>
      <c r="Q519" s="415">
        <v>50</v>
      </c>
      <c r="R519" s="415">
        <v>50</v>
      </c>
      <c r="S519" s="415">
        <v>13</v>
      </c>
      <c r="T519" s="415">
        <v>52</v>
      </c>
      <c r="U519" s="415">
        <v>53</v>
      </c>
      <c r="V519" s="416">
        <v>51</v>
      </c>
      <c r="W519" s="422">
        <f>SUM(B519:V519)</f>
        <v>949</v>
      </c>
      <c r="X519" s="1335" t="s">
        <v>56</v>
      </c>
      <c r="Y519" s="742">
        <f>W506-W519</f>
        <v>1</v>
      </c>
      <c r="Z519" s="285">
        <f>Y519/W506</f>
        <v>1.0526315789473684E-3</v>
      </c>
    </row>
    <row r="520" spans="1:26" x14ac:dyDescent="0.2">
      <c r="A520" s="957" t="s">
        <v>28</v>
      </c>
      <c r="B520" s="1354">
        <v>157</v>
      </c>
      <c r="C520" s="1347">
        <v>157</v>
      </c>
      <c r="D520" s="504">
        <v>156</v>
      </c>
      <c r="E520" s="504">
        <v>156</v>
      </c>
      <c r="F520" s="504">
        <v>156</v>
      </c>
      <c r="G520" s="1352">
        <v>155</v>
      </c>
      <c r="H520" s="1351">
        <v>155</v>
      </c>
      <c r="I520" s="1349">
        <v>157</v>
      </c>
      <c r="J520" s="1347">
        <v>157</v>
      </c>
      <c r="K520" s="504">
        <v>156</v>
      </c>
      <c r="L520" s="504">
        <v>156</v>
      </c>
      <c r="M520" s="504">
        <v>156</v>
      </c>
      <c r="N520" s="1352">
        <v>155</v>
      </c>
      <c r="O520" s="1351">
        <v>155</v>
      </c>
      <c r="P520" s="1353">
        <v>155</v>
      </c>
      <c r="Q520" s="504">
        <v>155</v>
      </c>
      <c r="R520" s="1347">
        <v>158.5</v>
      </c>
      <c r="S520" s="504">
        <v>157</v>
      </c>
      <c r="T520" s="504">
        <v>157</v>
      </c>
      <c r="U520" s="504">
        <v>158</v>
      </c>
      <c r="V520" s="505">
        <v>158</v>
      </c>
      <c r="W520" s="959"/>
      <c r="X520" s="1337" t="s">
        <v>57</v>
      </c>
      <c r="Y520" s="1337">
        <v>155.74</v>
      </c>
      <c r="Z520" s="1355" t="s">
        <v>298</v>
      </c>
    </row>
    <row r="521" spans="1:26" ht="13.5" thickBot="1" x14ac:dyDescent="0.25">
      <c r="A521" s="266" t="s">
        <v>26</v>
      </c>
      <c r="B521" s="750">
        <f t="shared" ref="B521:V521" si="115">B520-B507</f>
        <v>2</v>
      </c>
      <c r="C521" s="751">
        <f t="shared" si="115"/>
        <v>1.5</v>
      </c>
      <c r="D521" s="751">
        <f t="shared" si="115"/>
        <v>0</v>
      </c>
      <c r="E521" s="751">
        <f t="shared" si="115"/>
        <v>0</v>
      </c>
      <c r="F521" s="751">
        <f t="shared" si="115"/>
        <v>0.5</v>
      </c>
      <c r="G521" s="751">
        <f t="shared" si="115"/>
        <v>-2</v>
      </c>
      <c r="H521" s="752">
        <f t="shared" si="115"/>
        <v>-2</v>
      </c>
      <c r="I521" s="934">
        <f t="shared" si="115"/>
        <v>1</v>
      </c>
      <c r="J521" s="751">
        <f t="shared" si="115"/>
        <v>0</v>
      </c>
      <c r="K521" s="751">
        <f t="shared" si="115"/>
        <v>1</v>
      </c>
      <c r="L521" s="751">
        <f t="shared" si="115"/>
        <v>-0.5</v>
      </c>
      <c r="M521" s="751">
        <f t="shared" si="115"/>
        <v>1</v>
      </c>
      <c r="N521" s="751">
        <f t="shared" si="115"/>
        <v>0.5</v>
      </c>
      <c r="O521" s="752">
        <f t="shared" si="115"/>
        <v>1</v>
      </c>
      <c r="P521" s="934">
        <f t="shared" si="115"/>
        <v>-3</v>
      </c>
      <c r="Q521" s="751">
        <f t="shared" si="115"/>
        <v>-2</v>
      </c>
      <c r="R521" s="751">
        <f t="shared" si="115"/>
        <v>1.5</v>
      </c>
      <c r="S521" s="751">
        <f t="shared" si="115"/>
        <v>-1</v>
      </c>
      <c r="T521" s="751">
        <f t="shared" si="115"/>
        <v>2</v>
      </c>
      <c r="U521" s="751">
        <f t="shared" si="115"/>
        <v>3</v>
      </c>
      <c r="V521" s="752">
        <f t="shared" si="115"/>
        <v>4.5</v>
      </c>
      <c r="W521" s="402"/>
      <c r="X521" s="1335" t="s">
        <v>26</v>
      </c>
      <c r="Y521" s="1337">
        <f>Y520-Y507</f>
        <v>-0.37000000000000455</v>
      </c>
      <c r="Z521" s="1337"/>
    </row>
    <row r="523" spans="1:26" ht="13.5" thickBot="1" x14ac:dyDescent="0.25"/>
    <row r="524" spans="1:26" ht="13.5" thickBot="1" x14ac:dyDescent="0.25">
      <c r="A524" s="230" t="s">
        <v>296</v>
      </c>
      <c r="B524" s="1518" t="s">
        <v>130</v>
      </c>
      <c r="C524" s="1519"/>
      <c r="D524" s="1519"/>
      <c r="E524" s="1519"/>
      <c r="F524" s="1519"/>
      <c r="G524" s="1519"/>
      <c r="H524" s="1520"/>
      <c r="I524" s="1521" t="s">
        <v>131</v>
      </c>
      <c r="J524" s="1519"/>
      <c r="K524" s="1519"/>
      <c r="L524" s="1519"/>
      <c r="M524" s="1519"/>
      <c r="N524" s="1519"/>
      <c r="O524" s="1520"/>
      <c r="P524" s="1522" t="s">
        <v>53</v>
      </c>
      <c r="Q524" s="1523"/>
      <c r="R524" s="1523"/>
      <c r="S524" s="1523"/>
      <c r="T524" s="1523"/>
      <c r="U524" s="1523"/>
      <c r="V524" s="1524"/>
      <c r="W524" s="1525" t="s">
        <v>55</v>
      </c>
      <c r="X524" s="228">
        <v>237</v>
      </c>
      <c r="Y524" s="1341"/>
      <c r="Z524" s="1341"/>
    </row>
    <row r="525" spans="1:26" ht="13.5" thickBot="1" x14ac:dyDescent="0.25">
      <c r="A525" s="846" t="s">
        <v>54</v>
      </c>
      <c r="B525" s="1173">
        <v>1</v>
      </c>
      <c r="C525" s="1170">
        <v>2</v>
      </c>
      <c r="D525" s="1170">
        <v>3</v>
      </c>
      <c r="E525" s="1170">
        <v>4</v>
      </c>
      <c r="F525" s="1170">
        <v>5</v>
      </c>
      <c r="G525" s="1170">
        <v>6</v>
      </c>
      <c r="H525" s="1171">
        <v>7</v>
      </c>
      <c r="I525" s="1172">
        <v>8</v>
      </c>
      <c r="J525" s="1170">
        <v>9</v>
      </c>
      <c r="K525" s="1170">
        <v>10</v>
      </c>
      <c r="L525" s="1170">
        <v>11</v>
      </c>
      <c r="M525" s="1170">
        <v>12</v>
      </c>
      <c r="N525" s="1170">
        <v>13</v>
      </c>
      <c r="O525" s="1171">
        <v>14</v>
      </c>
      <c r="P525" s="1172">
        <v>1</v>
      </c>
      <c r="Q525" s="1170">
        <v>2</v>
      </c>
      <c r="R525" s="1170">
        <v>3</v>
      </c>
      <c r="S525" s="1170">
        <v>4</v>
      </c>
      <c r="T525" s="1170">
        <v>5</v>
      </c>
      <c r="U525" s="1170">
        <v>6</v>
      </c>
      <c r="V525" s="1171">
        <v>7</v>
      </c>
      <c r="W525" s="1526"/>
      <c r="X525" s="741"/>
      <c r="Y525" s="741"/>
      <c r="Z525" s="1341"/>
    </row>
    <row r="526" spans="1:26" x14ac:dyDescent="0.2">
      <c r="A526" s="234" t="s">
        <v>3</v>
      </c>
      <c r="B526" s="828">
        <v>4310</v>
      </c>
      <c r="C526" s="775">
        <v>4310</v>
      </c>
      <c r="D526" s="828">
        <v>4310</v>
      </c>
      <c r="E526" s="775">
        <v>4310</v>
      </c>
      <c r="F526" s="828">
        <v>4310</v>
      </c>
      <c r="G526" s="775">
        <v>4310</v>
      </c>
      <c r="H526" s="828">
        <v>4310</v>
      </c>
      <c r="I526" s="775">
        <v>4310</v>
      </c>
      <c r="J526" s="828">
        <v>4310</v>
      </c>
      <c r="K526" s="775">
        <v>4310</v>
      </c>
      <c r="L526" s="828">
        <v>4310</v>
      </c>
      <c r="M526" s="775">
        <v>4310</v>
      </c>
      <c r="N526" s="828">
        <v>4310</v>
      </c>
      <c r="O526" s="775">
        <v>4310</v>
      </c>
      <c r="P526" s="828">
        <v>4310</v>
      </c>
      <c r="Q526" s="775">
        <v>4310</v>
      </c>
      <c r="R526" s="828">
        <v>4310</v>
      </c>
      <c r="S526" s="775">
        <v>4310</v>
      </c>
      <c r="T526" s="828">
        <v>4310</v>
      </c>
      <c r="U526" s="775">
        <v>4310</v>
      </c>
      <c r="V526" s="828">
        <v>4310</v>
      </c>
      <c r="W526" s="775">
        <v>4310</v>
      </c>
      <c r="X526" s="1343"/>
      <c r="Y526" s="529"/>
      <c r="Z526" s="1341"/>
    </row>
    <row r="527" spans="1:26" x14ac:dyDescent="0.2">
      <c r="A527" s="238" t="s">
        <v>6</v>
      </c>
      <c r="B527" s="239">
        <v>4846</v>
      </c>
      <c r="C527" s="240">
        <v>4834</v>
      </c>
      <c r="D527" s="240">
        <v>4585</v>
      </c>
      <c r="E527" s="240">
        <v>3966</v>
      </c>
      <c r="F527" s="240">
        <v>4485</v>
      </c>
      <c r="G527" s="240">
        <v>4306</v>
      </c>
      <c r="H527" s="241">
        <v>4235</v>
      </c>
      <c r="I527" s="513">
        <v>4300</v>
      </c>
      <c r="J527" s="240">
        <v>4354</v>
      </c>
      <c r="K527" s="240">
        <v>4524</v>
      </c>
      <c r="L527" s="240">
        <v>3913</v>
      </c>
      <c r="M527" s="240">
        <v>4549</v>
      </c>
      <c r="N527" s="240">
        <v>4840</v>
      </c>
      <c r="O527" s="241">
        <v>4820</v>
      </c>
      <c r="P527" s="513">
        <v>4247</v>
      </c>
      <c r="Q527" s="240">
        <v>4515</v>
      </c>
      <c r="R527" s="240">
        <v>4538</v>
      </c>
      <c r="S527" s="240">
        <v>4106</v>
      </c>
      <c r="T527" s="240">
        <v>4650</v>
      </c>
      <c r="U527" s="240">
        <v>4863</v>
      </c>
      <c r="V527" s="241">
        <v>4980</v>
      </c>
      <c r="W527" s="406">
        <v>4537</v>
      </c>
      <c r="X527" s="1343"/>
      <c r="Y527" s="1340"/>
      <c r="Z527" s="1341"/>
    </row>
    <row r="528" spans="1:26" x14ac:dyDescent="0.2">
      <c r="A528" s="231" t="s">
        <v>7</v>
      </c>
      <c r="B528" s="367">
        <v>100</v>
      </c>
      <c r="C528" s="368">
        <v>100</v>
      </c>
      <c r="D528" s="368">
        <v>100</v>
      </c>
      <c r="E528" s="368">
        <v>100</v>
      </c>
      <c r="F528" s="368">
        <v>100</v>
      </c>
      <c r="G528" s="368">
        <v>91.7</v>
      </c>
      <c r="H528" s="370">
        <v>100</v>
      </c>
      <c r="I528" s="514">
        <v>100</v>
      </c>
      <c r="J528" s="368">
        <v>100</v>
      </c>
      <c r="K528" s="368">
        <v>100</v>
      </c>
      <c r="L528" s="368">
        <v>100</v>
      </c>
      <c r="M528" s="368">
        <v>100</v>
      </c>
      <c r="N528" s="368">
        <v>100</v>
      </c>
      <c r="O528" s="370">
        <v>100</v>
      </c>
      <c r="P528" s="514">
        <v>100</v>
      </c>
      <c r="Q528" s="368">
        <v>100</v>
      </c>
      <c r="R528" s="368">
        <v>100</v>
      </c>
      <c r="S528" s="368">
        <v>100</v>
      </c>
      <c r="T528" s="368">
        <v>100</v>
      </c>
      <c r="U528" s="368">
        <v>100</v>
      </c>
      <c r="V528" s="370">
        <v>100</v>
      </c>
      <c r="W528" s="421">
        <v>84.2</v>
      </c>
      <c r="X528" s="365"/>
      <c r="Y528" s="443"/>
      <c r="Z528" s="1341"/>
    </row>
    <row r="529" spans="1:26" x14ac:dyDescent="0.2">
      <c r="A529" s="231" t="s">
        <v>8</v>
      </c>
      <c r="B529" s="246">
        <v>3.5999999999999997E-2</v>
      </c>
      <c r="C529" s="247">
        <v>0.04</v>
      </c>
      <c r="D529" s="247">
        <v>3.5000000000000003E-2</v>
      </c>
      <c r="E529" s="247">
        <v>4.7E-2</v>
      </c>
      <c r="F529" s="247">
        <v>3.2000000000000001E-2</v>
      </c>
      <c r="G529" s="247">
        <v>5.1999999999999998E-2</v>
      </c>
      <c r="H529" s="248">
        <v>3.3000000000000002E-2</v>
      </c>
      <c r="I529" s="515">
        <v>4.3999999999999997E-2</v>
      </c>
      <c r="J529" s="247">
        <v>2.8000000000000001E-2</v>
      </c>
      <c r="K529" s="247">
        <v>3.4000000000000002E-2</v>
      </c>
      <c r="L529" s="247">
        <v>3.3000000000000002E-2</v>
      </c>
      <c r="M529" s="247">
        <v>0.03</v>
      </c>
      <c r="N529" s="247">
        <v>3.6999999999999998E-2</v>
      </c>
      <c r="O529" s="248">
        <v>3.2000000000000001E-2</v>
      </c>
      <c r="P529" s="515">
        <v>3.5999999999999997E-2</v>
      </c>
      <c r="Q529" s="247">
        <v>3.6999999999999998E-2</v>
      </c>
      <c r="R529" s="247">
        <v>3.6999999999999998E-2</v>
      </c>
      <c r="S529" s="247">
        <v>6.6000000000000003E-2</v>
      </c>
      <c r="T529" s="247">
        <v>3.5000000000000003E-2</v>
      </c>
      <c r="U529" s="247">
        <v>0.03</v>
      </c>
      <c r="V529" s="248">
        <v>5.0999999999999997E-2</v>
      </c>
      <c r="W529" s="408">
        <v>7.0000000000000007E-2</v>
      </c>
      <c r="X529" s="1341"/>
      <c r="Y529" s="331"/>
      <c r="Z529" s="1341"/>
    </row>
    <row r="530" spans="1:26" x14ac:dyDescent="0.2">
      <c r="A530" s="238" t="s">
        <v>1</v>
      </c>
      <c r="B530" s="250">
        <f>B527/B526*100-100</f>
        <v>12.43619489559164</v>
      </c>
      <c r="C530" s="251">
        <f t="shared" ref="C530:V530" si="116">C527/C526*100-100</f>
        <v>12.157772621809755</v>
      </c>
      <c r="D530" s="251">
        <f t="shared" si="116"/>
        <v>6.3805104408352804</v>
      </c>
      <c r="E530" s="251">
        <f t="shared" si="116"/>
        <v>-7.9814385150812086</v>
      </c>
      <c r="F530" s="251">
        <f t="shared" si="116"/>
        <v>4.0603248259860862</v>
      </c>
      <c r="G530" s="251">
        <f t="shared" si="116"/>
        <v>-9.2807424593971177E-2</v>
      </c>
      <c r="H530" s="252">
        <f t="shared" si="116"/>
        <v>-1.7401392111368921</v>
      </c>
      <c r="I530" s="516">
        <f t="shared" si="116"/>
        <v>-0.23201856148492084</v>
      </c>
      <c r="J530" s="251">
        <f t="shared" si="116"/>
        <v>1.0208816705336403</v>
      </c>
      <c r="K530" s="251">
        <f t="shared" si="116"/>
        <v>4.9651972157772661</v>
      </c>
      <c r="L530" s="251">
        <f t="shared" si="116"/>
        <v>-9.2111368909512805</v>
      </c>
      <c r="M530" s="251">
        <f t="shared" si="116"/>
        <v>5.545243619489554</v>
      </c>
      <c r="N530" s="251">
        <f t="shared" si="116"/>
        <v>12.296983758700691</v>
      </c>
      <c r="O530" s="252">
        <f t="shared" si="116"/>
        <v>11.832946635730863</v>
      </c>
      <c r="P530" s="516">
        <f t="shared" si="116"/>
        <v>-1.4617169373549785</v>
      </c>
      <c r="Q530" s="251">
        <f t="shared" si="116"/>
        <v>4.7563805104408345</v>
      </c>
      <c r="R530" s="251">
        <f t="shared" si="116"/>
        <v>5.2900232018561439</v>
      </c>
      <c r="S530" s="251">
        <f t="shared" si="116"/>
        <v>-4.7331786542923453</v>
      </c>
      <c r="T530" s="251">
        <f t="shared" si="116"/>
        <v>7.8886310904872232</v>
      </c>
      <c r="U530" s="251">
        <f t="shared" si="116"/>
        <v>12.830626450116014</v>
      </c>
      <c r="V530" s="252">
        <f t="shared" si="116"/>
        <v>15.545243619489568</v>
      </c>
      <c r="W530" s="400">
        <f>W527/W526*100-100</f>
        <v>5.2668213457076547</v>
      </c>
      <c r="X530" s="1009"/>
      <c r="Y530" s="1343"/>
      <c r="Z530" s="1341"/>
    </row>
    <row r="531" spans="1:26" ht="13.5" thickBot="1" x14ac:dyDescent="0.25">
      <c r="A531" s="839" t="s">
        <v>27</v>
      </c>
      <c r="B531" s="834">
        <f t="shared" ref="B531:V531" si="117">B527-B514</f>
        <v>-29</v>
      </c>
      <c r="C531" s="546">
        <f t="shared" si="117"/>
        <v>327</v>
      </c>
      <c r="D531" s="546">
        <f t="shared" si="117"/>
        <v>-21</v>
      </c>
      <c r="E531" s="546">
        <f t="shared" si="117"/>
        <v>-271</v>
      </c>
      <c r="F531" s="546">
        <f t="shared" si="117"/>
        <v>15</v>
      </c>
      <c r="G531" s="546">
        <f t="shared" si="117"/>
        <v>-25</v>
      </c>
      <c r="H531" s="835">
        <f t="shared" si="117"/>
        <v>-71</v>
      </c>
      <c r="I531" s="768">
        <f t="shared" si="117"/>
        <v>-50</v>
      </c>
      <c r="J531" s="546">
        <f t="shared" si="117"/>
        <v>-89</v>
      </c>
      <c r="K531" s="546">
        <f t="shared" si="117"/>
        <v>-2</v>
      </c>
      <c r="L531" s="546">
        <f t="shared" si="117"/>
        <v>-263</v>
      </c>
      <c r="M531" s="546">
        <f t="shared" si="117"/>
        <v>-153</v>
      </c>
      <c r="N531" s="546">
        <f t="shared" si="117"/>
        <v>255</v>
      </c>
      <c r="O531" s="835">
        <f t="shared" si="117"/>
        <v>57</v>
      </c>
      <c r="P531" s="768">
        <f t="shared" si="117"/>
        <v>-191</v>
      </c>
      <c r="Q531" s="546">
        <f t="shared" si="117"/>
        <v>55</v>
      </c>
      <c r="R531" s="546">
        <f t="shared" si="117"/>
        <v>297</v>
      </c>
      <c r="S531" s="546">
        <f t="shared" si="117"/>
        <v>-60</v>
      </c>
      <c r="T531" s="546">
        <f t="shared" si="117"/>
        <v>24</v>
      </c>
      <c r="U531" s="546">
        <f t="shared" si="117"/>
        <v>307</v>
      </c>
      <c r="V531" s="835">
        <f t="shared" si="117"/>
        <v>189</v>
      </c>
      <c r="W531" s="401">
        <f t="shared" ref="W531" si="118">W527-$B$285</f>
        <v>1231</v>
      </c>
      <c r="X531" s="438" t="s">
        <v>297</v>
      </c>
      <c r="Y531" s="329"/>
      <c r="Z531" s="1341"/>
    </row>
    <row r="532" spans="1:26" x14ac:dyDescent="0.2">
      <c r="A532" s="258" t="s">
        <v>51</v>
      </c>
      <c r="B532" s="432">
        <v>51</v>
      </c>
      <c r="C532" s="415">
        <v>50</v>
      </c>
      <c r="D532" s="415">
        <v>51</v>
      </c>
      <c r="E532" s="415">
        <v>13</v>
      </c>
      <c r="F532" s="415">
        <v>51</v>
      </c>
      <c r="G532" s="415">
        <v>48</v>
      </c>
      <c r="H532" s="416">
        <v>49</v>
      </c>
      <c r="I532" s="517">
        <v>51</v>
      </c>
      <c r="J532" s="415">
        <v>48</v>
      </c>
      <c r="K532" s="415">
        <v>53</v>
      </c>
      <c r="L532" s="415">
        <v>8</v>
      </c>
      <c r="M532" s="415">
        <v>51</v>
      </c>
      <c r="N532" s="415">
        <v>50</v>
      </c>
      <c r="O532" s="416">
        <v>52</v>
      </c>
      <c r="P532" s="517">
        <v>51</v>
      </c>
      <c r="Q532" s="415">
        <v>51</v>
      </c>
      <c r="R532" s="415">
        <v>51</v>
      </c>
      <c r="S532" s="415">
        <v>14</v>
      </c>
      <c r="T532" s="415">
        <v>51</v>
      </c>
      <c r="U532" s="415">
        <v>50</v>
      </c>
      <c r="V532" s="416">
        <v>50</v>
      </c>
      <c r="W532" s="422">
        <f>SUM(B532:V532)</f>
        <v>944</v>
      </c>
      <c r="X532" s="1341" t="s">
        <v>56</v>
      </c>
      <c r="Y532" s="742">
        <f>W519-W532</f>
        <v>5</v>
      </c>
      <c r="Z532" s="285">
        <f>Y532/W519</f>
        <v>5.268703898840885E-3</v>
      </c>
    </row>
    <row r="533" spans="1:26" x14ac:dyDescent="0.2">
      <c r="A533" s="957" t="s">
        <v>28</v>
      </c>
      <c r="B533" s="385"/>
      <c r="C533" s="504"/>
      <c r="D533" s="504"/>
      <c r="E533" s="504"/>
      <c r="F533" s="504"/>
      <c r="G533" s="504"/>
      <c r="H533" s="505"/>
      <c r="I533" s="958"/>
      <c r="J533" s="504"/>
      <c r="K533" s="504"/>
      <c r="L533" s="504"/>
      <c r="M533" s="504"/>
      <c r="N533" s="504"/>
      <c r="O533" s="505"/>
      <c r="P533" s="958"/>
      <c r="Q533" s="504"/>
      <c r="R533" s="504"/>
      <c r="S533" s="504"/>
      <c r="T533" s="504"/>
      <c r="U533" s="504"/>
      <c r="V533" s="505"/>
      <c r="W533" s="959"/>
      <c r="X533" s="1343" t="s">
        <v>57</v>
      </c>
      <c r="Y533" s="1343">
        <v>155.74</v>
      </c>
      <c r="Z533" s="530"/>
    </row>
    <row r="534" spans="1:26" ht="13.5" thickBot="1" x14ac:dyDescent="0.25">
      <c r="A534" s="266" t="s">
        <v>26</v>
      </c>
      <c r="B534" s="750">
        <f t="shared" ref="B534:V534" si="119">B533-B520</f>
        <v>-157</v>
      </c>
      <c r="C534" s="751">
        <f t="shared" si="119"/>
        <v>-157</v>
      </c>
      <c r="D534" s="751">
        <f t="shared" si="119"/>
        <v>-156</v>
      </c>
      <c r="E534" s="751">
        <f t="shared" si="119"/>
        <v>-156</v>
      </c>
      <c r="F534" s="751">
        <f t="shared" si="119"/>
        <v>-156</v>
      </c>
      <c r="G534" s="751">
        <f t="shared" si="119"/>
        <v>-155</v>
      </c>
      <c r="H534" s="752">
        <f t="shared" si="119"/>
        <v>-155</v>
      </c>
      <c r="I534" s="934">
        <f t="shared" si="119"/>
        <v>-157</v>
      </c>
      <c r="J534" s="751">
        <f t="shared" si="119"/>
        <v>-157</v>
      </c>
      <c r="K534" s="751">
        <f t="shared" si="119"/>
        <v>-156</v>
      </c>
      <c r="L534" s="751">
        <f t="shared" si="119"/>
        <v>-156</v>
      </c>
      <c r="M534" s="751">
        <f t="shared" si="119"/>
        <v>-156</v>
      </c>
      <c r="N534" s="751">
        <f t="shared" si="119"/>
        <v>-155</v>
      </c>
      <c r="O534" s="752">
        <f t="shared" si="119"/>
        <v>-155</v>
      </c>
      <c r="P534" s="934">
        <f t="shared" si="119"/>
        <v>-155</v>
      </c>
      <c r="Q534" s="751">
        <f t="shared" si="119"/>
        <v>-155</v>
      </c>
      <c r="R534" s="751">
        <f t="shared" si="119"/>
        <v>-158.5</v>
      </c>
      <c r="S534" s="751">
        <f t="shared" si="119"/>
        <v>-157</v>
      </c>
      <c r="T534" s="751">
        <f t="shared" si="119"/>
        <v>-157</v>
      </c>
      <c r="U534" s="751">
        <f t="shared" si="119"/>
        <v>-158</v>
      </c>
      <c r="V534" s="752">
        <f t="shared" si="119"/>
        <v>-158</v>
      </c>
      <c r="W534" s="402"/>
      <c r="X534" s="1341" t="s">
        <v>26</v>
      </c>
      <c r="Y534" s="1343">
        <f>Y533-Y520</f>
        <v>0</v>
      </c>
      <c r="Z534" s="1343"/>
    </row>
    <row r="535" spans="1:26" x14ac:dyDescent="0.2">
      <c r="A535" s="200" t="s">
        <v>299</v>
      </c>
      <c r="C535" s="200" t="s">
        <v>147</v>
      </c>
      <c r="D535" s="200" t="s">
        <v>148</v>
      </c>
      <c r="E535" s="319" t="s">
        <v>149</v>
      </c>
      <c r="I535" s="1344" t="s">
        <v>147</v>
      </c>
      <c r="J535" s="1344" t="s">
        <v>148</v>
      </c>
      <c r="K535" s="1344" t="s">
        <v>149</v>
      </c>
      <c r="P535" s="1344" t="s">
        <v>147</v>
      </c>
      <c r="Q535" s="1344" t="s">
        <v>148</v>
      </c>
      <c r="R535" s="1344" t="s">
        <v>149</v>
      </c>
    </row>
    <row r="536" spans="1:26" ht="13.5" thickBot="1" x14ac:dyDescent="0.25">
      <c r="C536" s="200">
        <v>158</v>
      </c>
      <c r="D536" s="200">
        <v>157</v>
      </c>
      <c r="E536" s="200">
        <v>156</v>
      </c>
      <c r="I536" s="200">
        <v>158</v>
      </c>
      <c r="J536" s="200">
        <v>157</v>
      </c>
      <c r="K536" s="200">
        <v>156</v>
      </c>
      <c r="P536" s="200">
        <v>159</v>
      </c>
      <c r="Q536" s="200">
        <v>156</v>
      </c>
      <c r="R536" s="200">
        <v>154.5</v>
      </c>
    </row>
    <row r="537" spans="1:26" ht="13.5" thickBot="1" x14ac:dyDescent="0.25">
      <c r="A537" s="230" t="s">
        <v>305</v>
      </c>
      <c r="B537" s="1518" t="s">
        <v>130</v>
      </c>
      <c r="C537" s="1519"/>
      <c r="D537" s="1519"/>
      <c r="E537" s="1519"/>
      <c r="F537" s="1519"/>
      <c r="G537" s="1519"/>
      <c r="H537" s="1520"/>
      <c r="I537" s="1521" t="s">
        <v>131</v>
      </c>
      <c r="J537" s="1519"/>
      <c r="K537" s="1519"/>
      <c r="L537" s="1519"/>
      <c r="M537" s="1519"/>
      <c r="N537" s="1519"/>
      <c r="O537" s="1520"/>
      <c r="P537" s="1522" t="s">
        <v>53</v>
      </c>
      <c r="Q537" s="1523"/>
      <c r="R537" s="1523"/>
      <c r="S537" s="1523"/>
      <c r="T537" s="1523"/>
      <c r="U537" s="1523"/>
      <c r="V537" s="1524"/>
      <c r="W537" s="1525" t="s">
        <v>55</v>
      </c>
      <c r="X537" s="228">
        <v>237</v>
      </c>
      <c r="Y537" s="1362"/>
      <c r="Z537" s="1362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</v>
      </c>
      <c r="Q538" s="1170">
        <v>2</v>
      </c>
      <c r="R538" s="1170">
        <v>3</v>
      </c>
      <c r="S538" s="1170">
        <v>4</v>
      </c>
      <c r="T538" s="1170">
        <v>5</v>
      </c>
      <c r="U538" s="1170">
        <v>6</v>
      </c>
      <c r="V538" s="1171">
        <v>7</v>
      </c>
      <c r="W538" s="1526"/>
      <c r="X538" s="741"/>
      <c r="Y538" s="741"/>
      <c r="Z538" s="1362"/>
    </row>
    <row r="539" spans="1:26" x14ac:dyDescent="0.2">
      <c r="A539" s="234" t="s">
        <v>3</v>
      </c>
      <c r="B539" s="828">
        <v>4325</v>
      </c>
      <c r="C539" s="775">
        <v>4325</v>
      </c>
      <c r="D539" s="828">
        <v>4325</v>
      </c>
      <c r="E539" s="775">
        <v>4325</v>
      </c>
      <c r="F539" s="828">
        <v>4325</v>
      </c>
      <c r="G539" s="775">
        <v>4325</v>
      </c>
      <c r="H539" s="828">
        <v>4325</v>
      </c>
      <c r="I539" s="775">
        <v>4325</v>
      </c>
      <c r="J539" s="828">
        <v>4325</v>
      </c>
      <c r="K539" s="775">
        <v>4325</v>
      </c>
      <c r="L539" s="828">
        <v>4325</v>
      </c>
      <c r="M539" s="775">
        <v>4325</v>
      </c>
      <c r="N539" s="828">
        <v>4325</v>
      </c>
      <c r="O539" s="775">
        <v>4325</v>
      </c>
      <c r="P539" s="828">
        <v>4325</v>
      </c>
      <c r="Q539" s="775">
        <v>4325</v>
      </c>
      <c r="R539" s="828">
        <v>4325</v>
      </c>
      <c r="S539" s="775">
        <v>4325</v>
      </c>
      <c r="T539" s="828">
        <v>4325</v>
      </c>
      <c r="U539" s="775">
        <v>4325</v>
      </c>
      <c r="V539" s="828">
        <v>4325</v>
      </c>
      <c r="W539" s="775">
        <v>4325</v>
      </c>
      <c r="X539" s="1364"/>
      <c r="Y539" s="529"/>
      <c r="Z539" s="1362"/>
    </row>
    <row r="540" spans="1:26" x14ac:dyDescent="0.2">
      <c r="A540" s="238" t="s">
        <v>6</v>
      </c>
      <c r="B540" s="239">
        <v>4849</v>
      </c>
      <c r="C540" s="240">
        <v>4815</v>
      </c>
      <c r="D540" s="240">
        <v>4599</v>
      </c>
      <c r="E540" s="240">
        <v>4030</v>
      </c>
      <c r="F540" s="240">
        <v>4541</v>
      </c>
      <c r="G540" s="240">
        <v>4306</v>
      </c>
      <c r="H540" s="241">
        <v>4227</v>
      </c>
      <c r="I540" s="513">
        <v>4408</v>
      </c>
      <c r="J540" s="240">
        <v>4334</v>
      </c>
      <c r="K540" s="240">
        <v>4588</v>
      </c>
      <c r="L540" s="240">
        <v>3720</v>
      </c>
      <c r="M540" s="240">
        <v>4634</v>
      </c>
      <c r="N540" s="240">
        <v>4887</v>
      </c>
      <c r="O540" s="241">
        <v>4875</v>
      </c>
      <c r="P540" s="513">
        <v>4313</v>
      </c>
      <c r="Q540" s="240">
        <v>4468</v>
      </c>
      <c r="R540" s="240">
        <v>4587</v>
      </c>
      <c r="S540" s="240">
        <v>3901</v>
      </c>
      <c r="T540" s="240">
        <v>4583</v>
      </c>
      <c r="U540" s="240">
        <v>4826</v>
      </c>
      <c r="V540" s="241">
        <v>4951</v>
      </c>
      <c r="W540" s="406">
        <v>4537</v>
      </c>
      <c r="X540" s="1364"/>
      <c r="Y540" s="1361"/>
      <c r="Z540" s="1362"/>
    </row>
    <row r="541" spans="1:26" x14ac:dyDescent="0.2">
      <c r="A541" s="231" t="s">
        <v>7</v>
      </c>
      <c r="B541" s="367">
        <v>100</v>
      </c>
      <c r="C541" s="368">
        <v>100</v>
      </c>
      <c r="D541" s="368">
        <v>100</v>
      </c>
      <c r="E541" s="368">
        <v>100</v>
      </c>
      <c r="F541" s="368">
        <v>100</v>
      </c>
      <c r="G541" s="368">
        <v>100</v>
      </c>
      <c r="H541" s="370">
        <v>100</v>
      </c>
      <c r="I541" s="514">
        <v>91.1</v>
      </c>
      <c r="J541" s="368">
        <v>100</v>
      </c>
      <c r="K541" s="368">
        <v>91.7</v>
      </c>
      <c r="L541" s="368">
        <v>85.7</v>
      </c>
      <c r="M541" s="368">
        <v>100</v>
      </c>
      <c r="N541" s="368">
        <v>83.3</v>
      </c>
      <c r="O541" s="370">
        <v>100</v>
      </c>
      <c r="P541" s="514">
        <v>100</v>
      </c>
      <c r="Q541" s="368">
        <v>100</v>
      </c>
      <c r="R541" s="368">
        <v>100</v>
      </c>
      <c r="S541" s="368">
        <v>71.400000000000006</v>
      </c>
      <c r="T541" s="368">
        <v>100</v>
      </c>
      <c r="U541" s="368">
        <v>83.3</v>
      </c>
      <c r="V541" s="370">
        <v>100</v>
      </c>
      <c r="W541" s="421">
        <v>80.3</v>
      </c>
      <c r="X541" s="365"/>
      <c r="Y541" s="443"/>
      <c r="Z541" s="1362"/>
    </row>
    <row r="542" spans="1:26" x14ac:dyDescent="0.2">
      <c r="A542" s="231" t="s">
        <v>8</v>
      </c>
      <c r="B542" s="246">
        <v>4.4999999999999998E-2</v>
      </c>
      <c r="C542" s="247">
        <v>3.2000000000000001E-2</v>
      </c>
      <c r="D542" s="247">
        <v>3.1E-2</v>
      </c>
      <c r="E542" s="247">
        <v>3.7999999999999999E-2</v>
      </c>
      <c r="F542" s="247">
        <v>0.4</v>
      </c>
      <c r="G542" s="247">
        <v>5.1999999999999998E-2</v>
      </c>
      <c r="H542" s="248">
        <v>3.2000000000000001E-2</v>
      </c>
      <c r="I542" s="515">
        <v>7.0999999999999994E-2</v>
      </c>
      <c r="J542" s="247">
        <v>4.8000000000000001E-2</v>
      </c>
      <c r="K542" s="247">
        <v>8.5999999999999993E-2</v>
      </c>
      <c r="L542" s="247">
        <v>6.8000000000000005E-2</v>
      </c>
      <c r="M542" s="247">
        <v>3.5000000000000003E-2</v>
      </c>
      <c r="N542" s="247">
        <v>7.0000000000000007E-2</v>
      </c>
      <c r="O542" s="248">
        <v>3.9E-2</v>
      </c>
      <c r="P542" s="515">
        <v>3.1E-2</v>
      </c>
      <c r="Q542" s="247">
        <v>4.8000000000000001E-2</v>
      </c>
      <c r="R542" s="247">
        <v>4.2000000000000003E-2</v>
      </c>
      <c r="S542" s="247">
        <v>7.2999999999999995E-2</v>
      </c>
      <c r="T542" s="247">
        <v>3.9E-2</v>
      </c>
      <c r="U542" s="247">
        <v>6.6000000000000003E-2</v>
      </c>
      <c r="V542" s="248">
        <v>4.9000000000000002E-2</v>
      </c>
      <c r="W542" s="408">
        <v>8.2000000000000003E-2</v>
      </c>
      <c r="X542" s="1362"/>
      <c r="Y542" s="331"/>
      <c r="Z542" s="1362"/>
    </row>
    <row r="543" spans="1:26" x14ac:dyDescent="0.2">
      <c r="A543" s="238" t="s">
        <v>1</v>
      </c>
      <c r="B543" s="250">
        <f>B540/B539*100-100</f>
        <v>12.115606936416185</v>
      </c>
      <c r="C543" s="251">
        <f t="shared" ref="C543:V543" si="120">C540/C539*100-100</f>
        <v>11.329479768786129</v>
      </c>
      <c r="D543" s="251">
        <f t="shared" si="120"/>
        <v>6.3352601156069426</v>
      </c>
      <c r="E543" s="251">
        <f t="shared" si="120"/>
        <v>-6.8208092485549088</v>
      </c>
      <c r="F543" s="251">
        <f t="shared" si="120"/>
        <v>4.9942196531791865</v>
      </c>
      <c r="G543" s="251">
        <f t="shared" si="120"/>
        <v>-0.43930635838151488</v>
      </c>
      <c r="H543" s="252">
        <f t="shared" si="120"/>
        <v>-2.265895953757223</v>
      </c>
      <c r="I543" s="516">
        <f t="shared" si="120"/>
        <v>1.9190751445086676</v>
      </c>
      <c r="J543" s="251">
        <f t="shared" si="120"/>
        <v>0.20809248554914461</v>
      </c>
      <c r="K543" s="251">
        <f t="shared" si="120"/>
        <v>6.0809248554913182</v>
      </c>
      <c r="L543" s="251">
        <f t="shared" si="120"/>
        <v>-13.988439306358373</v>
      </c>
      <c r="M543" s="251">
        <f t="shared" si="120"/>
        <v>7.1445086705202385</v>
      </c>
      <c r="N543" s="251">
        <f t="shared" si="120"/>
        <v>12.994219653179201</v>
      </c>
      <c r="O543" s="252">
        <f t="shared" si="120"/>
        <v>12.716763005780351</v>
      </c>
      <c r="P543" s="516">
        <f t="shared" si="120"/>
        <v>-0.27745664739885001</v>
      </c>
      <c r="Q543" s="251">
        <f t="shared" si="120"/>
        <v>3.3063583815028892</v>
      </c>
      <c r="R543" s="251">
        <f t="shared" si="120"/>
        <v>6.0578034682081068</v>
      </c>
      <c r="S543" s="251">
        <f t="shared" si="120"/>
        <v>-9.8034682080924824</v>
      </c>
      <c r="T543" s="251">
        <f t="shared" si="120"/>
        <v>5.9653179190751473</v>
      </c>
      <c r="U543" s="251">
        <f t="shared" si="120"/>
        <v>11.583815028901739</v>
      </c>
      <c r="V543" s="252">
        <f t="shared" si="120"/>
        <v>14.473988439306368</v>
      </c>
      <c r="W543" s="400">
        <f>W540/W539*100-100</f>
        <v>4.9017341040462412</v>
      </c>
      <c r="X543" s="1009"/>
      <c r="Y543" s="1364"/>
      <c r="Z543" s="1362"/>
    </row>
    <row r="544" spans="1:26" ht="13.5" thickBot="1" x14ac:dyDescent="0.25">
      <c r="A544" s="839" t="s">
        <v>27</v>
      </c>
      <c r="B544" s="834">
        <f t="shared" ref="B544:V544" si="121">B540-B527</f>
        <v>3</v>
      </c>
      <c r="C544" s="546">
        <f t="shared" si="121"/>
        <v>-19</v>
      </c>
      <c r="D544" s="546">
        <f t="shared" si="121"/>
        <v>14</v>
      </c>
      <c r="E544" s="546">
        <f t="shared" si="121"/>
        <v>64</v>
      </c>
      <c r="F544" s="546">
        <f t="shared" si="121"/>
        <v>56</v>
      </c>
      <c r="G544" s="546">
        <f t="shared" si="121"/>
        <v>0</v>
      </c>
      <c r="H544" s="835">
        <f t="shared" si="121"/>
        <v>-8</v>
      </c>
      <c r="I544" s="768">
        <f t="shared" si="121"/>
        <v>108</v>
      </c>
      <c r="J544" s="546">
        <f t="shared" si="121"/>
        <v>-20</v>
      </c>
      <c r="K544" s="546">
        <f t="shared" si="121"/>
        <v>64</v>
      </c>
      <c r="L544" s="546">
        <f t="shared" si="121"/>
        <v>-193</v>
      </c>
      <c r="M544" s="546">
        <f t="shared" si="121"/>
        <v>85</v>
      </c>
      <c r="N544" s="546">
        <f t="shared" si="121"/>
        <v>47</v>
      </c>
      <c r="O544" s="835">
        <f t="shared" si="121"/>
        <v>55</v>
      </c>
      <c r="P544" s="768">
        <f t="shared" si="121"/>
        <v>66</v>
      </c>
      <c r="Q544" s="546">
        <f t="shared" si="121"/>
        <v>-47</v>
      </c>
      <c r="R544" s="546">
        <f t="shared" si="121"/>
        <v>49</v>
      </c>
      <c r="S544" s="546">
        <f t="shared" si="121"/>
        <v>-205</v>
      </c>
      <c r="T544" s="546">
        <f t="shared" si="121"/>
        <v>-67</v>
      </c>
      <c r="U544" s="546">
        <f t="shared" si="121"/>
        <v>-37</v>
      </c>
      <c r="V544" s="835">
        <f t="shared" si="121"/>
        <v>-29</v>
      </c>
      <c r="W544" s="401">
        <f t="shared" ref="W544" si="122">W540-$B$285</f>
        <v>1231</v>
      </c>
      <c r="X544" s="1370"/>
      <c r="Y544" s="329"/>
      <c r="Z544" s="1362"/>
    </row>
    <row r="545" spans="1:26" x14ac:dyDescent="0.2">
      <c r="A545" s="258" t="s">
        <v>51</v>
      </c>
      <c r="B545" s="432">
        <v>51</v>
      </c>
      <c r="C545" s="415">
        <v>50</v>
      </c>
      <c r="D545" s="415">
        <v>51</v>
      </c>
      <c r="E545" s="415">
        <v>13</v>
      </c>
      <c r="F545" s="415">
        <v>51</v>
      </c>
      <c r="G545" s="415">
        <v>48</v>
      </c>
      <c r="H545" s="416">
        <v>49</v>
      </c>
      <c r="I545" s="517">
        <v>51</v>
      </c>
      <c r="J545" s="415">
        <v>48</v>
      </c>
      <c r="K545" s="415">
        <v>53</v>
      </c>
      <c r="L545" s="415">
        <v>8</v>
      </c>
      <c r="M545" s="415">
        <v>51</v>
      </c>
      <c r="N545" s="415">
        <v>50</v>
      </c>
      <c r="O545" s="416">
        <v>52</v>
      </c>
      <c r="P545" s="517">
        <v>51</v>
      </c>
      <c r="Q545" s="415">
        <v>51</v>
      </c>
      <c r="R545" s="415">
        <v>51</v>
      </c>
      <c r="S545" s="415">
        <v>14</v>
      </c>
      <c r="T545" s="415">
        <v>51</v>
      </c>
      <c r="U545" s="415">
        <v>50</v>
      </c>
      <c r="V545" s="416">
        <v>50</v>
      </c>
      <c r="W545" s="422">
        <f>SUM(B545:V545)</f>
        <v>944</v>
      </c>
      <c r="X545" s="1362" t="s">
        <v>56</v>
      </c>
      <c r="Y545" s="742">
        <f>W532-W545</f>
        <v>0</v>
      </c>
      <c r="Z545" s="285">
        <f>Y545/W532</f>
        <v>0</v>
      </c>
    </row>
    <row r="546" spans="1:26" x14ac:dyDescent="0.2">
      <c r="A546" s="957" t="s">
        <v>28</v>
      </c>
      <c r="B546" s="385">
        <v>157</v>
      </c>
      <c r="C546" s="504">
        <v>157</v>
      </c>
      <c r="D546" s="504">
        <v>156</v>
      </c>
      <c r="E546" s="504">
        <v>156</v>
      </c>
      <c r="F546" s="504">
        <v>156</v>
      </c>
      <c r="G546" s="504">
        <v>155</v>
      </c>
      <c r="H546" s="505">
        <v>155</v>
      </c>
      <c r="I546" s="958">
        <v>157</v>
      </c>
      <c r="J546" s="504">
        <v>157</v>
      </c>
      <c r="K546" s="504">
        <v>156</v>
      </c>
      <c r="L546" s="504">
        <v>156</v>
      </c>
      <c r="M546" s="504">
        <v>156</v>
      </c>
      <c r="N546" s="504">
        <v>155</v>
      </c>
      <c r="O546" s="505">
        <v>155</v>
      </c>
      <c r="P546" s="958">
        <v>159</v>
      </c>
      <c r="Q546" s="504">
        <v>159</v>
      </c>
      <c r="R546" s="504">
        <v>156</v>
      </c>
      <c r="S546" s="504">
        <v>156</v>
      </c>
      <c r="T546" s="504">
        <v>156</v>
      </c>
      <c r="U546" s="504">
        <v>154.5</v>
      </c>
      <c r="V546" s="505">
        <v>154.5</v>
      </c>
      <c r="W546" s="959"/>
      <c r="X546" s="1364" t="s">
        <v>57</v>
      </c>
      <c r="Y546" s="1364">
        <v>156.19</v>
      </c>
      <c r="Z546" s="530"/>
    </row>
    <row r="547" spans="1:26" ht="13.5" thickBot="1" x14ac:dyDescent="0.25">
      <c r="A547" s="266" t="s">
        <v>26</v>
      </c>
      <c r="B547" s="750">
        <f t="shared" ref="B547:V547" si="123">B546-B533</f>
        <v>157</v>
      </c>
      <c r="C547" s="751">
        <f t="shared" si="123"/>
        <v>157</v>
      </c>
      <c r="D547" s="751">
        <f t="shared" si="123"/>
        <v>156</v>
      </c>
      <c r="E547" s="751">
        <f t="shared" si="123"/>
        <v>156</v>
      </c>
      <c r="F547" s="751">
        <f t="shared" si="123"/>
        <v>156</v>
      </c>
      <c r="G547" s="751">
        <f t="shared" si="123"/>
        <v>155</v>
      </c>
      <c r="H547" s="752">
        <f t="shared" si="123"/>
        <v>155</v>
      </c>
      <c r="I547" s="934">
        <f t="shared" si="123"/>
        <v>157</v>
      </c>
      <c r="J547" s="751">
        <f t="shared" si="123"/>
        <v>157</v>
      </c>
      <c r="K547" s="751">
        <f t="shared" si="123"/>
        <v>156</v>
      </c>
      <c r="L547" s="751">
        <f t="shared" si="123"/>
        <v>156</v>
      </c>
      <c r="M547" s="751">
        <f t="shared" si="123"/>
        <v>156</v>
      </c>
      <c r="N547" s="751">
        <f t="shared" si="123"/>
        <v>155</v>
      </c>
      <c r="O547" s="752">
        <f t="shared" si="123"/>
        <v>155</v>
      </c>
      <c r="P547" s="934">
        <f t="shared" si="123"/>
        <v>159</v>
      </c>
      <c r="Q547" s="751">
        <f t="shared" si="123"/>
        <v>159</v>
      </c>
      <c r="R547" s="751">
        <f t="shared" si="123"/>
        <v>156</v>
      </c>
      <c r="S547" s="751">
        <f t="shared" si="123"/>
        <v>156</v>
      </c>
      <c r="T547" s="751">
        <f t="shared" si="123"/>
        <v>156</v>
      </c>
      <c r="U547" s="751">
        <f t="shared" si="123"/>
        <v>154.5</v>
      </c>
      <c r="V547" s="752">
        <f t="shared" si="123"/>
        <v>154.5</v>
      </c>
      <c r="W547" s="402"/>
      <c r="X547" s="1362" t="s">
        <v>26</v>
      </c>
      <c r="Y547" s="1364">
        <f>Y546-Y533</f>
        <v>0.44999999999998863</v>
      </c>
      <c r="Z547" s="1364"/>
    </row>
    <row r="549" spans="1:26" ht="13.5" thickBot="1" x14ac:dyDescent="0.25"/>
    <row r="550" spans="1:26" ht="13.5" thickBot="1" x14ac:dyDescent="0.25">
      <c r="A550" s="230" t="s">
        <v>306</v>
      </c>
      <c r="B550" s="1518" t="s">
        <v>130</v>
      </c>
      <c r="C550" s="1519"/>
      <c r="D550" s="1519"/>
      <c r="E550" s="1519"/>
      <c r="F550" s="1519"/>
      <c r="G550" s="1519"/>
      <c r="H550" s="1520"/>
      <c r="I550" s="1521" t="s">
        <v>131</v>
      </c>
      <c r="J550" s="1519"/>
      <c r="K550" s="1519"/>
      <c r="L550" s="1519"/>
      <c r="M550" s="1519"/>
      <c r="N550" s="1519"/>
      <c r="O550" s="1520"/>
      <c r="P550" s="1522" t="s">
        <v>53</v>
      </c>
      <c r="Q550" s="1523"/>
      <c r="R550" s="1523"/>
      <c r="S550" s="1523"/>
      <c r="T550" s="1523"/>
      <c r="U550" s="1523"/>
      <c r="V550" s="1524"/>
      <c r="W550" s="1525" t="s">
        <v>55</v>
      </c>
      <c r="X550" s="228">
        <v>237</v>
      </c>
      <c r="Y550" s="1383"/>
      <c r="Z550" s="1383"/>
    </row>
    <row r="551" spans="1:26" ht="13.5" thickBot="1" x14ac:dyDescent="0.25">
      <c r="A551" s="846" t="s">
        <v>54</v>
      </c>
      <c r="B551" s="1173">
        <v>1</v>
      </c>
      <c r="C551" s="1170">
        <v>2</v>
      </c>
      <c r="D551" s="1170">
        <v>3</v>
      </c>
      <c r="E551" s="1170">
        <v>4</v>
      </c>
      <c r="F551" s="1170">
        <v>5</v>
      </c>
      <c r="G551" s="1170">
        <v>6</v>
      </c>
      <c r="H551" s="1171">
        <v>7</v>
      </c>
      <c r="I551" s="1172">
        <v>8</v>
      </c>
      <c r="J551" s="1170">
        <v>9</v>
      </c>
      <c r="K551" s="1170">
        <v>10</v>
      </c>
      <c r="L551" s="1170">
        <v>11</v>
      </c>
      <c r="M551" s="1170">
        <v>12</v>
      </c>
      <c r="N551" s="1170">
        <v>13</v>
      </c>
      <c r="O551" s="1171">
        <v>14</v>
      </c>
      <c r="P551" s="1172">
        <v>1</v>
      </c>
      <c r="Q551" s="1170">
        <v>2</v>
      </c>
      <c r="R551" s="1170">
        <v>3</v>
      </c>
      <c r="S551" s="1170">
        <v>4</v>
      </c>
      <c r="T551" s="1170">
        <v>5</v>
      </c>
      <c r="U551" s="1170">
        <v>6</v>
      </c>
      <c r="V551" s="1171">
        <v>7</v>
      </c>
      <c r="W551" s="1526"/>
      <c r="X551" s="741"/>
      <c r="Y551" s="741"/>
      <c r="Z551" s="1383"/>
    </row>
    <row r="552" spans="1:26" x14ac:dyDescent="0.2">
      <c r="A552" s="234" t="s">
        <v>3</v>
      </c>
      <c r="B552" s="828">
        <v>4340</v>
      </c>
      <c r="C552" s="775">
        <v>4340</v>
      </c>
      <c r="D552" s="828">
        <v>4340</v>
      </c>
      <c r="E552" s="775">
        <v>4340</v>
      </c>
      <c r="F552" s="828">
        <v>4340</v>
      </c>
      <c r="G552" s="775">
        <v>4340</v>
      </c>
      <c r="H552" s="828">
        <v>4340</v>
      </c>
      <c r="I552" s="775">
        <v>4340</v>
      </c>
      <c r="J552" s="828">
        <v>4340</v>
      </c>
      <c r="K552" s="775">
        <v>4340</v>
      </c>
      <c r="L552" s="828">
        <v>4340</v>
      </c>
      <c r="M552" s="775">
        <v>4340</v>
      </c>
      <c r="N552" s="828">
        <v>4340</v>
      </c>
      <c r="O552" s="775">
        <v>4340</v>
      </c>
      <c r="P552" s="828">
        <v>4340</v>
      </c>
      <c r="Q552" s="775">
        <v>4340</v>
      </c>
      <c r="R552" s="828">
        <v>4340</v>
      </c>
      <c r="S552" s="775">
        <v>4340</v>
      </c>
      <c r="T552" s="828">
        <v>4340</v>
      </c>
      <c r="U552" s="775">
        <v>4340</v>
      </c>
      <c r="V552" s="828">
        <v>4340</v>
      </c>
      <c r="W552" s="775">
        <v>4340</v>
      </c>
      <c r="X552" s="1384"/>
      <c r="Y552" s="529"/>
      <c r="Z552" s="1383"/>
    </row>
    <row r="553" spans="1:26" x14ac:dyDescent="0.2">
      <c r="A553" s="238" t="s">
        <v>6</v>
      </c>
      <c r="B553" s="239">
        <v>5014</v>
      </c>
      <c r="C553" s="240">
        <v>4891</v>
      </c>
      <c r="D553" s="240">
        <v>4594</v>
      </c>
      <c r="E553" s="240">
        <v>4098</v>
      </c>
      <c r="F553" s="240">
        <v>4568</v>
      </c>
      <c r="G553" s="240">
        <v>4451</v>
      </c>
      <c r="H553" s="241">
        <v>4350</v>
      </c>
      <c r="I553" s="513">
        <v>4394</v>
      </c>
      <c r="J553" s="240">
        <v>4441</v>
      </c>
      <c r="K553" s="240">
        <v>4541</v>
      </c>
      <c r="L553" s="240">
        <v>3663</v>
      </c>
      <c r="M553" s="240">
        <v>4731</v>
      </c>
      <c r="N553" s="240">
        <v>4765</v>
      </c>
      <c r="O553" s="241">
        <v>4906</v>
      </c>
      <c r="P553" s="513">
        <v>4327</v>
      </c>
      <c r="Q553" s="240">
        <v>4508</v>
      </c>
      <c r="R553" s="240">
        <v>4519</v>
      </c>
      <c r="S553" s="240">
        <v>4054</v>
      </c>
      <c r="T553" s="240">
        <v>4764</v>
      </c>
      <c r="U553" s="240">
        <v>4896</v>
      </c>
      <c r="V553" s="241">
        <v>5072</v>
      </c>
      <c r="W553" s="406">
        <v>4588</v>
      </c>
      <c r="X553" s="1384"/>
      <c r="Y553" s="1382"/>
      <c r="Z553" s="1383"/>
    </row>
    <row r="554" spans="1:26" x14ac:dyDescent="0.2">
      <c r="A554" s="231" t="s">
        <v>7</v>
      </c>
      <c r="B554" s="367">
        <v>91.7</v>
      </c>
      <c r="C554" s="368">
        <v>100</v>
      </c>
      <c r="D554" s="368">
        <v>100</v>
      </c>
      <c r="E554" s="368">
        <v>100</v>
      </c>
      <c r="F554" s="368">
        <v>100</v>
      </c>
      <c r="G554" s="368">
        <v>100</v>
      </c>
      <c r="H554" s="370">
        <v>100</v>
      </c>
      <c r="I554" s="514">
        <v>100</v>
      </c>
      <c r="J554" s="368">
        <v>100</v>
      </c>
      <c r="K554" s="368">
        <v>100</v>
      </c>
      <c r="L554" s="368">
        <v>85.7</v>
      </c>
      <c r="M554" s="368">
        <v>91.7</v>
      </c>
      <c r="N554" s="368">
        <v>100</v>
      </c>
      <c r="O554" s="370">
        <v>100</v>
      </c>
      <c r="P554" s="514">
        <v>100</v>
      </c>
      <c r="Q554" s="368">
        <v>100</v>
      </c>
      <c r="R554" s="368">
        <v>100</v>
      </c>
      <c r="S554" s="368">
        <v>85.7</v>
      </c>
      <c r="T554" s="368">
        <v>100</v>
      </c>
      <c r="U554" s="368">
        <v>100</v>
      </c>
      <c r="V554" s="370">
        <v>100</v>
      </c>
      <c r="W554" s="421">
        <v>81.400000000000006</v>
      </c>
      <c r="X554" s="365"/>
      <c r="Y554" s="443"/>
      <c r="Z554" s="1383"/>
    </row>
    <row r="555" spans="1:26" x14ac:dyDescent="0.2">
      <c r="A555" s="231" t="s">
        <v>8</v>
      </c>
      <c r="B555" s="246">
        <v>4.8000000000000001E-2</v>
      </c>
      <c r="C555" s="247">
        <v>0.03</v>
      </c>
      <c r="D555" s="247">
        <v>3.7999999999999999E-2</v>
      </c>
      <c r="E555" s="247">
        <v>0.05</v>
      </c>
      <c r="F555" s="247">
        <v>3.4000000000000002E-2</v>
      </c>
      <c r="G555" s="247">
        <v>4.4999999999999998E-2</v>
      </c>
      <c r="H555" s="248">
        <v>4.5999999999999999E-2</v>
      </c>
      <c r="I555" s="515">
        <v>5.1999999999999998E-2</v>
      </c>
      <c r="J555" s="247">
        <v>3.7999999999999999E-2</v>
      </c>
      <c r="K555" s="247">
        <v>3.5999999999999997E-2</v>
      </c>
      <c r="L555" s="247">
        <v>7.6999999999999999E-2</v>
      </c>
      <c r="M555" s="247">
        <v>6.5000000000000002E-2</v>
      </c>
      <c r="N555" s="247">
        <v>4.3999999999999997E-2</v>
      </c>
      <c r="O555" s="248">
        <v>3.9E-2</v>
      </c>
      <c r="P555" s="515">
        <v>2.5999999999999999E-2</v>
      </c>
      <c r="Q555" s="247">
        <v>5.8999999999999997E-2</v>
      </c>
      <c r="R555" s="247">
        <v>2.7E-2</v>
      </c>
      <c r="S555" s="247">
        <v>6.9000000000000006E-2</v>
      </c>
      <c r="T555" s="247">
        <v>4.2999999999999997E-2</v>
      </c>
      <c r="U555" s="247">
        <v>0.04</v>
      </c>
      <c r="V555" s="248">
        <v>5.2999999999999999E-2</v>
      </c>
      <c r="W555" s="408">
        <v>7.9000000000000001E-2</v>
      </c>
      <c r="X555" s="1383"/>
      <c r="Y555" s="331"/>
      <c r="Z555" s="1383"/>
    </row>
    <row r="556" spans="1:26" x14ac:dyDescent="0.2">
      <c r="A556" s="238" t="s">
        <v>1</v>
      </c>
      <c r="B556" s="250">
        <f>B553/B552*100-100</f>
        <v>15.529953917050705</v>
      </c>
      <c r="C556" s="251">
        <f t="shared" ref="C556:V556" si="124">C553/C552*100-100</f>
        <v>12.695852534562206</v>
      </c>
      <c r="D556" s="251">
        <f t="shared" si="124"/>
        <v>5.8525345622119715</v>
      </c>
      <c r="E556" s="251">
        <f t="shared" si="124"/>
        <v>-5.5760368663594448</v>
      </c>
      <c r="F556" s="251">
        <f t="shared" si="124"/>
        <v>5.2534562211981495</v>
      </c>
      <c r="G556" s="251">
        <f t="shared" si="124"/>
        <v>2.5576036866359289</v>
      </c>
      <c r="H556" s="252">
        <f t="shared" si="124"/>
        <v>0.23041474654377225</v>
      </c>
      <c r="I556" s="516">
        <f t="shared" si="124"/>
        <v>1.2442396313363986</v>
      </c>
      <c r="J556" s="251">
        <f t="shared" si="124"/>
        <v>2.3271889400921566</v>
      </c>
      <c r="K556" s="251">
        <f t="shared" si="124"/>
        <v>4.6313364055299502</v>
      </c>
      <c r="L556" s="251">
        <f t="shared" si="124"/>
        <v>-15.599078341013822</v>
      </c>
      <c r="M556" s="251">
        <f t="shared" si="124"/>
        <v>9.0092165898617509</v>
      </c>
      <c r="N556" s="251">
        <f t="shared" si="124"/>
        <v>9.792626728110605</v>
      </c>
      <c r="O556" s="252">
        <f t="shared" si="124"/>
        <v>13.041474654377879</v>
      </c>
      <c r="P556" s="516">
        <f t="shared" si="124"/>
        <v>-0.29953917050691814</v>
      </c>
      <c r="Q556" s="251">
        <f t="shared" si="124"/>
        <v>3.8709677419354875</v>
      </c>
      <c r="R556" s="251">
        <f t="shared" si="124"/>
        <v>4.124423963133637</v>
      </c>
      <c r="S556" s="251">
        <f t="shared" si="124"/>
        <v>-6.5898617511520712</v>
      </c>
      <c r="T556" s="251">
        <f t="shared" si="124"/>
        <v>9.7695852534562135</v>
      </c>
      <c r="U556" s="251">
        <f t="shared" si="124"/>
        <v>12.811059907834107</v>
      </c>
      <c r="V556" s="252">
        <f t="shared" si="124"/>
        <v>16.866359447004612</v>
      </c>
      <c r="W556" s="400">
        <f>W553/W552*100-100</f>
        <v>5.7142857142857224</v>
      </c>
      <c r="X556" s="1009"/>
      <c r="Y556" s="1384"/>
      <c r="Z556" s="1383"/>
    </row>
    <row r="557" spans="1:26" ht="13.5" thickBot="1" x14ac:dyDescent="0.25">
      <c r="A557" s="839" t="s">
        <v>27</v>
      </c>
      <c r="B557" s="834">
        <f t="shared" ref="B557:V557" si="125">B553-B540</f>
        <v>165</v>
      </c>
      <c r="C557" s="546">
        <f t="shared" si="125"/>
        <v>76</v>
      </c>
      <c r="D557" s="546">
        <f t="shared" si="125"/>
        <v>-5</v>
      </c>
      <c r="E557" s="546">
        <f t="shared" si="125"/>
        <v>68</v>
      </c>
      <c r="F557" s="546">
        <f t="shared" si="125"/>
        <v>27</v>
      </c>
      <c r="G557" s="546">
        <f t="shared" si="125"/>
        <v>145</v>
      </c>
      <c r="H557" s="835">
        <f t="shared" si="125"/>
        <v>123</v>
      </c>
      <c r="I557" s="768">
        <f t="shared" si="125"/>
        <v>-14</v>
      </c>
      <c r="J557" s="546">
        <f t="shared" si="125"/>
        <v>107</v>
      </c>
      <c r="K557" s="546">
        <f t="shared" si="125"/>
        <v>-47</v>
      </c>
      <c r="L557" s="546">
        <f t="shared" si="125"/>
        <v>-57</v>
      </c>
      <c r="M557" s="546">
        <f t="shared" si="125"/>
        <v>97</v>
      </c>
      <c r="N557" s="546">
        <f t="shared" si="125"/>
        <v>-122</v>
      </c>
      <c r="O557" s="835">
        <f t="shared" si="125"/>
        <v>31</v>
      </c>
      <c r="P557" s="768">
        <f t="shared" si="125"/>
        <v>14</v>
      </c>
      <c r="Q557" s="546">
        <f t="shared" si="125"/>
        <v>40</v>
      </c>
      <c r="R557" s="546">
        <f t="shared" si="125"/>
        <v>-68</v>
      </c>
      <c r="S557" s="546">
        <f t="shared" si="125"/>
        <v>153</v>
      </c>
      <c r="T557" s="546">
        <f t="shared" si="125"/>
        <v>181</v>
      </c>
      <c r="U557" s="546">
        <f t="shared" si="125"/>
        <v>70</v>
      </c>
      <c r="V557" s="835">
        <f t="shared" si="125"/>
        <v>121</v>
      </c>
      <c r="W557" s="401">
        <f t="shared" ref="W557" si="126">W553-$B$285</f>
        <v>1282</v>
      </c>
      <c r="X557" s="1370"/>
      <c r="Y557" s="329"/>
      <c r="Z557" s="1383"/>
    </row>
    <row r="558" spans="1:26" x14ac:dyDescent="0.2">
      <c r="A558" s="258" t="s">
        <v>51</v>
      </c>
      <c r="B558" s="432">
        <v>51</v>
      </c>
      <c r="C558" s="415">
        <v>50</v>
      </c>
      <c r="D558" s="415">
        <v>51</v>
      </c>
      <c r="E558" s="415">
        <v>13</v>
      </c>
      <c r="F558" s="415">
        <v>51</v>
      </c>
      <c r="G558" s="415">
        <v>48</v>
      </c>
      <c r="H558" s="416">
        <v>49</v>
      </c>
      <c r="I558" s="517">
        <v>51</v>
      </c>
      <c r="J558" s="415">
        <v>48</v>
      </c>
      <c r="K558" s="415">
        <v>53</v>
      </c>
      <c r="L558" s="415">
        <v>8</v>
      </c>
      <c r="M558" s="415">
        <v>51</v>
      </c>
      <c r="N558" s="415">
        <v>50</v>
      </c>
      <c r="O558" s="416">
        <v>52</v>
      </c>
      <c r="P558" s="517">
        <v>51</v>
      </c>
      <c r="Q558" s="415">
        <v>51</v>
      </c>
      <c r="R558" s="415">
        <v>51</v>
      </c>
      <c r="S558" s="415">
        <v>14</v>
      </c>
      <c r="T558" s="415">
        <v>50</v>
      </c>
      <c r="U558" s="415">
        <v>50</v>
      </c>
      <c r="V558" s="416">
        <v>49</v>
      </c>
      <c r="W558" s="422">
        <f>SUM(B558:V558)</f>
        <v>942</v>
      </c>
      <c r="X558" s="1383" t="s">
        <v>56</v>
      </c>
      <c r="Y558" s="742">
        <f>W545-W558</f>
        <v>2</v>
      </c>
      <c r="Z558" s="285">
        <f>Y558/W545</f>
        <v>2.1186440677966102E-3</v>
      </c>
    </row>
    <row r="559" spans="1:26" x14ac:dyDescent="0.2">
      <c r="A559" s="957" t="s">
        <v>28</v>
      </c>
      <c r="B559" s="385">
        <v>157</v>
      </c>
      <c r="C559" s="504">
        <v>157</v>
      </c>
      <c r="D559" s="504">
        <v>156.5</v>
      </c>
      <c r="E559" s="504">
        <v>156.5</v>
      </c>
      <c r="F559" s="504">
        <v>156.5</v>
      </c>
      <c r="G559" s="504">
        <v>155.5</v>
      </c>
      <c r="H559" s="505">
        <v>155.5</v>
      </c>
      <c r="I559" s="958">
        <v>157.5</v>
      </c>
      <c r="J559" s="504">
        <v>157.5</v>
      </c>
      <c r="K559" s="504">
        <v>157</v>
      </c>
      <c r="L559" s="504">
        <v>157</v>
      </c>
      <c r="M559" s="504">
        <v>156.5</v>
      </c>
      <c r="N559" s="504">
        <v>155.5</v>
      </c>
      <c r="O559" s="505">
        <v>155.5</v>
      </c>
      <c r="P559" s="958">
        <v>159.5</v>
      </c>
      <c r="Q559" s="504">
        <v>159.5</v>
      </c>
      <c r="R559" s="504">
        <v>156.5</v>
      </c>
      <c r="S559" s="504">
        <v>156.5</v>
      </c>
      <c r="T559" s="504">
        <v>156.5</v>
      </c>
      <c r="U559" s="504">
        <v>155</v>
      </c>
      <c r="V559" s="505">
        <v>155</v>
      </c>
      <c r="W559" s="959"/>
      <c r="X559" s="1384" t="s">
        <v>57</v>
      </c>
      <c r="Y559" s="1384">
        <v>156.6</v>
      </c>
      <c r="Z559" s="530"/>
    </row>
    <row r="560" spans="1:26" ht="13.5" thickBot="1" x14ac:dyDescent="0.25">
      <c r="A560" s="266" t="s">
        <v>26</v>
      </c>
      <c r="B560" s="750">
        <f t="shared" ref="B560:V560" si="127">B559-B546</f>
        <v>0</v>
      </c>
      <c r="C560" s="751">
        <f t="shared" si="127"/>
        <v>0</v>
      </c>
      <c r="D560" s="751">
        <f t="shared" si="127"/>
        <v>0.5</v>
      </c>
      <c r="E560" s="751">
        <f t="shared" si="127"/>
        <v>0.5</v>
      </c>
      <c r="F560" s="751">
        <f t="shared" si="127"/>
        <v>0.5</v>
      </c>
      <c r="G560" s="751">
        <f t="shared" si="127"/>
        <v>0.5</v>
      </c>
      <c r="H560" s="752">
        <f t="shared" si="127"/>
        <v>0.5</v>
      </c>
      <c r="I560" s="934">
        <f t="shared" si="127"/>
        <v>0.5</v>
      </c>
      <c r="J560" s="751">
        <f t="shared" si="127"/>
        <v>0.5</v>
      </c>
      <c r="K560" s="751">
        <f t="shared" si="127"/>
        <v>1</v>
      </c>
      <c r="L560" s="751">
        <f t="shared" si="127"/>
        <v>1</v>
      </c>
      <c r="M560" s="751">
        <f t="shared" si="127"/>
        <v>0.5</v>
      </c>
      <c r="N560" s="751">
        <f t="shared" si="127"/>
        <v>0.5</v>
      </c>
      <c r="O560" s="752">
        <f t="shared" si="127"/>
        <v>0.5</v>
      </c>
      <c r="P560" s="934">
        <f t="shared" si="127"/>
        <v>0.5</v>
      </c>
      <c r="Q560" s="751">
        <f t="shared" si="127"/>
        <v>0.5</v>
      </c>
      <c r="R560" s="751">
        <f t="shared" si="127"/>
        <v>0.5</v>
      </c>
      <c r="S560" s="751">
        <f t="shared" si="127"/>
        <v>0.5</v>
      </c>
      <c r="T560" s="751">
        <f t="shared" si="127"/>
        <v>0.5</v>
      </c>
      <c r="U560" s="751">
        <f t="shared" si="127"/>
        <v>0.5</v>
      </c>
      <c r="V560" s="752">
        <f t="shared" si="127"/>
        <v>0.5</v>
      </c>
      <c r="W560" s="402"/>
      <c r="X560" s="1383" t="s">
        <v>26</v>
      </c>
      <c r="Y560" s="1384">
        <f>Y559-Y546</f>
        <v>0.40999999999999659</v>
      </c>
      <c r="Z560" s="1384"/>
    </row>
    <row r="562" spans="1:26" ht="13.5" thickBot="1" x14ac:dyDescent="0.25"/>
    <row r="563" spans="1:26" ht="13.5" thickBot="1" x14ac:dyDescent="0.25">
      <c r="A563" s="230" t="s">
        <v>307</v>
      </c>
      <c r="B563" s="1518" t="s">
        <v>130</v>
      </c>
      <c r="C563" s="1519"/>
      <c r="D563" s="1519"/>
      <c r="E563" s="1519"/>
      <c r="F563" s="1519"/>
      <c r="G563" s="1519"/>
      <c r="H563" s="1520"/>
      <c r="I563" s="1521" t="s">
        <v>131</v>
      </c>
      <c r="J563" s="1519"/>
      <c r="K563" s="1519"/>
      <c r="L563" s="1519"/>
      <c r="M563" s="1519"/>
      <c r="N563" s="1519"/>
      <c r="O563" s="1520"/>
      <c r="P563" s="1522" t="s">
        <v>53</v>
      </c>
      <c r="Q563" s="1523"/>
      <c r="R563" s="1523"/>
      <c r="S563" s="1523"/>
      <c r="T563" s="1523"/>
      <c r="U563" s="1523"/>
      <c r="V563" s="1524"/>
      <c r="W563" s="1525" t="s">
        <v>55</v>
      </c>
      <c r="X563" s="228">
        <v>237</v>
      </c>
      <c r="Y563" s="1387"/>
      <c r="Z563" s="1387"/>
    </row>
    <row r="564" spans="1:26" ht="13.5" thickBot="1" x14ac:dyDescent="0.25">
      <c r="A564" s="846" t="s">
        <v>54</v>
      </c>
      <c r="B564" s="1173">
        <v>1</v>
      </c>
      <c r="C564" s="1170">
        <v>2</v>
      </c>
      <c r="D564" s="1170">
        <v>3</v>
      </c>
      <c r="E564" s="1170">
        <v>4</v>
      </c>
      <c r="F564" s="1170">
        <v>5</v>
      </c>
      <c r="G564" s="1170">
        <v>6</v>
      </c>
      <c r="H564" s="1171">
        <v>7</v>
      </c>
      <c r="I564" s="1172">
        <v>8</v>
      </c>
      <c r="J564" s="1170">
        <v>9</v>
      </c>
      <c r="K564" s="1170">
        <v>10</v>
      </c>
      <c r="L564" s="1170">
        <v>11</v>
      </c>
      <c r="M564" s="1170">
        <v>12</v>
      </c>
      <c r="N564" s="1170">
        <v>13</v>
      </c>
      <c r="O564" s="1171">
        <v>14</v>
      </c>
      <c r="P564" s="1172">
        <v>1</v>
      </c>
      <c r="Q564" s="1170">
        <v>2</v>
      </c>
      <c r="R564" s="1170">
        <v>3</v>
      </c>
      <c r="S564" s="1170">
        <v>4</v>
      </c>
      <c r="T564" s="1170">
        <v>5</v>
      </c>
      <c r="U564" s="1170">
        <v>6</v>
      </c>
      <c r="V564" s="1171">
        <v>7</v>
      </c>
      <c r="W564" s="1526"/>
      <c r="X564" s="741"/>
      <c r="Y564" s="741"/>
      <c r="Z564" s="1387"/>
    </row>
    <row r="565" spans="1:26" x14ac:dyDescent="0.2">
      <c r="A565" s="234" t="s">
        <v>3</v>
      </c>
      <c r="B565" s="828">
        <v>4355</v>
      </c>
      <c r="C565" s="775">
        <v>4355</v>
      </c>
      <c r="D565" s="828">
        <v>4355</v>
      </c>
      <c r="E565" s="775">
        <v>4355</v>
      </c>
      <c r="F565" s="828">
        <v>4355</v>
      </c>
      <c r="G565" s="775">
        <v>4355</v>
      </c>
      <c r="H565" s="828">
        <v>4355</v>
      </c>
      <c r="I565" s="775">
        <v>4355</v>
      </c>
      <c r="J565" s="828">
        <v>4355</v>
      </c>
      <c r="K565" s="775">
        <v>4355</v>
      </c>
      <c r="L565" s="828">
        <v>4355</v>
      </c>
      <c r="M565" s="775">
        <v>4355</v>
      </c>
      <c r="N565" s="828">
        <v>4355</v>
      </c>
      <c r="O565" s="775">
        <v>4355</v>
      </c>
      <c r="P565" s="828">
        <v>4355</v>
      </c>
      <c r="Q565" s="775">
        <v>4355</v>
      </c>
      <c r="R565" s="828">
        <v>4355</v>
      </c>
      <c r="S565" s="775">
        <v>4355</v>
      </c>
      <c r="T565" s="828">
        <v>4355</v>
      </c>
      <c r="U565" s="775">
        <v>4355</v>
      </c>
      <c r="V565" s="828">
        <v>4355</v>
      </c>
      <c r="W565" s="775">
        <v>4355</v>
      </c>
      <c r="X565" s="1389"/>
      <c r="Y565" s="529"/>
      <c r="Z565" s="1387"/>
    </row>
    <row r="566" spans="1:26" x14ac:dyDescent="0.2">
      <c r="A566" s="238" t="s">
        <v>6</v>
      </c>
      <c r="B566" s="239">
        <v>5041</v>
      </c>
      <c r="C566" s="240">
        <v>5021</v>
      </c>
      <c r="D566" s="240">
        <v>4792</v>
      </c>
      <c r="E566" s="240">
        <v>4236</v>
      </c>
      <c r="F566" s="240">
        <v>4748</v>
      </c>
      <c r="G566" s="240">
        <v>4414</v>
      </c>
      <c r="H566" s="241">
        <v>4428</v>
      </c>
      <c r="I566" s="513">
        <v>4346</v>
      </c>
      <c r="J566" s="240">
        <v>4478</v>
      </c>
      <c r="K566" s="240">
        <v>4715</v>
      </c>
      <c r="L566" s="240">
        <v>3669</v>
      </c>
      <c r="M566" s="240">
        <v>4723</v>
      </c>
      <c r="N566" s="240">
        <v>4923</v>
      </c>
      <c r="O566" s="241">
        <v>4978</v>
      </c>
      <c r="P566" s="513">
        <v>4468</v>
      </c>
      <c r="Q566" s="240">
        <v>4668</v>
      </c>
      <c r="R566" s="240">
        <v>4666</v>
      </c>
      <c r="S566" s="240">
        <v>4141</v>
      </c>
      <c r="T566" s="240">
        <v>4719</v>
      </c>
      <c r="U566" s="240">
        <v>4981</v>
      </c>
      <c r="V566" s="241">
        <v>5163</v>
      </c>
      <c r="W566" s="406">
        <f>+AVERAGE(B566:V566)</f>
        <v>4634.1904761904761</v>
      </c>
      <c r="X566" s="1389"/>
      <c r="Y566" s="1386"/>
      <c r="Z566" s="1387"/>
    </row>
    <row r="567" spans="1:26" x14ac:dyDescent="0.2">
      <c r="A567" s="231" t="s">
        <v>7</v>
      </c>
      <c r="B567" s="367">
        <v>100</v>
      </c>
      <c r="C567" s="368">
        <v>100</v>
      </c>
      <c r="D567" s="368">
        <v>100</v>
      </c>
      <c r="E567" s="368">
        <v>100</v>
      </c>
      <c r="F567" s="368">
        <v>100</v>
      </c>
      <c r="G567" s="368">
        <v>100</v>
      </c>
      <c r="H567" s="370">
        <v>100</v>
      </c>
      <c r="I567" s="514">
        <v>100</v>
      </c>
      <c r="J567" s="368">
        <v>91.7</v>
      </c>
      <c r="K567" s="368">
        <v>100</v>
      </c>
      <c r="L567" s="368">
        <v>100</v>
      </c>
      <c r="M567" s="368">
        <v>91.3</v>
      </c>
      <c r="N567" s="368">
        <v>91.7</v>
      </c>
      <c r="O567" s="370">
        <v>100</v>
      </c>
      <c r="P567" s="514">
        <v>100</v>
      </c>
      <c r="Q567" s="368">
        <v>92.3</v>
      </c>
      <c r="R567" s="368">
        <v>100</v>
      </c>
      <c r="S567" s="368">
        <v>100</v>
      </c>
      <c r="T567" s="368">
        <v>100</v>
      </c>
      <c r="U567" s="368">
        <v>100</v>
      </c>
      <c r="V567" s="370">
        <v>100</v>
      </c>
      <c r="W567" s="1397">
        <f t="shared" ref="W567:W568" si="128">+AVERAGE(B567:V567)</f>
        <v>98.428571428571431</v>
      </c>
      <c r="X567" s="365"/>
      <c r="Y567" s="443"/>
      <c r="Z567" s="1387"/>
    </row>
    <row r="568" spans="1:26" x14ac:dyDescent="0.2">
      <c r="A568" s="231" t="s">
        <v>8</v>
      </c>
      <c r="B568" s="246">
        <v>4.3999999999999997E-2</v>
      </c>
      <c r="C568" s="247">
        <v>4.4999999999999998E-2</v>
      </c>
      <c r="D568" s="247">
        <v>3.5999999999999997E-2</v>
      </c>
      <c r="E568" s="247">
        <v>5.3999999999999999E-2</v>
      </c>
      <c r="F568" s="247">
        <v>4.5999999999999999E-2</v>
      </c>
      <c r="G568" s="1395">
        <v>0.05</v>
      </c>
      <c r="H568" s="248">
        <v>4.2000000000000003E-2</v>
      </c>
      <c r="I568" s="515">
        <v>4.7E-2</v>
      </c>
      <c r="J568" s="247">
        <v>5.3999999999999999E-2</v>
      </c>
      <c r="K568" s="247">
        <v>3.6999999999999998E-2</v>
      </c>
      <c r="L568" s="247">
        <v>2.3E-2</v>
      </c>
      <c r="M568" s="247">
        <v>0.04</v>
      </c>
      <c r="N568" s="247">
        <v>4.4999999999999998E-2</v>
      </c>
      <c r="O568" s="248">
        <v>4.8000000000000001E-2</v>
      </c>
      <c r="P568" s="515">
        <v>3.9E-2</v>
      </c>
      <c r="Q568" s="247">
        <v>6.2E-2</v>
      </c>
      <c r="R568" s="247">
        <v>4.1000000000000002E-2</v>
      </c>
      <c r="S568" s="247">
        <v>5.2999999999999999E-2</v>
      </c>
      <c r="T568" s="247">
        <v>4.2000000000000003E-2</v>
      </c>
      <c r="U568" s="247">
        <v>4.5999999999999999E-2</v>
      </c>
      <c r="V568" s="248">
        <v>5.1999999999999998E-2</v>
      </c>
      <c r="W568" s="1398">
        <f t="shared" si="128"/>
        <v>4.5047619047619059E-2</v>
      </c>
      <c r="X568" s="1387"/>
      <c r="Y568" s="331"/>
      <c r="Z568" s="1387"/>
    </row>
    <row r="569" spans="1:26" x14ac:dyDescent="0.2">
      <c r="A569" s="238" t="s">
        <v>1</v>
      </c>
      <c r="B569" s="250">
        <f>B566/B565*100-100</f>
        <v>15.752009184845008</v>
      </c>
      <c r="C569" s="250">
        <f t="shared" ref="C569:W569" si="129">C566/C565*100-100</f>
        <v>15.292766934557989</v>
      </c>
      <c r="D569" s="250">
        <f t="shared" si="129"/>
        <v>10.034443168771531</v>
      </c>
      <c r="E569" s="250">
        <f t="shared" si="129"/>
        <v>-2.7324913892078087</v>
      </c>
      <c r="F569" s="250">
        <f t="shared" si="129"/>
        <v>9.0241102181400663</v>
      </c>
      <c r="G569" s="250">
        <f t="shared" si="129"/>
        <v>1.3547646383467224</v>
      </c>
      <c r="H569" s="250">
        <f t="shared" si="129"/>
        <v>1.6762342135476587</v>
      </c>
      <c r="I569" s="250">
        <f t="shared" si="129"/>
        <v>-0.20665901262916009</v>
      </c>
      <c r="J569" s="250">
        <f t="shared" si="129"/>
        <v>2.824339839265221</v>
      </c>
      <c r="K569" s="250">
        <f t="shared" si="129"/>
        <v>8.2663605051664746</v>
      </c>
      <c r="L569" s="250">
        <f t="shared" si="129"/>
        <v>-15.752009184845008</v>
      </c>
      <c r="M569" s="250">
        <f t="shared" si="129"/>
        <v>8.4500574052812851</v>
      </c>
      <c r="N569" s="250">
        <f t="shared" si="129"/>
        <v>13.042479908151549</v>
      </c>
      <c r="O569" s="250">
        <f t="shared" si="129"/>
        <v>14.305396096440887</v>
      </c>
      <c r="P569" s="250">
        <f t="shared" si="129"/>
        <v>2.5947187141216972</v>
      </c>
      <c r="Q569" s="250">
        <f t="shared" si="129"/>
        <v>7.1871412169919608</v>
      </c>
      <c r="R569" s="250">
        <f t="shared" si="129"/>
        <v>7.1412169919632618</v>
      </c>
      <c r="S569" s="250">
        <f t="shared" si="129"/>
        <v>-4.9138920780711857</v>
      </c>
      <c r="T569" s="250">
        <f t="shared" si="129"/>
        <v>8.3582089552238727</v>
      </c>
      <c r="U569" s="250">
        <f t="shared" si="129"/>
        <v>14.374282433983936</v>
      </c>
      <c r="V569" s="250">
        <f t="shared" si="129"/>
        <v>18.553386911595865</v>
      </c>
      <c r="W569" s="250">
        <f t="shared" si="129"/>
        <v>6.410803127221044</v>
      </c>
      <c r="X569" s="1009"/>
      <c r="Y569" s="1389"/>
      <c r="Z569" s="1387"/>
    </row>
    <row r="570" spans="1:26" ht="13.5" thickBot="1" x14ac:dyDescent="0.25">
      <c r="A570" s="839" t="s">
        <v>27</v>
      </c>
      <c r="B570" s="834">
        <f t="shared" ref="B570:V570" si="130">B566-B553</f>
        <v>27</v>
      </c>
      <c r="C570" s="546">
        <f t="shared" si="130"/>
        <v>130</v>
      </c>
      <c r="D570" s="546">
        <f t="shared" si="130"/>
        <v>198</v>
      </c>
      <c r="E570" s="546">
        <f t="shared" si="130"/>
        <v>138</v>
      </c>
      <c r="F570" s="546">
        <f t="shared" si="130"/>
        <v>180</v>
      </c>
      <c r="G570" s="546">
        <f t="shared" si="130"/>
        <v>-37</v>
      </c>
      <c r="H570" s="835">
        <f t="shared" si="130"/>
        <v>78</v>
      </c>
      <c r="I570" s="768">
        <f t="shared" si="130"/>
        <v>-48</v>
      </c>
      <c r="J570" s="546">
        <f t="shared" si="130"/>
        <v>37</v>
      </c>
      <c r="K570" s="546">
        <f t="shared" si="130"/>
        <v>174</v>
      </c>
      <c r="L570" s="546">
        <f t="shared" si="130"/>
        <v>6</v>
      </c>
      <c r="M570" s="546">
        <f t="shared" si="130"/>
        <v>-8</v>
      </c>
      <c r="N570" s="546">
        <f t="shared" si="130"/>
        <v>158</v>
      </c>
      <c r="O570" s="835">
        <f t="shared" si="130"/>
        <v>72</v>
      </c>
      <c r="P570" s="768">
        <f t="shared" si="130"/>
        <v>141</v>
      </c>
      <c r="Q570" s="546">
        <f t="shared" si="130"/>
        <v>160</v>
      </c>
      <c r="R570" s="546">
        <f t="shared" si="130"/>
        <v>147</v>
      </c>
      <c r="S570" s="546">
        <f t="shared" si="130"/>
        <v>87</v>
      </c>
      <c r="T570" s="546">
        <f t="shared" si="130"/>
        <v>-45</v>
      </c>
      <c r="U570" s="546">
        <f t="shared" si="130"/>
        <v>85</v>
      </c>
      <c r="V570" s="835">
        <f t="shared" si="130"/>
        <v>91</v>
      </c>
      <c r="W570" s="401">
        <f t="shared" ref="W570" si="131">W566-$B$285</f>
        <v>1328.1904761904761</v>
      </c>
      <c r="X570" s="1370"/>
      <c r="Y570" s="329"/>
      <c r="Z570" s="1387"/>
    </row>
    <row r="571" spans="1:26" x14ac:dyDescent="0.2">
      <c r="A571" s="258" t="s">
        <v>51</v>
      </c>
      <c r="B571" s="1408">
        <f>[1]LF!$F$371</f>
        <v>43</v>
      </c>
      <c r="C571" s="1409">
        <f>[1]LF!$R$371</f>
        <v>41</v>
      </c>
      <c r="D571" s="1409">
        <f>[1]LF!$AD$371</f>
        <v>42</v>
      </c>
      <c r="E571" s="1409">
        <f>[1]LF!$AP$371</f>
        <v>9</v>
      </c>
      <c r="F571" s="1409">
        <f>[1]LF!$BB$371</f>
        <v>43</v>
      </c>
      <c r="G571" s="1409">
        <f>[1]LF!$BN$371</f>
        <v>44</v>
      </c>
      <c r="H571" s="1410">
        <f>[1]LF!$BZ$371</f>
        <v>44</v>
      </c>
      <c r="I571" s="1411">
        <f>[1]LF!$CL$371</f>
        <v>44</v>
      </c>
      <c r="J571" s="1409">
        <f>[1]LF!$CX$371</f>
        <v>44</v>
      </c>
      <c r="K571" s="1409">
        <f>[1]LF!$DJ$371</f>
        <v>45</v>
      </c>
      <c r="L571" s="1409">
        <f>[1]LF!$DV$371</f>
        <v>10</v>
      </c>
      <c r="M571" s="1409">
        <f>[1]LF!$EH$371</f>
        <v>44</v>
      </c>
      <c r="N571" s="1409">
        <f>[1]LF!$ET$371</f>
        <v>45</v>
      </c>
      <c r="O571" s="1412">
        <f>[1]LF!$FF$371</f>
        <v>44</v>
      </c>
      <c r="P571" s="1408">
        <f>[1]LF!$FR$371</f>
        <v>44</v>
      </c>
      <c r="Q571" s="1409">
        <f>[1]LF!$GD$371</f>
        <v>44</v>
      </c>
      <c r="R571" s="1409">
        <f>[1]LF!$GP$371</f>
        <v>44</v>
      </c>
      <c r="S571" s="1409">
        <f>[1]LF!$HB$371</f>
        <v>10</v>
      </c>
      <c r="T571" s="1409">
        <f>[1]LF!$HN$371</f>
        <v>44</v>
      </c>
      <c r="U571" s="1409">
        <f>[1]LF!$HZ$371</f>
        <v>45</v>
      </c>
      <c r="V571" s="1412">
        <f>[1]LF!$IL$371</f>
        <v>42</v>
      </c>
      <c r="W571" s="1413">
        <f>SUM(B571:V571)</f>
        <v>815</v>
      </c>
      <c r="X571" s="1387" t="s">
        <v>56</v>
      </c>
      <c r="Y571" s="742">
        <f>W558-W571</f>
        <v>127</v>
      </c>
      <c r="Z571" s="285">
        <f>Y571/W558</f>
        <v>0.13481953290870488</v>
      </c>
    </row>
    <row r="572" spans="1:26" x14ac:dyDescent="0.2">
      <c r="A572" s="957" t="s">
        <v>28</v>
      </c>
      <c r="B572" s="385"/>
      <c r="C572" s="504"/>
      <c r="D572" s="504"/>
      <c r="E572" s="504"/>
      <c r="F572" s="504"/>
      <c r="G572" s="504"/>
      <c r="H572" s="505"/>
      <c r="I572" s="958"/>
      <c r="J572" s="504"/>
      <c r="K572" s="504"/>
      <c r="L572" s="504"/>
      <c r="M572" s="504"/>
      <c r="N572" s="504"/>
      <c r="O572" s="505"/>
      <c r="P572" s="958"/>
      <c r="Q572" s="504"/>
      <c r="R572" s="504"/>
      <c r="S572" s="504"/>
      <c r="T572" s="504"/>
      <c r="U572" s="504"/>
      <c r="V572" s="505"/>
      <c r="W572" s="959"/>
      <c r="X572" s="1389" t="s">
        <v>57</v>
      </c>
      <c r="Y572" s="1389">
        <v>156.61000000000001</v>
      </c>
      <c r="Z572" s="530"/>
    </row>
    <row r="573" spans="1:26" ht="13.5" thickBot="1" x14ac:dyDescent="0.25">
      <c r="A573" s="266" t="s">
        <v>26</v>
      </c>
      <c r="B573" s="750">
        <f t="shared" ref="B573:V573" si="132">B572-B559</f>
        <v>-157</v>
      </c>
      <c r="C573" s="751">
        <f t="shared" si="132"/>
        <v>-157</v>
      </c>
      <c r="D573" s="751">
        <f t="shared" si="132"/>
        <v>-156.5</v>
      </c>
      <c r="E573" s="751">
        <f t="shared" si="132"/>
        <v>-156.5</v>
      </c>
      <c r="F573" s="751">
        <f t="shared" si="132"/>
        <v>-156.5</v>
      </c>
      <c r="G573" s="751">
        <f t="shared" si="132"/>
        <v>-155.5</v>
      </c>
      <c r="H573" s="752">
        <f t="shared" si="132"/>
        <v>-155.5</v>
      </c>
      <c r="I573" s="934">
        <f t="shared" si="132"/>
        <v>-157.5</v>
      </c>
      <c r="J573" s="751">
        <f t="shared" si="132"/>
        <v>-157.5</v>
      </c>
      <c r="K573" s="751">
        <f t="shared" si="132"/>
        <v>-157</v>
      </c>
      <c r="L573" s="751">
        <f t="shared" si="132"/>
        <v>-157</v>
      </c>
      <c r="M573" s="751">
        <f t="shared" si="132"/>
        <v>-156.5</v>
      </c>
      <c r="N573" s="751">
        <f t="shared" si="132"/>
        <v>-155.5</v>
      </c>
      <c r="O573" s="752">
        <f t="shared" si="132"/>
        <v>-155.5</v>
      </c>
      <c r="P573" s="934">
        <f t="shared" si="132"/>
        <v>-159.5</v>
      </c>
      <c r="Q573" s="751">
        <f t="shared" si="132"/>
        <v>-159.5</v>
      </c>
      <c r="R573" s="751">
        <f t="shared" si="132"/>
        <v>-156.5</v>
      </c>
      <c r="S573" s="751">
        <f t="shared" si="132"/>
        <v>-156.5</v>
      </c>
      <c r="T573" s="751">
        <f t="shared" si="132"/>
        <v>-156.5</v>
      </c>
      <c r="U573" s="751">
        <f t="shared" si="132"/>
        <v>-155</v>
      </c>
      <c r="V573" s="752">
        <f t="shared" si="132"/>
        <v>-155</v>
      </c>
      <c r="W573" s="402"/>
      <c r="X573" s="1387" t="s">
        <v>26</v>
      </c>
      <c r="Y573" s="1389">
        <f>Y572-Y559</f>
        <v>1.0000000000019327E-2</v>
      </c>
      <c r="Z573" s="1389"/>
    </row>
    <row r="575" spans="1:26" ht="13.5" customHeight="1" thickBot="1" x14ac:dyDescent="0.25"/>
    <row r="576" spans="1:26" ht="13.5" thickBot="1" x14ac:dyDescent="0.25">
      <c r="A576" s="230" t="s">
        <v>308</v>
      </c>
      <c r="B576" s="1518" t="s">
        <v>130</v>
      </c>
      <c r="C576" s="1519"/>
      <c r="D576" s="1519"/>
      <c r="E576" s="1519"/>
      <c r="F576" s="1519"/>
      <c r="G576" s="1519"/>
      <c r="H576" s="1520"/>
      <c r="I576" s="1521" t="s">
        <v>131</v>
      </c>
      <c r="J576" s="1519"/>
      <c r="K576" s="1519"/>
      <c r="L576" s="1519"/>
      <c r="M576" s="1519"/>
      <c r="N576" s="1519"/>
      <c r="O576" s="1520"/>
      <c r="P576" s="1522" t="s">
        <v>53</v>
      </c>
      <c r="Q576" s="1523"/>
      <c r="R576" s="1523"/>
      <c r="S576" s="1523"/>
      <c r="T576" s="1523"/>
      <c r="U576" s="1523"/>
      <c r="V576" s="1524"/>
      <c r="W576" s="1525" t="s">
        <v>55</v>
      </c>
      <c r="X576" s="228">
        <v>237</v>
      </c>
      <c r="Y576" s="1414"/>
      <c r="Z576" s="1414"/>
    </row>
    <row r="577" spans="1:26" ht="13.5" thickBot="1" x14ac:dyDescent="0.25">
      <c r="A577" s="846" t="s">
        <v>54</v>
      </c>
      <c r="B577" s="854">
        <v>1</v>
      </c>
      <c r="C577" s="855">
        <v>2</v>
      </c>
      <c r="D577" s="855">
        <v>3</v>
      </c>
      <c r="E577" s="855">
        <v>4</v>
      </c>
      <c r="F577" s="855">
        <v>5</v>
      </c>
      <c r="G577" s="855">
        <v>6</v>
      </c>
      <c r="H577" s="858">
        <v>7</v>
      </c>
      <c r="I577" s="963">
        <v>8</v>
      </c>
      <c r="J577" s="855">
        <v>9</v>
      </c>
      <c r="K577" s="855">
        <v>10</v>
      </c>
      <c r="L577" s="855">
        <v>11</v>
      </c>
      <c r="M577" s="855">
        <v>12</v>
      </c>
      <c r="N577" s="855">
        <v>13</v>
      </c>
      <c r="O577" s="858">
        <v>14</v>
      </c>
      <c r="P577" s="963">
        <v>1</v>
      </c>
      <c r="Q577" s="855">
        <v>2</v>
      </c>
      <c r="R577" s="855">
        <v>3</v>
      </c>
      <c r="S577" s="855">
        <v>4</v>
      </c>
      <c r="T577" s="855">
        <v>5</v>
      </c>
      <c r="U577" s="855">
        <v>6</v>
      </c>
      <c r="V577" s="858">
        <v>7</v>
      </c>
      <c r="W577" s="1526"/>
      <c r="X577" s="741"/>
      <c r="Y577" s="741"/>
      <c r="Z577" s="1414"/>
    </row>
    <row r="578" spans="1:26" x14ac:dyDescent="0.2">
      <c r="A578" s="234" t="s">
        <v>3</v>
      </c>
      <c r="B578" s="1367">
        <v>4370</v>
      </c>
      <c r="C578" s="1368">
        <v>4370</v>
      </c>
      <c r="D578" s="1368">
        <v>4370</v>
      </c>
      <c r="E578" s="1368">
        <v>4370</v>
      </c>
      <c r="F578" s="1368">
        <v>4370</v>
      </c>
      <c r="G578" s="1368">
        <v>4370</v>
      </c>
      <c r="H578" s="1426">
        <v>4370</v>
      </c>
      <c r="I578" s="1367">
        <v>4370</v>
      </c>
      <c r="J578" s="1368">
        <v>4370</v>
      </c>
      <c r="K578" s="1368">
        <v>4370</v>
      </c>
      <c r="L578" s="1368">
        <v>4370</v>
      </c>
      <c r="M578" s="1368">
        <v>4370</v>
      </c>
      <c r="N578" s="1368">
        <v>4370</v>
      </c>
      <c r="O578" s="1369">
        <v>4370</v>
      </c>
      <c r="P578" s="1427">
        <v>4370</v>
      </c>
      <c r="Q578" s="1368">
        <v>4370</v>
      </c>
      <c r="R578" s="1368">
        <v>4370</v>
      </c>
      <c r="S578" s="1368">
        <v>4370</v>
      </c>
      <c r="T578" s="1368">
        <v>4370</v>
      </c>
      <c r="U578" s="1368">
        <v>4370</v>
      </c>
      <c r="V578" s="1369">
        <v>4370</v>
      </c>
      <c r="W578" s="1425">
        <v>4370</v>
      </c>
      <c r="X578" s="1419"/>
      <c r="Y578" s="529"/>
      <c r="Z578" s="1414"/>
    </row>
    <row r="579" spans="1:26" x14ac:dyDescent="0.2">
      <c r="A579" s="238" t="s">
        <v>6</v>
      </c>
      <c r="B579" s="239">
        <v>5048</v>
      </c>
      <c r="C579" s="240">
        <v>5016</v>
      </c>
      <c r="D579" s="240">
        <v>4812</v>
      </c>
      <c r="E579" s="240">
        <v>4327</v>
      </c>
      <c r="F579" s="240">
        <v>4575</v>
      </c>
      <c r="G579" s="240">
        <v>4565</v>
      </c>
      <c r="H579" s="280">
        <v>4419</v>
      </c>
      <c r="I579" s="239">
        <v>4535</v>
      </c>
      <c r="J579" s="240">
        <v>4581</v>
      </c>
      <c r="K579" s="240">
        <v>4720</v>
      </c>
      <c r="L579" s="240">
        <v>3718</v>
      </c>
      <c r="M579" s="240">
        <v>4761</v>
      </c>
      <c r="N579" s="240">
        <v>4813</v>
      </c>
      <c r="O579" s="241">
        <v>5118</v>
      </c>
      <c r="P579" s="513">
        <v>4435</v>
      </c>
      <c r="Q579" s="240">
        <v>4655</v>
      </c>
      <c r="R579" s="240">
        <v>4662</v>
      </c>
      <c r="S579" s="240">
        <v>4220</v>
      </c>
      <c r="T579" s="240">
        <v>4659</v>
      </c>
      <c r="U579" s="240">
        <v>5112</v>
      </c>
      <c r="V579" s="241">
        <v>5128</v>
      </c>
      <c r="W579" s="317">
        <v>4695</v>
      </c>
      <c r="X579" s="1419"/>
      <c r="Y579" s="1415"/>
      <c r="Z579" s="1414"/>
    </row>
    <row r="580" spans="1:26" x14ac:dyDescent="0.2">
      <c r="A580" s="231" t="s">
        <v>7</v>
      </c>
      <c r="B580" s="367">
        <v>91.7</v>
      </c>
      <c r="C580" s="368">
        <v>100</v>
      </c>
      <c r="D580" s="368">
        <v>100</v>
      </c>
      <c r="E580" s="368">
        <v>100</v>
      </c>
      <c r="F580" s="368">
        <v>91.7</v>
      </c>
      <c r="G580" s="368">
        <v>100</v>
      </c>
      <c r="H580" s="369">
        <v>100</v>
      </c>
      <c r="I580" s="367">
        <v>83.3</v>
      </c>
      <c r="J580" s="368">
        <v>75</v>
      </c>
      <c r="K580" s="368">
        <v>100</v>
      </c>
      <c r="L580" s="368">
        <v>100</v>
      </c>
      <c r="M580" s="368">
        <v>83.3</v>
      </c>
      <c r="N580" s="368">
        <v>100</v>
      </c>
      <c r="O580" s="370">
        <v>91.7</v>
      </c>
      <c r="P580" s="514">
        <v>100</v>
      </c>
      <c r="Q580" s="368">
        <v>83.3</v>
      </c>
      <c r="R580" s="368">
        <v>100</v>
      </c>
      <c r="S580" s="368">
        <v>62.5</v>
      </c>
      <c r="T580" s="368">
        <v>100</v>
      </c>
      <c r="U580" s="368">
        <v>100</v>
      </c>
      <c r="V580" s="370">
        <v>100</v>
      </c>
      <c r="W580" s="1401">
        <v>78.2</v>
      </c>
      <c r="X580" s="365"/>
      <c r="Y580" s="443"/>
      <c r="Z580" s="1414"/>
    </row>
    <row r="581" spans="1:26" ht="13.5" thickBot="1" x14ac:dyDescent="0.25">
      <c r="A581" s="231" t="s">
        <v>8</v>
      </c>
      <c r="B581" s="1206">
        <v>4.7E-2</v>
      </c>
      <c r="C581" s="1207">
        <v>3.9E-2</v>
      </c>
      <c r="D581" s="1207">
        <v>3.7999999999999999E-2</v>
      </c>
      <c r="E581" s="1207">
        <v>5.0999999999999997E-2</v>
      </c>
      <c r="F581" s="1207">
        <v>6.3E-2</v>
      </c>
      <c r="G581" s="1423">
        <v>5.8000000000000003E-2</v>
      </c>
      <c r="H581" s="1376">
        <v>4.8000000000000001E-2</v>
      </c>
      <c r="I581" s="1206">
        <v>6.0999999999999999E-2</v>
      </c>
      <c r="J581" s="1207">
        <v>9.5000000000000001E-2</v>
      </c>
      <c r="K581" s="1207">
        <v>3.6999999999999998E-2</v>
      </c>
      <c r="L581" s="1207">
        <v>4.3999999999999997E-2</v>
      </c>
      <c r="M581" s="1207">
        <v>0.05</v>
      </c>
      <c r="N581" s="1207">
        <v>5.5E-2</v>
      </c>
      <c r="O581" s="1208">
        <v>5.2999999999999999E-2</v>
      </c>
      <c r="P581" s="1428">
        <v>3.4000000000000002E-2</v>
      </c>
      <c r="Q581" s="1207">
        <v>8.3000000000000004E-2</v>
      </c>
      <c r="R581" s="1207">
        <v>4.8000000000000001E-2</v>
      </c>
      <c r="S581" s="1207">
        <v>9.1999999999999998E-2</v>
      </c>
      <c r="T581" s="1207">
        <v>4.9000000000000002E-2</v>
      </c>
      <c r="U581" s="1207">
        <v>5.1999999999999998E-2</v>
      </c>
      <c r="V581" s="1208">
        <v>4.7E-2</v>
      </c>
      <c r="W581" s="1429">
        <v>8.4000000000000005E-2</v>
      </c>
      <c r="X581" s="1414"/>
      <c r="Y581" s="331"/>
      <c r="Z581" s="1414"/>
    </row>
    <row r="582" spans="1:26" x14ac:dyDescent="0.2">
      <c r="A582" s="238" t="s">
        <v>1</v>
      </c>
      <c r="B582" s="1371">
        <f>B579/B578*100-100</f>
        <v>15.514874141876419</v>
      </c>
      <c r="C582" s="1371">
        <f t="shared" ref="C582:V582" si="133">C579/C578*100-100</f>
        <v>14.782608695652172</v>
      </c>
      <c r="D582" s="1371">
        <f t="shared" si="133"/>
        <v>10.114416475972533</v>
      </c>
      <c r="E582" s="1371">
        <f t="shared" si="133"/>
        <v>-0.98398169336384456</v>
      </c>
      <c r="F582" s="1371">
        <f t="shared" si="133"/>
        <v>4.6910755148741288</v>
      </c>
      <c r="G582" s="1371">
        <f t="shared" si="133"/>
        <v>4.4622425629290632</v>
      </c>
      <c r="H582" s="1371">
        <f t="shared" si="133"/>
        <v>1.1212814645308953</v>
      </c>
      <c r="I582" s="1371">
        <f t="shared" si="133"/>
        <v>3.7757437070938096</v>
      </c>
      <c r="J582" s="1371">
        <f t="shared" si="133"/>
        <v>4.8283752860411937</v>
      </c>
      <c r="K582" s="1371">
        <f t="shared" si="133"/>
        <v>8.0091533180778072</v>
      </c>
      <c r="L582" s="1371">
        <f t="shared" si="133"/>
        <v>-14.919908466819223</v>
      </c>
      <c r="M582" s="1371">
        <f t="shared" si="133"/>
        <v>8.9473684210526301</v>
      </c>
      <c r="N582" s="1371">
        <f t="shared" si="133"/>
        <v>10.137299771167037</v>
      </c>
      <c r="O582" s="1371">
        <f t="shared" si="133"/>
        <v>17.116704805491992</v>
      </c>
      <c r="P582" s="1371">
        <f t="shared" si="133"/>
        <v>1.4874141876430258</v>
      </c>
      <c r="Q582" s="1371">
        <f t="shared" si="133"/>
        <v>6.5217391304347956</v>
      </c>
      <c r="R582" s="1371">
        <f t="shared" si="133"/>
        <v>6.6819221967963358</v>
      </c>
      <c r="S582" s="1371">
        <f t="shared" si="133"/>
        <v>-3.432494279176197</v>
      </c>
      <c r="T582" s="1371">
        <f t="shared" si="133"/>
        <v>6.6132723112128247</v>
      </c>
      <c r="U582" s="1371">
        <f t="shared" si="133"/>
        <v>16.979405034324941</v>
      </c>
      <c r="V582" s="1371">
        <f t="shared" si="133"/>
        <v>17.345537757437086</v>
      </c>
      <c r="W582" s="1371">
        <f>W579/W578*100-100</f>
        <v>7.4370709382151006</v>
      </c>
      <c r="X582" s="1009"/>
      <c r="Y582" s="1419"/>
      <c r="Z582" s="1414"/>
    </row>
    <row r="583" spans="1:26" ht="13.5" thickBot="1" x14ac:dyDescent="0.25">
      <c r="A583" s="839" t="s">
        <v>27</v>
      </c>
      <c r="B583" s="834">
        <f t="shared" ref="B583:V583" si="134">B579-B566</f>
        <v>7</v>
      </c>
      <c r="C583" s="546">
        <f t="shared" si="134"/>
        <v>-5</v>
      </c>
      <c r="D583" s="546">
        <f t="shared" si="134"/>
        <v>20</v>
      </c>
      <c r="E583" s="546">
        <f t="shared" si="134"/>
        <v>91</v>
      </c>
      <c r="F583" s="546">
        <f t="shared" si="134"/>
        <v>-173</v>
      </c>
      <c r="G583" s="546">
        <f t="shared" si="134"/>
        <v>151</v>
      </c>
      <c r="H583" s="835">
        <f t="shared" si="134"/>
        <v>-9</v>
      </c>
      <c r="I583" s="768">
        <f t="shared" si="134"/>
        <v>189</v>
      </c>
      <c r="J583" s="546">
        <f t="shared" si="134"/>
        <v>103</v>
      </c>
      <c r="K583" s="546">
        <f t="shared" si="134"/>
        <v>5</v>
      </c>
      <c r="L583" s="546">
        <f t="shared" si="134"/>
        <v>49</v>
      </c>
      <c r="M583" s="546">
        <f t="shared" si="134"/>
        <v>38</v>
      </c>
      <c r="N583" s="546">
        <f t="shared" si="134"/>
        <v>-110</v>
      </c>
      <c r="O583" s="835">
        <f t="shared" si="134"/>
        <v>140</v>
      </c>
      <c r="P583" s="768">
        <f t="shared" si="134"/>
        <v>-33</v>
      </c>
      <c r="Q583" s="546">
        <f t="shared" si="134"/>
        <v>-13</v>
      </c>
      <c r="R583" s="546">
        <f t="shared" si="134"/>
        <v>-4</v>
      </c>
      <c r="S583" s="546">
        <f t="shared" si="134"/>
        <v>79</v>
      </c>
      <c r="T583" s="546">
        <f t="shared" si="134"/>
        <v>-60</v>
      </c>
      <c r="U583" s="546">
        <f t="shared" si="134"/>
        <v>131</v>
      </c>
      <c r="V583" s="835">
        <f t="shared" si="134"/>
        <v>-35</v>
      </c>
      <c r="W583" s="394">
        <f t="shared" ref="W583" si="135">W579-$B$285</f>
        <v>1389</v>
      </c>
      <c r="X583" s="1370"/>
      <c r="Y583" s="329"/>
      <c r="Z583" s="1414"/>
    </row>
    <row r="584" spans="1:26" x14ac:dyDescent="0.2">
      <c r="A584" s="258" t="s">
        <v>51</v>
      </c>
      <c r="B584" s="1402">
        <v>50</v>
      </c>
      <c r="C584" s="1403">
        <v>50</v>
      </c>
      <c r="D584" s="1403">
        <v>51</v>
      </c>
      <c r="E584" s="1403">
        <v>13</v>
      </c>
      <c r="F584" s="1403">
        <v>51</v>
      </c>
      <c r="G584" s="1403">
        <v>47</v>
      </c>
      <c r="H584" s="1404">
        <v>49</v>
      </c>
      <c r="I584" s="1405">
        <v>51</v>
      </c>
      <c r="J584" s="1403">
        <v>48</v>
      </c>
      <c r="K584" s="1403">
        <v>53</v>
      </c>
      <c r="L584" s="1403">
        <v>8</v>
      </c>
      <c r="M584" s="1403">
        <v>51</v>
      </c>
      <c r="N584" s="1403">
        <v>50</v>
      </c>
      <c r="O584" s="1406">
        <v>52</v>
      </c>
      <c r="P584" s="1402">
        <v>51</v>
      </c>
      <c r="Q584" s="1403">
        <v>51</v>
      </c>
      <c r="R584" s="1403">
        <v>51</v>
      </c>
      <c r="S584" s="1403">
        <v>14</v>
      </c>
      <c r="T584" s="1403">
        <v>50</v>
      </c>
      <c r="U584" s="1403">
        <v>50</v>
      </c>
      <c r="V584" s="1406">
        <v>49</v>
      </c>
      <c r="W584" s="1424">
        <f>SUM(B584:V584)</f>
        <v>940</v>
      </c>
      <c r="X584" s="1414" t="s">
        <v>56</v>
      </c>
      <c r="Y584" s="742">
        <f>W571-W584</f>
        <v>-125</v>
      </c>
      <c r="Z584" s="285">
        <f>Y584/W571</f>
        <v>-0.15337423312883436</v>
      </c>
    </row>
    <row r="585" spans="1:26" x14ac:dyDescent="0.2">
      <c r="A585" s="957" t="s">
        <v>28</v>
      </c>
      <c r="B585" s="385">
        <v>157</v>
      </c>
      <c r="C585" s="504">
        <v>157</v>
      </c>
      <c r="D585" s="504">
        <v>156.5</v>
      </c>
      <c r="E585" s="504">
        <v>156.5</v>
      </c>
      <c r="F585" s="504">
        <v>156.5</v>
      </c>
      <c r="G585" s="504">
        <v>155.5</v>
      </c>
      <c r="H585" s="505">
        <v>155.5</v>
      </c>
      <c r="I585" s="958">
        <v>157.5</v>
      </c>
      <c r="J585" s="504">
        <v>157.5</v>
      </c>
      <c r="K585" s="504">
        <v>157</v>
      </c>
      <c r="L585" s="504">
        <v>157</v>
      </c>
      <c r="M585" s="504">
        <v>156.5</v>
      </c>
      <c r="N585" s="504">
        <v>155.5</v>
      </c>
      <c r="O585" s="505">
        <v>155.5</v>
      </c>
      <c r="P585" s="958">
        <v>159.5</v>
      </c>
      <c r="Q585" s="504">
        <v>159.5</v>
      </c>
      <c r="R585" s="504">
        <v>156.5</v>
      </c>
      <c r="S585" s="504">
        <v>156.5</v>
      </c>
      <c r="T585" s="504">
        <v>156.5</v>
      </c>
      <c r="U585" s="504">
        <v>155</v>
      </c>
      <c r="V585" s="754">
        <v>155</v>
      </c>
      <c r="W585" s="1187"/>
      <c r="X585" s="1419" t="s">
        <v>57</v>
      </c>
      <c r="Y585" s="1419">
        <v>156.94999999999999</v>
      </c>
      <c r="Z585" s="530"/>
    </row>
    <row r="586" spans="1:26" ht="13.5" thickBot="1" x14ac:dyDescent="0.25">
      <c r="A586" s="266" t="s">
        <v>26</v>
      </c>
      <c r="B586" s="750">
        <f t="shared" ref="B586:V586" si="136">B585-B572</f>
        <v>157</v>
      </c>
      <c r="C586" s="751">
        <f t="shared" si="136"/>
        <v>157</v>
      </c>
      <c r="D586" s="751">
        <f t="shared" si="136"/>
        <v>156.5</v>
      </c>
      <c r="E586" s="751">
        <f t="shared" si="136"/>
        <v>156.5</v>
      </c>
      <c r="F586" s="751">
        <f t="shared" si="136"/>
        <v>156.5</v>
      </c>
      <c r="G586" s="751">
        <f t="shared" si="136"/>
        <v>155.5</v>
      </c>
      <c r="H586" s="752">
        <f t="shared" si="136"/>
        <v>155.5</v>
      </c>
      <c r="I586" s="934">
        <f t="shared" si="136"/>
        <v>157.5</v>
      </c>
      <c r="J586" s="751">
        <f t="shared" si="136"/>
        <v>157.5</v>
      </c>
      <c r="K586" s="751">
        <f t="shared" si="136"/>
        <v>157</v>
      </c>
      <c r="L586" s="751">
        <f t="shared" si="136"/>
        <v>157</v>
      </c>
      <c r="M586" s="751">
        <f t="shared" si="136"/>
        <v>156.5</v>
      </c>
      <c r="N586" s="751">
        <f t="shared" si="136"/>
        <v>155.5</v>
      </c>
      <c r="O586" s="752">
        <f t="shared" si="136"/>
        <v>155.5</v>
      </c>
      <c r="P586" s="934">
        <f t="shared" si="136"/>
        <v>159.5</v>
      </c>
      <c r="Q586" s="751">
        <f t="shared" si="136"/>
        <v>159.5</v>
      </c>
      <c r="R586" s="751">
        <f t="shared" si="136"/>
        <v>156.5</v>
      </c>
      <c r="S586" s="751">
        <f t="shared" si="136"/>
        <v>156.5</v>
      </c>
      <c r="T586" s="751">
        <f t="shared" si="136"/>
        <v>156.5</v>
      </c>
      <c r="U586" s="751">
        <f t="shared" si="136"/>
        <v>155</v>
      </c>
      <c r="V586" s="753">
        <f t="shared" si="136"/>
        <v>155</v>
      </c>
      <c r="W586" s="223"/>
      <c r="X586" s="1414" t="s">
        <v>26</v>
      </c>
      <c r="Y586" s="1419">
        <f>Y585-Y572</f>
        <v>0.33999999999997499</v>
      </c>
      <c r="Z586" s="1419"/>
    </row>
    <row r="588" spans="1:26" ht="13.5" thickBot="1" x14ac:dyDescent="0.25"/>
    <row r="589" spans="1:26" ht="13.5" thickBot="1" x14ac:dyDescent="0.25">
      <c r="A589" s="230" t="s">
        <v>309</v>
      </c>
      <c r="B589" s="1518" t="s">
        <v>130</v>
      </c>
      <c r="C589" s="1519"/>
      <c r="D589" s="1519"/>
      <c r="E589" s="1519"/>
      <c r="F589" s="1519"/>
      <c r="G589" s="1519"/>
      <c r="H589" s="1520"/>
      <c r="I589" s="1521" t="s">
        <v>131</v>
      </c>
      <c r="J589" s="1519"/>
      <c r="K589" s="1519"/>
      <c r="L589" s="1519"/>
      <c r="M589" s="1519"/>
      <c r="N589" s="1519"/>
      <c r="O589" s="1520"/>
      <c r="P589" s="1522" t="s">
        <v>53</v>
      </c>
      <c r="Q589" s="1523"/>
      <c r="R589" s="1523"/>
      <c r="S589" s="1523"/>
      <c r="T589" s="1523"/>
      <c r="U589" s="1523"/>
      <c r="V589" s="1524"/>
      <c r="W589" s="1525" t="s">
        <v>55</v>
      </c>
      <c r="X589" s="228">
        <v>237</v>
      </c>
      <c r="Y589" s="1430"/>
      <c r="Z589" s="1430"/>
    </row>
    <row r="590" spans="1:26" ht="13.5" thickBot="1" x14ac:dyDescent="0.25">
      <c r="A590" s="846" t="s">
        <v>54</v>
      </c>
      <c r="B590" s="854">
        <v>1</v>
      </c>
      <c r="C590" s="855">
        <v>2</v>
      </c>
      <c r="D590" s="855">
        <v>3</v>
      </c>
      <c r="E590" s="855">
        <v>4</v>
      </c>
      <c r="F590" s="855">
        <v>5</v>
      </c>
      <c r="G590" s="855">
        <v>6</v>
      </c>
      <c r="H590" s="858">
        <v>7</v>
      </c>
      <c r="I590" s="963">
        <v>8</v>
      </c>
      <c r="J590" s="855">
        <v>9</v>
      </c>
      <c r="K590" s="855">
        <v>10</v>
      </c>
      <c r="L590" s="855">
        <v>11</v>
      </c>
      <c r="M590" s="855">
        <v>12</v>
      </c>
      <c r="N590" s="855">
        <v>13</v>
      </c>
      <c r="O590" s="858">
        <v>14</v>
      </c>
      <c r="P590" s="963">
        <v>1</v>
      </c>
      <c r="Q590" s="855">
        <v>2</v>
      </c>
      <c r="R590" s="855">
        <v>3</v>
      </c>
      <c r="S590" s="855">
        <v>4</v>
      </c>
      <c r="T590" s="855">
        <v>5</v>
      </c>
      <c r="U590" s="855">
        <v>6</v>
      </c>
      <c r="V590" s="858">
        <v>7</v>
      </c>
      <c r="W590" s="1526"/>
      <c r="X590" s="741"/>
      <c r="Y590" s="741"/>
      <c r="Z590" s="1430"/>
    </row>
    <row r="591" spans="1:26" x14ac:dyDescent="0.2">
      <c r="A591" s="234" t="s">
        <v>3</v>
      </c>
      <c r="B591" s="1367">
        <v>4385</v>
      </c>
      <c r="C591" s="1368">
        <v>4385</v>
      </c>
      <c r="D591" s="1368">
        <v>4385</v>
      </c>
      <c r="E591" s="1368">
        <v>4385</v>
      </c>
      <c r="F591" s="1368">
        <v>4385</v>
      </c>
      <c r="G591" s="1368">
        <v>4385</v>
      </c>
      <c r="H591" s="1426">
        <v>4385</v>
      </c>
      <c r="I591" s="1367">
        <v>4385</v>
      </c>
      <c r="J591" s="1368">
        <v>4385</v>
      </c>
      <c r="K591" s="1368">
        <v>4385</v>
      </c>
      <c r="L591" s="1368">
        <v>4385</v>
      </c>
      <c r="M591" s="1368">
        <v>4385</v>
      </c>
      <c r="N591" s="1368">
        <v>4385</v>
      </c>
      <c r="O591" s="1369">
        <v>4385</v>
      </c>
      <c r="P591" s="1427">
        <v>4385</v>
      </c>
      <c r="Q591" s="1368">
        <v>4385</v>
      </c>
      <c r="R591" s="1368">
        <v>4385</v>
      </c>
      <c r="S591" s="1368">
        <v>4385</v>
      </c>
      <c r="T591" s="1368">
        <v>4385</v>
      </c>
      <c r="U591" s="1368">
        <v>4385</v>
      </c>
      <c r="V591" s="1369">
        <v>4385</v>
      </c>
      <c r="W591" s="1425">
        <v>4385</v>
      </c>
      <c r="X591" s="1436"/>
      <c r="Y591" s="529"/>
      <c r="Z591" s="1430"/>
    </row>
    <row r="592" spans="1:26" x14ac:dyDescent="0.2">
      <c r="A592" s="238" t="s">
        <v>6</v>
      </c>
      <c r="B592" s="239">
        <v>5042</v>
      </c>
      <c r="C592" s="240">
        <v>5112</v>
      </c>
      <c r="D592" s="240">
        <v>4710</v>
      </c>
      <c r="E592" s="240">
        <v>4337</v>
      </c>
      <c r="F592" s="240">
        <v>4773</v>
      </c>
      <c r="G592" s="240">
        <v>4546</v>
      </c>
      <c r="H592" s="280">
        <v>4493</v>
      </c>
      <c r="I592" s="239">
        <v>4631</v>
      </c>
      <c r="J592" s="240">
        <v>4789</v>
      </c>
      <c r="K592" s="240">
        <v>4776</v>
      </c>
      <c r="L592" s="240">
        <v>3673</v>
      </c>
      <c r="M592" s="240">
        <v>4687</v>
      </c>
      <c r="N592" s="240">
        <v>5096</v>
      </c>
      <c r="O592" s="241">
        <v>5041</v>
      </c>
      <c r="P592" s="513">
        <v>4537</v>
      </c>
      <c r="Q592" s="240">
        <v>4726</v>
      </c>
      <c r="R592" s="240">
        <v>4572</v>
      </c>
      <c r="S592" s="240">
        <v>4288</v>
      </c>
      <c r="T592" s="240">
        <v>4735</v>
      </c>
      <c r="U592" s="240">
        <v>2037</v>
      </c>
      <c r="V592" s="241">
        <v>5163</v>
      </c>
      <c r="W592" s="317">
        <v>4748</v>
      </c>
      <c r="X592" s="1436"/>
      <c r="Y592" s="1432"/>
      <c r="Z592" s="1430"/>
    </row>
    <row r="593" spans="1:26" x14ac:dyDescent="0.2">
      <c r="A593" s="231" t="s">
        <v>7</v>
      </c>
      <c r="B593" s="367">
        <v>66.7</v>
      </c>
      <c r="C593" s="368">
        <v>100</v>
      </c>
      <c r="D593" s="368">
        <v>100</v>
      </c>
      <c r="E593" s="368">
        <v>83.3</v>
      </c>
      <c r="F593" s="368">
        <v>100</v>
      </c>
      <c r="G593" s="368">
        <v>91.7</v>
      </c>
      <c r="H593" s="369">
        <v>100</v>
      </c>
      <c r="I593" s="367">
        <v>8.3000000000000007</v>
      </c>
      <c r="J593" s="368">
        <v>91.7</v>
      </c>
      <c r="K593" s="368">
        <v>100</v>
      </c>
      <c r="L593" s="368">
        <v>100</v>
      </c>
      <c r="M593" s="368">
        <v>100</v>
      </c>
      <c r="N593" s="368">
        <v>100</v>
      </c>
      <c r="O593" s="370">
        <v>100</v>
      </c>
      <c r="P593" s="514">
        <v>100</v>
      </c>
      <c r="Q593" s="368">
        <v>91.7</v>
      </c>
      <c r="R593" s="368">
        <v>100</v>
      </c>
      <c r="S593" s="368">
        <v>71.400000000000006</v>
      </c>
      <c r="T593" s="368">
        <v>100</v>
      </c>
      <c r="U593" s="368">
        <v>91.7</v>
      </c>
      <c r="V593" s="370">
        <v>100</v>
      </c>
      <c r="W593" s="1401">
        <v>82.1</v>
      </c>
      <c r="X593" s="365"/>
      <c r="Y593" s="443"/>
      <c r="Z593" s="1430"/>
    </row>
    <row r="594" spans="1:26" ht="13.5" thickBot="1" x14ac:dyDescent="0.25">
      <c r="A594" s="231" t="s">
        <v>8</v>
      </c>
      <c r="B594" s="1206">
        <v>7.5999999999999998E-2</v>
      </c>
      <c r="C594" s="1207">
        <v>4.5999999999999999E-2</v>
      </c>
      <c r="D594" s="1207">
        <v>2.4E-2</v>
      </c>
      <c r="E594" s="1207">
        <v>7.3999999999999996E-2</v>
      </c>
      <c r="F594" s="1207">
        <v>5.1999999999999998E-2</v>
      </c>
      <c r="G594" s="1423">
        <v>6.3E-2</v>
      </c>
      <c r="H594" s="1376">
        <v>3.2000000000000001E-2</v>
      </c>
      <c r="I594" s="1206">
        <v>6.8000000000000005E-2</v>
      </c>
      <c r="J594" s="1207">
        <v>7.2999999999999995E-2</v>
      </c>
      <c r="K594" s="1207">
        <v>2.4E-2</v>
      </c>
      <c r="L594" s="1207">
        <v>3.1E-2</v>
      </c>
      <c r="M594" s="1207">
        <v>3.5000000000000003E-2</v>
      </c>
      <c r="N594" s="1207">
        <v>4.1000000000000002E-2</v>
      </c>
      <c r="O594" s="1208">
        <v>5.1999999999999998E-2</v>
      </c>
      <c r="P594" s="1428">
        <v>4.2999999999999997E-2</v>
      </c>
      <c r="Q594" s="1207">
        <v>5.7000000000000002E-2</v>
      </c>
      <c r="R594" s="1207">
        <v>4.4999999999999998E-2</v>
      </c>
      <c r="S594" s="1207">
        <v>8.3000000000000004E-2</v>
      </c>
      <c r="T594" s="1207">
        <v>3.9E-2</v>
      </c>
      <c r="U594" s="1207">
        <v>5.8000000000000003E-2</v>
      </c>
      <c r="V594" s="1208">
        <v>4.3999999999999997E-2</v>
      </c>
      <c r="W594" s="1429">
        <v>7.9000000000000001E-2</v>
      </c>
      <c r="X594" s="1430"/>
      <c r="Y594" s="331"/>
      <c r="Z594" s="1430"/>
    </row>
    <row r="595" spans="1:26" x14ac:dyDescent="0.2">
      <c r="A595" s="238" t="s">
        <v>1</v>
      </c>
      <c r="B595" s="1371">
        <f>B592/B591*100-100</f>
        <v>14.98289623717217</v>
      </c>
      <c r="C595" s="1371">
        <f t="shared" ref="C595:V595" si="137">C592/C591*100-100</f>
        <v>16.579247434435572</v>
      </c>
      <c r="D595" s="1371">
        <f t="shared" si="137"/>
        <v>7.4116305587229192</v>
      </c>
      <c r="E595" s="1371">
        <f t="shared" si="137"/>
        <v>-1.0946408209806151</v>
      </c>
      <c r="F595" s="1371">
        <f t="shared" si="137"/>
        <v>8.8483466362599756</v>
      </c>
      <c r="G595" s="1371">
        <f t="shared" si="137"/>
        <v>3.671607753705814</v>
      </c>
      <c r="H595" s="1371">
        <f t="shared" si="137"/>
        <v>2.4629418472063946</v>
      </c>
      <c r="I595" s="1371">
        <f t="shared" si="137"/>
        <v>5.6100342075256577</v>
      </c>
      <c r="J595" s="1371">
        <f t="shared" si="137"/>
        <v>9.2132269099201949</v>
      </c>
      <c r="K595" s="1371">
        <f t="shared" si="137"/>
        <v>8.9167616875712667</v>
      </c>
      <c r="L595" s="1371">
        <f t="shared" si="137"/>
        <v>-16.237172177879131</v>
      </c>
      <c r="M595" s="1371">
        <f t="shared" si="137"/>
        <v>6.8871151653363825</v>
      </c>
      <c r="N595" s="1371">
        <f t="shared" si="137"/>
        <v>16.214367160775382</v>
      </c>
      <c r="O595" s="1371">
        <f t="shared" si="137"/>
        <v>14.960091220068406</v>
      </c>
      <c r="P595" s="1371">
        <f t="shared" si="137"/>
        <v>3.4663625997719549</v>
      </c>
      <c r="Q595" s="1371">
        <f t="shared" si="137"/>
        <v>7.7765108323831384</v>
      </c>
      <c r="R595" s="1371">
        <f t="shared" si="137"/>
        <v>4.2645381984036419</v>
      </c>
      <c r="S595" s="1371">
        <f t="shared" si="137"/>
        <v>-2.2120866590649939</v>
      </c>
      <c r="T595" s="1371">
        <f t="shared" si="137"/>
        <v>7.9817559863169834</v>
      </c>
      <c r="U595" s="1371">
        <f t="shared" si="137"/>
        <v>-53.546180159635121</v>
      </c>
      <c r="V595" s="1371">
        <f t="shared" si="137"/>
        <v>17.742303306727479</v>
      </c>
      <c r="W595" s="1371">
        <f>W592/W591*100-100</f>
        <v>8.2782212086658973</v>
      </c>
      <c r="X595" s="1009"/>
      <c r="Y595" s="1436"/>
      <c r="Z595" s="1430"/>
    </row>
    <row r="596" spans="1:26" ht="13.5" thickBot="1" x14ac:dyDescent="0.25">
      <c r="A596" s="839" t="s">
        <v>27</v>
      </c>
      <c r="B596" s="834">
        <f t="shared" ref="B596:V596" si="138">B592-B579</f>
        <v>-6</v>
      </c>
      <c r="C596" s="546">
        <f t="shared" si="138"/>
        <v>96</v>
      </c>
      <c r="D596" s="546">
        <f t="shared" si="138"/>
        <v>-102</v>
      </c>
      <c r="E596" s="546">
        <f t="shared" si="138"/>
        <v>10</v>
      </c>
      <c r="F596" s="546">
        <f t="shared" si="138"/>
        <v>198</v>
      </c>
      <c r="G596" s="546">
        <f t="shared" si="138"/>
        <v>-19</v>
      </c>
      <c r="H596" s="835">
        <f t="shared" si="138"/>
        <v>74</v>
      </c>
      <c r="I596" s="768">
        <f t="shared" si="138"/>
        <v>96</v>
      </c>
      <c r="J596" s="546">
        <f t="shared" si="138"/>
        <v>208</v>
      </c>
      <c r="K596" s="546">
        <f t="shared" si="138"/>
        <v>56</v>
      </c>
      <c r="L596" s="546">
        <f t="shared" si="138"/>
        <v>-45</v>
      </c>
      <c r="M596" s="546">
        <f t="shared" si="138"/>
        <v>-74</v>
      </c>
      <c r="N596" s="546">
        <f t="shared" si="138"/>
        <v>283</v>
      </c>
      <c r="O596" s="835">
        <f t="shared" si="138"/>
        <v>-77</v>
      </c>
      <c r="P596" s="768">
        <f t="shared" si="138"/>
        <v>102</v>
      </c>
      <c r="Q596" s="546">
        <f t="shared" si="138"/>
        <v>71</v>
      </c>
      <c r="R596" s="546">
        <f t="shared" si="138"/>
        <v>-90</v>
      </c>
      <c r="S596" s="546">
        <f t="shared" si="138"/>
        <v>68</v>
      </c>
      <c r="T596" s="546">
        <f t="shared" si="138"/>
        <v>76</v>
      </c>
      <c r="U596" s="546">
        <f t="shared" si="138"/>
        <v>-3075</v>
      </c>
      <c r="V596" s="835">
        <f t="shared" si="138"/>
        <v>35</v>
      </c>
      <c r="W596" s="394">
        <f t="shared" ref="W596" si="139">W592-$B$285</f>
        <v>1442</v>
      </c>
      <c r="X596" s="1370"/>
      <c r="Y596" s="329"/>
      <c r="Z596" s="1430"/>
    </row>
    <row r="597" spans="1:26" x14ac:dyDescent="0.2">
      <c r="A597" s="258" t="s">
        <v>51</v>
      </c>
      <c r="B597" s="1402">
        <v>50</v>
      </c>
      <c r="C597" s="1403">
        <v>50</v>
      </c>
      <c r="D597" s="1403">
        <v>51</v>
      </c>
      <c r="E597" s="1403">
        <v>13</v>
      </c>
      <c r="F597" s="1403">
        <v>51</v>
      </c>
      <c r="G597" s="1403">
        <v>47</v>
      </c>
      <c r="H597" s="1404">
        <v>49</v>
      </c>
      <c r="I597" s="1405">
        <v>51</v>
      </c>
      <c r="J597" s="1403">
        <v>48</v>
      </c>
      <c r="K597" s="1403">
        <v>53</v>
      </c>
      <c r="L597" s="1403">
        <v>8</v>
      </c>
      <c r="M597" s="1403">
        <v>51</v>
      </c>
      <c r="N597" s="1403">
        <v>50</v>
      </c>
      <c r="O597" s="1406">
        <v>52</v>
      </c>
      <c r="P597" s="1402">
        <v>51</v>
      </c>
      <c r="Q597" s="1403">
        <v>51</v>
      </c>
      <c r="R597" s="1403">
        <v>51</v>
      </c>
      <c r="S597" s="1403">
        <v>13</v>
      </c>
      <c r="T597" s="1403">
        <v>49</v>
      </c>
      <c r="U597" s="1403">
        <v>50</v>
      </c>
      <c r="V597" s="1406">
        <v>49</v>
      </c>
      <c r="W597" s="1424">
        <f>SUM(B597:V597)</f>
        <v>938</v>
      </c>
      <c r="X597" s="1430" t="s">
        <v>56</v>
      </c>
      <c r="Y597" s="742">
        <f>W584-W597</f>
        <v>2</v>
      </c>
      <c r="Z597" s="285">
        <f>Y597/W584</f>
        <v>2.1276595744680851E-3</v>
      </c>
    </row>
    <row r="598" spans="1:26" x14ac:dyDescent="0.2">
      <c r="A598" s="957" t="s">
        <v>28</v>
      </c>
      <c r="B598" s="385">
        <v>157.5</v>
      </c>
      <c r="C598" s="385">
        <v>157.5</v>
      </c>
      <c r="D598" s="504">
        <v>157</v>
      </c>
      <c r="E598" s="504">
        <v>157</v>
      </c>
      <c r="F598" s="504">
        <v>157</v>
      </c>
      <c r="G598" s="504">
        <v>156</v>
      </c>
      <c r="H598" s="504">
        <v>156</v>
      </c>
      <c r="I598" s="958">
        <v>158</v>
      </c>
      <c r="J598" s="958">
        <v>158</v>
      </c>
      <c r="K598" s="504">
        <v>157.5</v>
      </c>
      <c r="L598" s="504">
        <v>157.5</v>
      </c>
      <c r="M598" s="504">
        <v>157</v>
      </c>
      <c r="N598" s="504">
        <v>156</v>
      </c>
      <c r="O598" s="505">
        <v>156</v>
      </c>
      <c r="P598" s="958">
        <v>160</v>
      </c>
      <c r="Q598" s="958">
        <v>160</v>
      </c>
      <c r="R598" s="504">
        <v>157</v>
      </c>
      <c r="S598" s="504">
        <v>157</v>
      </c>
      <c r="T598" s="504">
        <v>157</v>
      </c>
      <c r="U598" s="504">
        <v>155.5</v>
      </c>
      <c r="V598" s="754">
        <v>155.5</v>
      </c>
      <c r="W598" s="1187"/>
      <c r="X598" s="1436" t="s">
        <v>57</v>
      </c>
      <c r="Y598" s="1436">
        <v>156.97999999999999</v>
      </c>
      <c r="Z598" s="530"/>
    </row>
    <row r="599" spans="1:26" ht="13.5" thickBot="1" x14ac:dyDescent="0.25">
      <c r="A599" s="266" t="s">
        <v>26</v>
      </c>
      <c r="B599" s="750">
        <f t="shared" ref="B599:V599" si="140">B598-B585</f>
        <v>0.5</v>
      </c>
      <c r="C599" s="751">
        <f t="shared" si="140"/>
        <v>0.5</v>
      </c>
      <c r="D599" s="751">
        <f t="shared" si="140"/>
        <v>0.5</v>
      </c>
      <c r="E599" s="751">
        <f t="shared" si="140"/>
        <v>0.5</v>
      </c>
      <c r="F599" s="751">
        <f t="shared" si="140"/>
        <v>0.5</v>
      </c>
      <c r="G599" s="751">
        <f t="shared" si="140"/>
        <v>0.5</v>
      </c>
      <c r="H599" s="752">
        <f t="shared" si="140"/>
        <v>0.5</v>
      </c>
      <c r="I599" s="934">
        <f t="shared" si="140"/>
        <v>0.5</v>
      </c>
      <c r="J599" s="751">
        <f t="shared" si="140"/>
        <v>0.5</v>
      </c>
      <c r="K599" s="751">
        <f t="shared" si="140"/>
        <v>0.5</v>
      </c>
      <c r="L599" s="751">
        <f t="shared" si="140"/>
        <v>0.5</v>
      </c>
      <c r="M599" s="751">
        <f t="shared" si="140"/>
        <v>0.5</v>
      </c>
      <c r="N599" s="751">
        <f t="shared" si="140"/>
        <v>0.5</v>
      </c>
      <c r="O599" s="752">
        <f t="shared" si="140"/>
        <v>0.5</v>
      </c>
      <c r="P599" s="934">
        <f t="shared" si="140"/>
        <v>0.5</v>
      </c>
      <c r="Q599" s="751">
        <f t="shared" si="140"/>
        <v>0.5</v>
      </c>
      <c r="R599" s="751">
        <f t="shared" si="140"/>
        <v>0.5</v>
      </c>
      <c r="S599" s="751">
        <f t="shared" si="140"/>
        <v>0.5</v>
      </c>
      <c r="T599" s="751">
        <f t="shared" si="140"/>
        <v>0.5</v>
      </c>
      <c r="U599" s="751">
        <f t="shared" si="140"/>
        <v>0.5</v>
      </c>
      <c r="V599" s="753">
        <f t="shared" si="140"/>
        <v>0.5</v>
      </c>
      <c r="W599" s="223"/>
      <c r="X599" s="1430" t="s">
        <v>26</v>
      </c>
      <c r="Y599" s="1436">
        <f>Y598-Y585</f>
        <v>3.0000000000001137E-2</v>
      </c>
      <c r="Z599" s="1436"/>
    </row>
    <row r="601" spans="1:26" ht="13.5" thickBot="1" x14ac:dyDescent="0.25"/>
    <row r="602" spans="1:26" ht="13.5" thickBot="1" x14ac:dyDescent="0.25">
      <c r="A602" s="230" t="s">
        <v>310</v>
      </c>
      <c r="B602" s="1518" t="s">
        <v>130</v>
      </c>
      <c r="C602" s="1519"/>
      <c r="D602" s="1519"/>
      <c r="E602" s="1519"/>
      <c r="F602" s="1519"/>
      <c r="G602" s="1519"/>
      <c r="H602" s="1520"/>
      <c r="I602" s="1521" t="s">
        <v>131</v>
      </c>
      <c r="J602" s="1519"/>
      <c r="K602" s="1519"/>
      <c r="L602" s="1519"/>
      <c r="M602" s="1519"/>
      <c r="N602" s="1519"/>
      <c r="O602" s="1520"/>
      <c r="P602" s="1522" t="s">
        <v>53</v>
      </c>
      <c r="Q602" s="1523"/>
      <c r="R602" s="1523"/>
      <c r="S602" s="1523"/>
      <c r="T602" s="1523"/>
      <c r="U602" s="1523"/>
      <c r="V602" s="1524"/>
      <c r="W602" s="1525" t="s">
        <v>55</v>
      </c>
      <c r="X602" s="228">
        <v>237</v>
      </c>
      <c r="Y602" s="1439"/>
      <c r="Z602" s="1439"/>
    </row>
    <row r="603" spans="1:26" ht="13.5" thickBot="1" x14ac:dyDescent="0.25">
      <c r="A603" s="846" t="s">
        <v>54</v>
      </c>
      <c r="B603" s="854">
        <v>1</v>
      </c>
      <c r="C603" s="855">
        <v>2</v>
      </c>
      <c r="D603" s="855">
        <v>3</v>
      </c>
      <c r="E603" s="855">
        <v>4</v>
      </c>
      <c r="F603" s="855">
        <v>5</v>
      </c>
      <c r="G603" s="855">
        <v>6</v>
      </c>
      <c r="H603" s="858">
        <v>7</v>
      </c>
      <c r="I603" s="963">
        <v>8</v>
      </c>
      <c r="J603" s="855">
        <v>9</v>
      </c>
      <c r="K603" s="855">
        <v>10</v>
      </c>
      <c r="L603" s="855">
        <v>11</v>
      </c>
      <c r="M603" s="855">
        <v>12</v>
      </c>
      <c r="N603" s="855">
        <v>13</v>
      </c>
      <c r="O603" s="858">
        <v>14</v>
      </c>
      <c r="P603" s="963">
        <v>1</v>
      </c>
      <c r="Q603" s="855">
        <v>2</v>
      </c>
      <c r="R603" s="855">
        <v>3</v>
      </c>
      <c r="S603" s="855">
        <v>4</v>
      </c>
      <c r="T603" s="855">
        <v>5</v>
      </c>
      <c r="U603" s="855">
        <v>6</v>
      </c>
      <c r="V603" s="858">
        <v>7</v>
      </c>
      <c r="W603" s="1526"/>
      <c r="X603" s="741"/>
      <c r="Y603" s="741"/>
      <c r="Z603" s="1439"/>
    </row>
    <row r="604" spans="1:26" x14ac:dyDescent="0.2">
      <c r="A604" s="234" t="s">
        <v>3</v>
      </c>
      <c r="B604" s="1367">
        <v>4400</v>
      </c>
      <c r="C604" s="1368">
        <v>4400</v>
      </c>
      <c r="D604" s="1368">
        <v>4400</v>
      </c>
      <c r="E604" s="1368">
        <v>4400</v>
      </c>
      <c r="F604" s="1368">
        <v>4400</v>
      </c>
      <c r="G604" s="1368">
        <v>4400</v>
      </c>
      <c r="H604" s="1426">
        <v>4400</v>
      </c>
      <c r="I604" s="1367">
        <v>4400</v>
      </c>
      <c r="J604" s="1368">
        <v>4400</v>
      </c>
      <c r="K604" s="1368">
        <v>4400</v>
      </c>
      <c r="L604" s="1368">
        <v>4400</v>
      </c>
      <c r="M604" s="1368">
        <v>4400</v>
      </c>
      <c r="N604" s="1368">
        <v>4400</v>
      </c>
      <c r="O604" s="1369">
        <v>4400</v>
      </c>
      <c r="P604" s="1427">
        <v>4400</v>
      </c>
      <c r="Q604" s="1368">
        <v>4400</v>
      </c>
      <c r="R604" s="1368">
        <v>4400</v>
      </c>
      <c r="S604" s="1368">
        <v>4400</v>
      </c>
      <c r="T604" s="1368">
        <v>4400</v>
      </c>
      <c r="U604" s="1368">
        <v>4400</v>
      </c>
      <c r="V604" s="1369">
        <v>4400</v>
      </c>
      <c r="W604" s="1425">
        <v>4400</v>
      </c>
      <c r="X604" s="1444"/>
      <c r="Y604" s="529"/>
      <c r="Z604" s="1439"/>
    </row>
    <row r="605" spans="1:26" x14ac:dyDescent="0.2">
      <c r="A605" s="238" t="s">
        <v>6</v>
      </c>
      <c r="B605" s="239">
        <v>5190</v>
      </c>
      <c r="C605" s="240">
        <v>5043</v>
      </c>
      <c r="D605" s="240">
        <v>4935</v>
      </c>
      <c r="E605" s="240">
        <v>4445</v>
      </c>
      <c r="F605" s="240">
        <v>4892</v>
      </c>
      <c r="G605" s="240">
        <v>4681</v>
      </c>
      <c r="H605" s="280">
        <v>4494</v>
      </c>
      <c r="I605" s="239">
        <v>4535</v>
      </c>
      <c r="J605" s="240">
        <v>4625</v>
      </c>
      <c r="K605" s="240">
        <v>4937</v>
      </c>
      <c r="L605" s="240">
        <v>3880</v>
      </c>
      <c r="M605" s="240">
        <v>4847</v>
      </c>
      <c r="N605" s="240">
        <v>5083</v>
      </c>
      <c r="O605" s="241">
        <v>5182</v>
      </c>
      <c r="P605" s="513">
        <v>4483</v>
      </c>
      <c r="Q605" s="240">
        <v>4889</v>
      </c>
      <c r="R605" s="240">
        <v>4706</v>
      </c>
      <c r="S605" s="240">
        <v>4492</v>
      </c>
      <c r="T605" s="240">
        <v>4967</v>
      </c>
      <c r="U605" s="240">
        <v>5201</v>
      </c>
      <c r="V605" s="241">
        <v>5127</v>
      </c>
      <c r="W605" s="317">
        <v>4825</v>
      </c>
      <c r="X605" s="1444"/>
      <c r="Y605" s="1440"/>
      <c r="Z605" s="1439"/>
    </row>
    <row r="606" spans="1:26" x14ac:dyDescent="0.2">
      <c r="A606" s="231" t="s">
        <v>7</v>
      </c>
      <c r="B606" s="367">
        <v>91.7</v>
      </c>
      <c r="C606" s="368">
        <v>100</v>
      </c>
      <c r="D606" s="368">
        <v>100</v>
      </c>
      <c r="E606" s="368">
        <v>100</v>
      </c>
      <c r="F606" s="368">
        <v>91.7</v>
      </c>
      <c r="G606" s="368">
        <v>91.7</v>
      </c>
      <c r="H606" s="369">
        <v>91.7</v>
      </c>
      <c r="I606" s="367">
        <v>91.7</v>
      </c>
      <c r="J606" s="368">
        <v>75</v>
      </c>
      <c r="K606" s="368">
        <v>91.7</v>
      </c>
      <c r="L606" s="368">
        <v>85.7</v>
      </c>
      <c r="M606" s="368">
        <v>83.3</v>
      </c>
      <c r="N606" s="368">
        <v>83.3</v>
      </c>
      <c r="O606" s="370">
        <v>83.3</v>
      </c>
      <c r="P606" s="514">
        <v>91.7</v>
      </c>
      <c r="Q606" s="368">
        <v>75</v>
      </c>
      <c r="R606" s="368">
        <v>100</v>
      </c>
      <c r="S606" s="368">
        <v>85.7</v>
      </c>
      <c r="T606" s="368">
        <v>91.7</v>
      </c>
      <c r="U606" s="368">
        <v>91.7</v>
      </c>
      <c r="V606" s="370">
        <v>91.7</v>
      </c>
      <c r="W606" s="1401">
        <v>79.7</v>
      </c>
      <c r="X606" s="365"/>
      <c r="Y606" s="443"/>
      <c r="Z606" s="1439"/>
    </row>
    <row r="607" spans="1:26" ht="13.5" thickBot="1" x14ac:dyDescent="0.25">
      <c r="A607" s="231" t="s">
        <v>8</v>
      </c>
      <c r="B607" s="1206">
        <v>6.3E-2</v>
      </c>
      <c r="C607" s="1207">
        <v>3.2000000000000001E-2</v>
      </c>
      <c r="D607" s="1207">
        <v>3.5000000000000003E-2</v>
      </c>
      <c r="E607" s="1207">
        <v>3.5000000000000003E-2</v>
      </c>
      <c r="F607" s="1207">
        <v>6.4000000000000001E-2</v>
      </c>
      <c r="G607" s="1423">
        <v>6.3E-2</v>
      </c>
      <c r="H607" s="1376">
        <v>5.3999999999999999E-2</v>
      </c>
      <c r="I607" s="1206">
        <v>7.0000000000000007E-2</v>
      </c>
      <c r="J607" s="1207">
        <v>8.3000000000000004E-2</v>
      </c>
      <c r="K607" s="1207">
        <v>0.05</v>
      </c>
      <c r="L607" s="1207">
        <v>0.104</v>
      </c>
      <c r="M607" s="1207">
        <v>0.08</v>
      </c>
      <c r="N607" s="1207">
        <v>7.8E-2</v>
      </c>
      <c r="O607" s="1208">
        <v>5.5E-2</v>
      </c>
      <c r="P607" s="1428">
        <v>5.5E-2</v>
      </c>
      <c r="Q607" s="1207">
        <v>7.0000000000000007E-2</v>
      </c>
      <c r="R607" s="1207">
        <v>0.05</v>
      </c>
      <c r="S607" s="1207">
        <v>0.08</v>
      </c>
      <c r="T607" s="1207">
        <v>5.5E-2</v>
      </c>
      <c r="U607" s="1207">
        <v>6.0999999999999999E-2</v>
      </c>
      <c r="V607" s="1208">
        <v>5.6000000000000001E-2</v>
      </c>
      <c r="W607" s="1429">
        <v>8.5000000000000006E-2</v>
      </c>
      <c r="X607" s="1439"/>
      <c r="Y607" s="331"/>
      <c r="Z607" s="1439"/>
    </row>
    <row r="608" spans="1:26" x14ac:dyDescent="0.2">
      <c r="A608" s="238" t="s">
        <v>1</v>
      </c>
      <c r="B608" s="1371">
        <f>B605/B604*100-100</f>
        <v>17.954545454545439</v>
      </c>
      <c r="C608" s="1371">
        <f t="shared" ref="C608:V608" si="141">C605/C604*100-100</f>
        <v>14.613636363636374</v>
      </c>
      <c r="D608" s="1371">
        <f t="shared" si="141"/>
        <v>12.159090909090907</v>
      </c>
      <c r="E608" s="1371">
        <f t="shared" si="141"/>
        <v>1.0227272727272805</v>
      </c>
      <c r="F608" s="1371">
        <f t="shared" si="141"/>
        <v>11.181818181818187</v>
      </c>
      <c r="G608" s="1371">
        <f t="shared" si="141"/>
        <v>6.3863636363636402</v>
      </c>
      <c r="H608" s="1371">
        <f t="shared" si="141"/>
        <v>2.1363636363636545</v>
      </c>
      <c r="I608" s="1371">
        <f t="shared" si="141"/>
        <v>3.0681818181818272</v>
      </c>
      <c r="J608" s="1371">
        <f t="shared" si="141"/>
        <v>5.1136363636363598</v>
      </c>
      <c r="K608" s="1371">
        <f t="shared" si="141"/>
        <v>12.204545454545453</v>
      </c>
      <c r="L608" s="1371">
        <f t="shared" si="141"/>
        <v>-11.818181818181813</v>
      </c>
      <c r="M608" s="1371">
        <f t="shared" si="141"/>
        <v>10.159090909090907</v>
      </c>
      <c r="N608" s="1371">
        <f t="shared" si="141"/>
        <v>15.52272727272728</v>
      </c>
      <c r="O608" s="1371">
        <f t="shared" si="141"/>
        <v>17.77272727272728</v>
      </c>
      <c r="P608" s="1371">
        <f t="shared" si="141"/>
        <v>1.886363636363626</v>
      </c>
      <c r="Q608" s="1371">
        <f t="shared" si="141"/>
        <v>11.11363636363636</v>
      </c>
      <c r="R608" s="1371">
        <f t="shared" si="141"/>
        <v>6.9545454545454533</v>
      </c>
      <c r="S608" s="1371">
        <f t="shared" si="141"/>
        <v>2.0909090909090935</v>
      </c>
      <c r="T608" s="1371">
        <f t="shared" si="141"/>
        <v>12.88636363636364</v>
      </c>
      <c r="U608" s="1371">
        <f t="shared" si="141"/>
        <v>18.204545454545467</v>
      </c>
      <c r="V608" s="1371">
        <f t="shared" si="141"/>
        <v>16.52272727272728</v>
      </c>
      <c r="W608" s="1371">
        <f>W605/W604*100-100</f>
        <v>9.6590909090909207</v>
      </c>
      <c r="X608" s="1009"/>
      <c r="Y608" s="1444"/>
      <c r="Z608" s="1439"/>
    </row>
    <row r="609" spans="1:26" ht="13.5" thickBot="1" x14ac:dyDescent="0.25">
      <c r="A609" s="839" t="s">
        <v>27</v>
      </c>
      <c r="B609" s="834">
        <f t="shared" ref="B609:V609" si="142">B605-B592</f>
        <v>148</v>
      </c>
      <c r="C609" s="546">
        <f t="shared" si="142"/>
        <v>-69</v>
      </c>
      <c r="D609" s="546">
        <f t="shared" si="142"/>
        <v>225</v>
      </c>
      <c r="E609" s="546">
        <f t="shared" si="142"/>
        <v>108</v>
      </c>
      <c r="F609" s="546">
        <f t="shared" si="142"/>
        <v>119</v>
      </c>
      <c r="G609" s="546">
        <f t="shared" si="142"/>
        <v>135</v>
      </c>
      <c r="H609" s="835">
        <f t="shared" si="142"/>
        <v>1</v>
      </c>
      <c r="I609" s="768">
        <f t="shared" si="142"/>
        <v>-96</v>
      </c>
      <c r="J609" s="546">
        <f t="shared" si="142"/>
        <v>-164</v>
      </c>
      <c r="K609" s="546">
        <f t="shared" si="142"/>
        <v>161</v>
      </c>
      <c r="L609" s="546">
        <f t="shared" si="142"/>
        <v>207</v>
      </c>
      <c r="M609" s="546">
        <f t="shared" si="142"/>
        <v>160</v>
      </c>
      <c r="N609" s="546">
        <f t="shared" si="142"/>
        <v>-13</v>
      </c>
      <c r="O609" s="835">
        <f t="shared" si="142"/>
        <v>141</v>
      </c>
      <c r="P609" s="768">
        <f t="shared" si="142"/>
        <v>-54</v>
      </c>
      <c r="Q609" s="546">
        <f t="shared" si="142"/>
        <v>163</v>
      </c>
      <c r="R609" s="546">
        <f t="shared" si="142"/>
        <v>134</v>
      </c>
      <c r="S609" s="546">
        <f t="shared" si="142"/>
        <v>204</v>
      </c>
      <c r="T609" s="546">
        <f t="shared" si="142"/>
        <v>232</v>
      </c>
      <c r="U609" s="546">
        <f t="shared" si="142"/>
        <v>3164</v>
      </c>
      <c r="V609" s="835">
        <f t="shared" si="142"/>
        <v>-36</v>
      </c>
      <c r="W609" s="394">
        <f t="shared" ref="W609" si="143">W605-$B$285</f>
        <v>1519</v>
      </c>
      <c r="X609" s="1370"/>
      <c r="Y609" s="329"/>
      <c r="Z609" s="1439"/>
    </row>
    <row r="610" spans="1:26" x14ac:dyDescent="0.2">
      <c r="A610" s="258" t="s">
        <v>51</v>
      </c>
      <c r="B610" s="1402">
        <v>50</v>
      </c>
      <c r="C610" s="1403">
        <v>50</v>
      </c>
      <c r="D610" s="1403">
        <v>51</v>
      </c>
      <c r="E610" s="1403">
        <v>13</v>
      </c>
      <c r="F610" s="1403">
        <v>51</v>
      </c>
      <c r="G610" s="1403">
        <v>47</v>
      </c>
      <c r="H610" s="1404">
        <v>49</v>
      </c>
      <c r="I610" s="1405">
        <v>51</v>
      </c>
      <c r="J610" s="1403">
        <v>48</v>
      </c>
      <c r="K610" s="1403">
        <v>53</v>
      </c>
      <c r="L610" s="1403">
        <v>8</v>
      </c>
      <c r="M610" s="1403">
        <v>51</v>
      </c>
      <c r="N610" s="1403">
        <v>50</v>
      </c>
      <c r="O610" s="1406">
        <v>52</v>
      </c>
      <c r="P610" s="1402">
        <v>51</v>
      </c>
      <c r="Q610" s="1403">
        <v>51</v>
      </c>
      <c r="R610" s="1403">
        <v>51</v>
      </c>
      <c r="S610" s="1403">
        <v>13</v>
      </c>
      <c r="T610" s="1403">
        <v>49</v>
      </c>
      <c r="U610" s="1403">
        <v>50</v>
      </c>
      <c r="V610" s="1406">
        <v>49</v>
      </c>
      <c r="W610" s="1424">
        <f>SUM(B610:V610)</f>
        <v>938</v>
      </c>
      <c r="X610" s="1439" t="s">
        <v>56</v>
      </c>
      <c r="Y610" s="742">
        <f>W597-W610</f>
        <v>0</v>
      </c>
      <c r="Z610" s="285">
        <f>Y610/W597</f>
        <v>0</v>
      </c>
    </row>
    <row r="611" spans="1:26" x14ac:dyDescent="0.2">
      <c r="A611" s="957" t="s">
        <v>28</v>
      </c>
      <c r="B611" s="385"/>
      <c r="C611" s="385"/>
      <c r="D611" s="504"/>
      <c r="E611" s="504"/>
      <c r="F611" s="504"/>
      <c r="G611" s="504"/>
      <c r="H611" s="504"/>
      <c r="I611" s="958"/>
      <c r="J611" s="958"/>
      <c r="K611" s="504"/>
      <c r="L611" s="504"/>
      <c r="M611" s="504"/>
      <c r="N611" s="504"/>
      <c r="O611" s="505"/>
      <c r="P611" s="958"/>
      <c r="Q611" s="958"/>
      <c r="R611" s="504"/>
      <c r="S611" s="504"/>
      <c r="T611" s="504"/>
      <c r="U611" s="504"/>
      <c r="V611" s="754"/>
      <c r="W611" s="1187"/>
      <c r="X611" s="1444" t="s">
        <v>57</v>
      </c>
      <c r="Y611" s="1444">
        <v>157.1</v>
      </c>
      <c r="Z611" s="530"/>
    </row>
    <row r="612" spans="1:26" ht="13.5" thickBot="1" x14ac:dyDescent="0.25">
      <c r="A612" s="266" t="s">
        <v>26</v>
      </c>
      <c r="B612" s="750">
        <f t="shared" ref="B612:V612" si="144">B611-B598</f>
        <v>-157.5</v>
      </c>
      <c r="C612" s="751">
        <f t="shared" si="144"/>
        <v>-157.5</v>
      </c>
      <c r="D612" s="751">
        <f t="shared" si="144"/>
        <v>-157</v>
      </c>
      <c r="E612" s="751">
        <f t="shared" si="144"/>
        <v>-157</v>
      </c>
      <c r="F612" s="751">
        <f t="shared" si="144"/>
        <v>-157</v>
      </c>
      <c r="G612" s="751">
        <f t="shared" si="144"/>
        <v>-156</v>
      </c>
      <c r="H612" s="752">
        <f t="shared" si="144"/>
        <v>-156</v>
      </c>
      <c r="I612" s="934">
        <f t="shared" si="144"/>
        <v>-158</v>
      </c>
      <c r="J612" s="751">
        <f t="shared" si="144"/>
        <v>-158</v>
      </c>
      <c r="K612" s="751">
        <f t="shared" si="144"/>
        <v>-157.5</v>
      </c>
      <c r="L612" s="751">
        <f t="shared" si="144"/>
        <v>-157.5</v>
      </c>
      <c r="M612" s="751">
        <f t="shared" si="144"/>
        <v>-157</v>
      </c>
      <c r="N612" s="751">
        <f t="shared" si="144"/>
        <v>-156</v>
      </c>
      <c r="O612" s="752">
        <f t="shared" si="144"/>
        <v>-156</v>
      </c>
      <c r="P612" s="934">
        <f t="shared" si="144"/>
        <v>-160</v>
      </c>
      <c r="Q612" s="751">
        <f t="shared" si="144"/>
        <v>-160</v>
      </c>
      <c r="R612" s="751">
        <f t="shared" si="144"/>
        <v>-157</v>
      </c>
      <c r="S612" s="751">
        <f t="shared" si="144"/>
        <v>-157</v>
      </c>
      <c r="T612" s="751">
        <f t="shared" si="144"/>
        <v>-157</v>
      </c>
      <c r="U612" s="751">
        <f t="shared" si="144"/>
        <v>-155.5</v>
      </c>
      <c r="V612" s="753">
        <f t="shared" si="144"/>
        <v>-155.5</v>
      </c>
      <c r="W612" s="223"/>
      <c r="X612" s="1439" t="s">
        <v>26</v>
      </c>
      <c r="Y612" s="1444">
        <f>Y611-Y598</f>
        <v>0.12000000000000455</v>
      </c>
      <c r="Z612" s="1444"/>
    </row>
    <row r="614" spans="1:26" ht="13.5" thickBot="1" x14ac:dyDescent="0.25"/>
    <row r="615" spans="1:26" ht="13.5" thickBot="1" x14ac:dyDescent="0.25">
      <c r="A615" s="230" t="s">
        <v>311</v>
      </c>
      <c r="B615" s="1518" t="s">
        <v>130</v>
      </c>
      <c r="C615" s="1519"/>
      <c r="D615" s="1519"/>
      <c r="E615" s="1519"/>
      <c r="F615" s="1519"/>
      <c r="G615" s="1519"/>
      <c r="H615" s="1520"/>
      <c r="I615" s="1521" t="s">
        <v>131</v>
      </c>
      <c r="J615" s="1519"/>
      <c r="K615" s="1519"/>
      <c r="L615" s="1519"/>
      <c r="M615" s="1519"/>
      <c r="N615" s="1519"/>
      <c r="O615" s="1520"/>
      <c r="P615" s="1522" t="s">
        <v>53</v>
      </c>
      <c r="Q615" s="1523"/>
      <c r="R615" s="1523"/>
      <c r="S615" s="1523"/>
      <c r="T615" s="1523"/>
      <c r="U615" s="1523"/>
      <c r="V615" s="1524"/>
      <c r="W615" s="1525" t="s">
        <v>55</v>
      </c>
      <c r="X615" s="228">
        <v>237</v>
      </c>
      <c r="Y615" s="1448"/>
      <c r="Z615" s="1448"/>
    </row>
    <row r="616" spans="1:26" ht="13.5" thickBot="1" x14ac:dyDescent="0.25">
      <c r="A616" s="846" t="s">
        <v>54</v>
      </c>
      <c r="B616" s="854">
        <v>1</v>
      </c>
      <c r="C616" s="855">
        <v>2</v>
      </c>
      <c r="D616" s="855">
        <v>3</v>
      </c>
      <c r="E616" s="855">
        <v>4</v>
      </c>
      <c r="F616" s="855">
        <v>5</v>
      </c>
      <c r="G616" s="855">
        <v>6</v>
      </c>
      <c r="H616" s="858">
        <v>7</v>
      </c>
      <c r="I616" s="963">
        <v>8</v>
      </c>
      <c r="J616" s="855">
        <v>9</v>
      </c>
      <c r="K616" s="855">
        <v>10</v>
      </c>
      <c r="L616" s="855">
        <v>11</v>
      </c>
      <c r="M616" s="855">
        <v>12</v>
      </c>
      <c r="N616" s="855">
        <v>13</v>
      </c>
      <c r="O616" s="858">
        <v>14</v>
      </c>
      <c r="P616" s="963">
        <v>1</v>
      </c>
      <c r="Q616" s="855">
        <v>2</v>
      </c>
      <c r="R616" s="855">
        <v>3</v>
      </c>
      <c r="S616" s="855">
        <v>4</v>
      </c>
      <c r="T616" s="855">
        <v>5</v>
      </c>
      <c r="U616" s="855">
        <v>6</v>
      </c>
      <c r="V616" s="858">
        <v>7</v>
      </c>
      <c r="W616" s="1526"/>
      <c r="X616" s="741"/>
      <c r="Y616" s="741"/>
      <c r="Z616" s="1448"/>
    </row>
    <row r="617" spans="1:26" x14ac:dyDescent="0.2">
      <c r="A617" s="234" t="s">
        <v>3</v>
      </c>
      <c r="B617" s="1367">
        <v>4415</v>
      </c>
      <c r="C617" s="1368">
        <v>4415</v>
      </c>
      <c r="D617" s="1368">
        <v>4415</v>
      </c>
      <c r="E617" s="1368">
        <v>4415</v>
      </c>
      <c r="F617" s="1368">
        <v>4415</v>
      </c>
      <c r="G617" s="1368">
        <v>4415</v>
      </c>
      <c r="H617" s="1426">
        <v>4415</v>
      </c>
      <c r="I617" s="1367">
        <v>4415</v>
      </c>
      <c r="J617" s="1368">
        <v>4415</v>
      </c>
      <c r="K617" s="1368">
        <v>4415</v>
      </c>
      <c r="L617" s="1368">
        <v>4415</v>
      </c>
      <c r="M617" s="1368">
        <v>4415</v>
      </c>
      <c r="N617" s="1368">
        <v>4415</v>
      </c>
      <c r="O617" s="1369">
        <v>4415</v>
      </c>
      <c r="P617" s="1427">
        <v>4415</v>
      </c>
      <c r="Q617" s="1368">
        <v>4415</v>
      </c>
      <c r="R617" s="1368">
        <v>4415</v>
      </c>
      <c r="S617" s="1368">
        <v>4415</v>
      </c>
      <c r="T617" s="1368">
        <v>4415</v>
      </c>
      <c r="U617" s="1368">
        <v>4415</v>
      </c>
      <c r="V617" s="1369">
        <v>4415</v>
      </c>
      <c r="W617" s="1425">
        <v>4415</v>
      </c>
      <c r="X617" s="1450"/>
      <c r="Y617" s="529"/>
      <c r="Z617" s="1448"/>
    </row>
    <row r="618" spans="1:26" x14ac:dyDescent="0.2">
      <c r="A618" s="238" t="s">
        <v>6</v>
      </c>
      <c r="B618" s="239">
        <v>5229</v>
      </c>
      <c r="C618" s="240">
        <v>5197</v>
      </c>
      <c r="D618" s="240">
        <v>4903</v>
      </c>
      <c r="E618" s="240">
        <v>4598</v>
      </c>
      <c r="F618" s="240">
        <v>4845</v>
      </c>
      <c r="G618" s="240">
        <v>4653</v>
      </c>
      <c r="H618" s="280">
        <v>4588</v>
      </c>
      <c r="I618" s="239">
        <v>4653</v>
      </c>
      <c r="J618" s="240">
        <v>4721</v>
      </c>
      <c r="K618" s="240">
        <v>4894</v>
      </c>
      <c r="L618" s="240">
        <v>3813</v>
      </c>
      <c r="M618" s="240">
        <v>4876</v>
      </c>
      <c r="N618" s="240">
        <v>5185</v>
      </c>
      <c r="O618" s="241">
        <v>5159</v>
      </c>
      <c r="P618" s="513">
        <v>4433</v>
      </c>
      <c r="Q618" s="240">
        <v>4774</v>
      </c>
      <c r="R618" s="240">
        <v>4683</v>
      </c>
      <c r="S618" s="240">
        <v>4167</v>
      </c>
      <c r="T618" s="240">
        <v>4897</v>
      </c>
      <c r="U618" s="240">
        <v>4963</v>
      </c>
      <c r="V618" s="241">
        <v>5294</v>
      </c>
      <c r="W618" s="317">
        <v>4825</v>
      </c>
      <c r="X618" s="1450"/>
      <c r="Y618" s="1447"/>
      <c r="Z618" s="1448"/>
    </row>
    <row r="619" spans="1:26" x14ac:dyDescent="0.2">
      <c r="A619" s="231" t="s">
        <v>7</v>
      </c>
      <c r="B619" s="367">
        <v>91.7</v>
      </c>
      <c r="C619" s="368">
        <v>100</v>
      </c>
      <c r="D619" s="368">
        <v>66.7</v>
      </c>
      <c r="E619" s="368">
        <v>100</v>
      </c>
      <c r="F619" s="368">
        <v>83.3</v>
      </c>
      <c r="G619" s="368">
        <v>75</v>
      </c>
      <c r="H619" s="369">
        <v>83.3</v>
      </c>
      <c r="I619" s="367">
        <v>83.3</v>
      </c>
      <c r="J619" s="368">
        <v>75</v>
      </c>
      <c r="K619" s="368">
        <v>91.7</v>
      </c>
      <c r="L619" s="368">
        <v>85.7</v>
      </c>
      <c r="M619" s="368">
        <v>100</v>
      </c>
      <c r="N619" s="368">
        <v>83.3</v>
      </c>
      <c r="O619" s="370">
        <v>100</v>
      </c>
      <c r="P619" s="514">
        <v>91.7</v>
      </c>
      <c r="Q619" s="368">
        <v>75</v>
      </c>
      <c r="R619" s="368">
        <v>100</v>
      </c>
      <c r="S619" s="368">
        <v>85.7</v>
      </c>
      <c r="T619" s="368">
        <v>91.7</v>
      </c>
      <c r="U619" s="368">
        <v>75</v>
      </c>
      <c r="V619" s="370">
        <v>91.7</v>
      </c>
      <c r="W619" s="1401">
        <v>73.8</v>
      </c>
      <c r="X619" s="365"/>
      <c r="Y619" s="443"/>
      <c r="Z619" s="1448"/>
    </row>
    <row r="620" spans="1:26" ht="13.5" thickBot="1" x14ac:dyDescent="0.25">
      <c r="A620" s="231" t="s">
        <v>8</v>
      </c>
      <c r="B620" s="1206">
        <v>0.57699999999999996</v>
      </c>
      <c r="C620" s="1207">
        <v>3.6999999999999998E-2</v>
      </c>
      <c r="D620" s="1207">
        <v>0.11700000000000001</v>
      </c>
      <c r="E620" s="1207">
        <v>5.2999999999999999E-2</v>
      </c>
      <c r="F620" s="1207">
        <v>7.0999999999999994E-2</v>
      </c>
      <c r="G620" s="1423">
        <v>7.8E-2</v>
      </c>
      <c r="H620" s="1376">
        <v>6.7000000000000004E-2</v>
      </c>
      <c r="I620" s="1206">
        <v>6.5000000000000002E-2</v>
      </c>
      <c r="J620" s="1207">
        <v>8.4000000000000005E-2</v>
      </c>
      <c r="K620" s="1207">
        <v>4.7E-2</v>
      </c>
      <c r="L620" s="1207">
        <v>7.8E-2</v>
      </c>
      <c r="M620" s="1207">
        <v>5.8000000000000003E-2</v>
      </c>
      <c r="N620" s="1207">
        <v>7.9000000000000001E-2</v>
      </c>
      <c r="O620" s="1208">
        <v>4.2000000000000003E-2</v>
      </c>
      <c r="P620" s="1428">
        <v>5.6000000000000001E-2</v>
      </c>
      <c r="Q620" s="1207">
        <v>8.2000000000000003E-2</v>
      </c>
      <c r="R620" s="1207">
        <v>5.7000000000000002E-2</v>
      </c>
      <c r="S620" s="1207">
        <v>7.6999999999999999E-2</v>
      </c>
      <c r="T620" s="1207">
        <v>6.6000000000000003E-2</v>
      </c>
      <c r="U620" s="1207">
        <v>6.7000000000000004E-2</v>
      </c>
      <c r="V620" s="1208">
        <v>6.0999999999999999E-2</v>
      </c>
      <c r="W620" s="1429">
        <v>9.2999999999999999E-2</v>
      </c>
      <c r="X620" s="1448"/>
      <c r="Y620" s="331"/>
      <c r="Z620" s="1448"/>
    </row>
    <row r="621" spans="1:26" x14ac:dyDescent="0.2">
      <c r="A621" s="238" t="s">
        <v>1</v>
      </c>
      <c r="B621" s="1371">
        <f>B618/B617*100-100</f>
        <v>18.437146092865248</v>
      </c>
      <c r="C621" s="1371">
        <f t="shared" ref="C621:V621" si="145">C618/C617*100-100</f>
        <v>17.712344280860705</v>
      </c>
      <c r="D621" s="1371">
        <f t="shared" si="145"/>
        <v>11.053227633069085</v>
      </c>
      <c r="E621" s="1371">
        <f t="shared" si="145"/>
        <v>4.1449603624009086</v>
      </c>
      <c r="F621" s="1371">
        <f t="shared" si="145"/>
        <v>9.7395243488108747</v>
      </c>
      <c r="G621" s="1371">
        <f t="shared" si="145"/>
        <v>5.390713476783688</v>
      </c>
      <c r="H621" s="1371">
        <f t="shared" si="145"/>
        <v>3.9184597961494916</v>
      </c>
      <c r="I621" s="1371">
        <f t="shared" si="145"/>
        <v>5.390713476783688</v>
      </c>
      <c r="J621" s="1371">
        <f t="shared" si="145"/>
        <v>6.9309173272933151</v>
      </c>
      <c r="K621" s="1371">
        <f t="shared" si="145"/>
        <v>10.849377123442807</v>
      </c>
      <c r="L621" s="1371">
        <f t="shared" si="145"/>
        <v>-13.635334088335213</v>
      </c>
      <c r="M621" s="1371">
        <f t="shared" si="145"/>
        <v>10.441676104190265</v>
      </c>
      <c r="N621" s="1371">
        <f t="shared" si="145"/>
        <v>17.44054360135901</v>
      </c>
      <c r="O621" s="1371">
        <f t="shared" si="145"/>
        <v>16.851642129105329</v>
      </c>
      <c r="P621" s="1371">
        <f t="shared" si="145"/>
        <v>0.4077010192525421</v>
      </c>
      <c r="Q621" s="1371">
        <f t="shared" si="145"/>
        <v>8.1313703284258168</v>
      </c>
      <c r="R621" s="1371">
        <f t="shared" si="145"/>
        <v>6.070215175537939</v>
      </c>
      <c r="S621" s="1371">
        <f t="shared" si="145"/>
        <v>-5.6172140430351192</v>
      </c>
      <c r="T621" s="1371">
        <f t="shared" si="145"/>
        <v>10.917327293318223</v>
      </c>
      <c r="U621" s="1371">
        <f t="shared" si="145"/>
        <v>12.412231030577587</v>
      </c>
      <c r="V621" s="1371">
        <f t="shared" si="145"/>
        <v>19.90939977349943</v>
      </c>
      <c r="W621" s="1371">
        <f>W618/W617*100-100</f>
        <v>9.2865232163080549</v>
      </c>
      <c r="X621" s="1009"/>
      <c r="Y621" s="1450"/>
      <c r="Z621" s="1448"/>
    </row>
    <row r="622" spans="1:26" ht="13.5" thickBot="1" x14ac:dyDescent="0.25">
      <c r="A622" s="839" t="s">
        <v>27</v>
      </c>
      <c r="B622" s="834">
        <f t="shared" ref="B622:V622" si="146">B618-B605</f>
        <v>39</v>
      </c>
      <c r="C622" s="546">
        <f t="shared" si="146"/>
        <v>154</v>
      </c>
      <c r="D622" s="546">
        <f t="shared" si="146"/>
        <v>-32</v>
      </c>
      <c r="E622" s="546">
        <f t="shared" si="146"/>
        <v>153</v>
      </c>
      <c r="F622" s="546">
        <f t="shared" si="146"/>
        <v>-47</v>
      </c>
      <c r="G622" s="546">
        <f t="shared" si="146"/>
        <v>-28</v>
      </c>
      <c r="H622" s="835">
        <f t="shared" si="146"/>
        <v>94</v>
      </c>
      <c r="I622" s="768">
        <f t="shared" si="146"/>
        <v>118</v>
      </c>
      <c r="J622" s="546">
        <f t="shared" si="146"/>
        <v>96</v>
      </c>
      <c r="K622" s="546">
        <f t="shared" si="146"/>
        <v>-43</v>
      </c>
      <c r="L622" s="546">
        <f t="shared" si="146"/>
        <v>-67</v>
      </c>
      <c r="M622" s="546">
        <f t="shared" si="146"/>
        <v>29</v>
      </c>
      <c r="N622" s="546">
        <f t="shared" si="146"/>
        <v>102</v>
      </c>
      <c r="O622" s="835">
        <f t="shared" si="146"/>
        <v>-23</v>
      </c>
      <c r="P622" s="768">
        <f t="shared" si="146"/>
        <v>-50</v>
      </c>
      <c r="Q622" s="546">
        <f t="shared" si="146"/>
        <v>-115</v>
      </c>
      <c r="R622" s="546">
        <f t="shared" si="146"/>
        <v>-23</v>
      </c>
      <c r="S622" s="546">
        <f t="shared" si="146"/>
        <v>-325</v>
      </c>
      <c r="T622" s="546">
        <f t="shared" si="146"/>
        <v>-70</v>
      </c>
      <c r="U622" s="546">
        <f t="shared" si="146"/>
        <v>-238</v>
      </c>
      <c r="V622" s="835">
        <f t="shared" si="146"/>
        <v>167</v>
      </c>
      <c r="W622" s="394">
        <f t="shared" ref="W622" si="147">W618-$B$285</f>
        <v>1519</v>
      </c>
      <c r="X622" s="1370"/>
      <c r="Y622" s="329"/>
      <c r="Z622" s="1448"/>
    </row>
    <row r="623" spans="1:26" x14ac:dyDescent="0.2">
      <c r="A623" s="258" t="s">
        <v>51</v>
      </c>
      <c r="B623" s="1402">
        <v>50</v>
      </c>
      <c r="C623" s="1403">
        <v>50</v>
      </c>
      <c r="D623" s="1403">
        <v>51</v>
      </c>
      <c r="E623" s="1403">
        <v>13</v>
      </c>
      <c r="F623" s="1403">
        <v>51</v>
      </c>
      <c r="G623" s="1403">
        <v>47</v>
      </c>
      <c r="H623" s="1404">
        <v>49</v>
      </c>
      <c r="I623" s="1405">
        <v>50</v>
      </c>
      <c r="J623" s="1403">
        <v>48</v>
      </c>
      <c r="K623" s="1403">
        <v>52</v>
      </c>
      <c r="L623" s="1403">
        <v>8</v>
      </c>
      <c r="M623" s="1403">
        <v>51</v>
      </c>
      <c r="N623" s="1403">
        <v>49</v>
      </c>
      <c r="O623" s="1406">
        <v>49</v>
      </c>
      <c r="P623" s="1402">
        <v>51</v>
      </c>
      <c r="Q623" s="1403">
        <v>51</v>
      </c>
      <c r="R623" s="1403">
        <v>51</v>
      </c>
      <c r="S623" s="1403">
        <v>13</v>
      </c>
      <c r="T623" s="1403">
        <v>49</v>
      </c>
      <c r="U623" s="1403">
        <v>50</v>
      </c>
      <c r="V623" s="1406">
        <v>49</v>
      </c>
      <c r="W623" s="1424">
        <f>SUM(B623:V623)</f>
        <v>932</v>
      </c>
      <c r="X623" s="1448" t="s">
        <v>56</v>
      </c>
      <c r="Y623" s="742">
        <f>W610-W623</f>
        <v>6</v>
      </c>
      <c r="Z623" s="285">
        <f>Y623/W610</f>
        <v>6.3965884861407248E-3</v>
      </c>
    </row>
    <row r="624" spans="1:26" x14ac:dyDescent="0.2">
      <c r="A624" s="957" t="s">
        <v>28</v>
      </c>
      <c r="B624" s="385"/>
      <c r="C624" s="385"/>
      <c r="D624" s="504"/>
      <c r="E624" s="504"/>
      <c r="F624" s="504"/>
      <c r="G624" s="504"/>
      <c r="H624" s="504"/>
      <c r="I624" s="958"/>
      <c r="J624" s="958"/>
      <c r="K624" s="504"/>
      <c r="L624" s="504"/>
      <c r="M624" s="504"/>
      <c r="N624" s="504"/>
      <c r="O624" s="505"/>
      <c r="P624" s="958"/>
      <c r="Q624" s="958"/>
      <c r="R624" s="504"/>
      <c r="S624" s="504"/>
      <c r="T624" s="504"/>
      <c r="U624" s="504"/>
      <c r="V624" s="754"/>
      <c r="W624" s="1187"/>
      <c r="X624" s="1450" t="s">
        <v>57</v>
      </c>
      <c r="Y624" s="1450">
        <v>157.1</v>
      </c>
      <c r="Z624" s="530"/>
    </row>
    <row r="625" spans="1:26" ht="13.5" thickBot="1" x14ac:dyDescent="0.25">
      <c r="A625" s="266" t="s">
        <v>26</v>
      </c>
      <c r="B625" s="750">
        <f t="shared" ref="B625:V625" si="148">B624-B611</f>
        <v>0</v>
      </c>
      <c r="C625" s="751">
        <f t="shared" si="148"/>
        <v>0</v>
      </c>
      <c r="D625" s="751">
        <f t="shared" si="148"/>
        <v>0</v>
      </c>
      <c r="E625" s="751">
        <f t="shared" si="148"/>
        <v>0</v>
      </c>
      <c r="F625" s="751">
        <f t="shared" si="148"/>
        <v>0</v>
      </c>
      <c r="G625" s="751">
        <f t="shared" si="148"/>
        <v>0</v>
      </c>
      <c r="H625" s="752">
        <f t="shared" si="148"/>
        <v>0</v>
      </c>
      <c r="I625" s="934">
        <f t="shared" si="148"/>
        <v>0</v>
      </c>
      <c r="J625" s="751">
        <f t="shared" si="148"/>
        <v>0</v>
      </c>
      <c r="K625" s="751">
        <f t="shared" si="148"/>
        <v>0</v>
      </c>
      <c r="L625" s="751">
        <f t="shared" si="148"/>
        <v>0</v>
      </c>
      <c r="M625" s="751">
        <f t="shared" si="148"/>
        <v>0</v>
      </c>
      <c r="N625" s="751">
        <f t="shared" si="148"/>
        <v>0</v>
      </c>
      <c r="O625" s="752">
        <f t="shared" si="148"/>
        <v>0</v>
      </c>
      <c r="P625" s="934">
        <f t="shared" si="148"/>
        <v>0</v>
      </c>
      <c r="Q625" s="751">
        <f t="shared" si="148"/>
        <v>0</v>
      </c>
      <c r="R625" s="751">
        <f t="shared" si="148"/>
        <v>0</v>
      </c>
      <c r="S625" s="751">
        <f t="shared" si="148"/>
        <v>0</v>
      </c>
      <c r="T625" s="751">
        <f t="shared" si="148"/>
        <v>0</v>
      </c>
      <c r="U625" s="751">
        <f t="shared" si="148"/>
        <v>0</v>
      </c>
      <c r="V625" s="753">
        <f t="shared" si="148"/>
        <v>0</v>
      </c>
      <c r="W625" s="223"/>
      <c r="X625" s="1448" t="s">
        <v>26</v>
      </c>
      <c r="Y625" s="1450">
        <f>Y624-Y611</f>
        <v>0</v>
      </c>
      <c r="Z625" s="1450"/>
    </row>
    <row r="627" spans="1:26" ht="13.5" thickBot="1" x14ac:dyDescent="0.25"/>
    <row r="628" spans="1:26" ht="13.5" thickBot="1" x14ac:dyDescent="0.25">
      <c r="A628" s="230" t="s">
        <v>312</v>
      </c>
      <c r="B628" s="1518" t="s">
        <v>130</v>
      </c>
      <c r="C628" s="1519"/>
      <c r="D628" s="1519"/>
      <c r="E628" s="1519"/>
      <c r="F628" s="1519"/>
      <c r="G628" s="1519"/>
      <c r="H628" s="1520"/>
      <c r="I628" s="1521" t="s">
        <v>131</v>
      </c>
      <c r="J628" s="1519"/>
      <c r="K628" s="1519"/>
      <c r="L628" s="1519"/>
      <c r="M628" s="1519"/>
      <c r="N628" s="1519"/>
      <c r="O628" s="1520"/>
      <c r="P628" s="1522" t="s">
        <v>53</v>
      </c>
      <c r="Q628" s="1523"/>
      <c r="R628" s="1523"/>
      <c r="S628" s="1523"/>
      <c r="T628" s="1523"/>
      <c r="U628" s="1523"/>
      <c r="V628" s="1524"/>
      <c r="W628" s="1525" t="s">
        <v>55</v>
      </c>
      <c r="X628" s="228">
        <v>237</v>
      </c>
      <c r="Y628" s="1452"/>
      <c r="Z628" s="1452"/>
    </row>
    <row r="629" spans="1:26" ht="13.5" thickBot="1" x14ac:dyDescent="0.25">
      <c r="A629" s="846" t="s">
        <v>54</v>
      </c>
      <c r="B629" s="854">
        <v>1</v>
      </c>
      <c r="C629" s="855">
        <v>2</v>
      </c>
      <c r="D629" s="855">
        <v>3</v>
      </c>
      <c r="E629" s="855">
        <v>4</v>
      </c>
      <c r="F629" s="855">
        <v>5</v>
      </c>
      <c r="G629" s="855">
        <v>6</v>
      </c>
      <c r="H629" s="858">
        <v>7</v>
      </c>
      <c r="I629" s="963">
        <v>8</v>
      </c>
      <c r="J629" s="855">
        <v>9</v>
      </c>
      <c r="K629" s="855">
        <v>10</v>
      </c>
      <c r="L629" s="855">
        <v>11</v>
      </c>
      <c r="M629" s="855">
        <v>12</v>
      </c>
      <c r="N629" s="855">
        <v>13</v>
      </c>
      <c r="O629" s="858">
        <v>14</v>
      </c>
      <c r="P629" s="963">
        <v>1</v>
      </c>
      <c r="Q629" s="855">
        <v>2</v>
      </c>
      <c r="R629" s="855">
        <v>3</v>
      </c>
      <c r="S629" s="855">
        <v>4</v>
      </c>
      <c r="T629" s="855">
        <v>5</v>
      </c>
      <c r="U629" s="855">
        <v>6</v>
      </c>
      <c r="V629" s="858">
        <v>7</v>
      </c>
      <c r="W629" s="1526"/>
      <c r="X629" s="741"/>
      <c r="Y629" s="741"/>
      <c r="Z629" s="1452"/>
    </row>
    <row r="630" spans="1:26" x14ac:dyDescent="0.2">
      <c r="A630" s="234" t="s">
        <v>3</v>
      </c>
      <c r="B630" s="1367">
        <v>4430</v>
      </c>
      <c r="C630" s="1368">
        <v>4430</v>
      </c>
      <c r="D630" s="1368">
        <v>4430</v>
      </c>
      <c r="E630" s="1368">
        <v>4430</v>
      </c>
      <c r="F630" s="1368">
        <v>4430</v>
      </c>
      <c r="G630" s="1368">
        <v>4430</v>
      </c>
      <c r="H630" s="1426">
        <v>4430</v>
      </c>
      <c r="I630" s="1367">
        <v>4430</v>
      </c>
      <c r="J630" s="1368">
        <v>4430</v>
      </c>
      <c r="K630" s="1368">
        <v>4430</v>
      </c>
      <c r="L630" s="1368">
        <v>4430</v>
      </c>
      <c r="M630" s="1368">
        <v>4430</v>
      </c>
      <c r="N630" s="1368">
        <v>4430</v>
      </c>
      <c r="O630" s="1369">
        <v>4430</v>
      </c>
      <c r="P630" s="1427">
        <v>4430</v>
      </c>
      <c r="Q630" s="1368">
        <v>4430</v>
      </c>
      <c r="R630" s="1368">
        <v>4430</v>
      </c>
      <c r="S630" s="1368">
        <v>4430</v>
      </c>
      <c r="T630" s="1368">
        <v>4430</v>
      </c>
      <c r="U630" s="1368">
        <v>4430</v>
      </c>
      <c r="V630" s="1369">
        <v>4430</v>
      </c>
      <c r="W630" s="1425">
        <v>4430</v>
      </c>
      <c r="X630" s="1456"/>
      <c r="Y630" s="529"/>
      <c r="Z630" s="1452"/>
    </row>
    <row r="631" spans="1:26" x14ac:dyDescent="0.2">
      <c r="A631" s="238" t="s">
        <v>6</v>
      </c>
      <c r="B631" s="239">
        <v>5185</v>
      </c>
      <c r="C631" s="240">
        <v>5155</v>
      </c>
      <c r="D631" s="240">
        <v>4971</v>
      </c>
      <c r="E631" s="240">
        <v>4743</v>
      </c>
      <c r="F631" s="240">
        <v>4799</v>
      </c>
      <c r="G631" s="240">
        <v>4651</v>
      </c>
      <c r="H631" s="280">
        <v>4531</v>
      </c>
      <c r="I631" s="239">
        <v>4714</v>
      </c>
      <c r="J631" s="240">
        <v>4890</v>
      </c>
      <c r="K631" s="240">
        <v>4845</v>
      </c>
      <c r="L631" s="240">
        <v>4138</v>
      </c>
      <c r="M631" s="240">
        <v>4845</v>
      </c>
      <c r="N631" s="240">
        <v>5236</v>
      </c>
      <c r="O631" s="241">
        <v>5157</v>
      </c>
      <c r="P631" s="513">
        <v>4639</v>
      </c>
      <c r="Q631" s="240">
        <v>4846</v>
      </c>
      <c r="R631" s="240">
        <v>4930</v>
      </c>
      <c r="S631" s="240">
        <v>4520</v>
      </c>
      <c r="T631" s="240">
        <v>4948</v>
      </c>
      <c r="U631" s="240">
        <v>5158</v>
      </c>
      <c r="V631" s="241">
        <v>5189</v>
      </c>
      <c r="W631" s="317">
        <v>4884</v>
      </c>
      <c r="X631" s="1456"/>
      <c r="Y631" s="1453"/>
      <c r="Z631" s="1452"/>
    </row>
    <row r="632" spans="1:26" x14ac:dyDescent="0.2">
      <c r="A632" s="231" t="s">
        <v>7</v>
      </c>
      <c r="B632" s="367">
        <v>100</v>
      </c>
      <c r="C632" s="368">
        <v>100</v>
      </c>
      <c r="D632" s="368">
        <v>100</v>
      </c>
      <c r="E632" s="368">
        <v>87.5</v>
      </c>
      <c r="F632" s="368">
        <v>75</v>
      </c>
      <c r="G632" s="368">
        <v>100</v>
      </c>
      <c r="H632" s="369">
        <v>91.7</v>
      </c>
      <c r="I632" s="367">
        <v>83.3</v>
      </c>
      <c r="J632" s="368">
        <v>90.9</v>
      </c>
      <c r="K632" s="368">
        <v>100</v>
      </c>
      <c r="L632" s="368">
        <v>71.400000000000006</v>
      </c>
      <c r="M632" s="368">
        <v>100</v>
      </c>
      <c r="N632" s="368">
        <v>83.3</v>
      </c>
      <c r="O632" s="370">
        <v>100</v>
      </c>
      <c r="P632" s="514">
        <v>91.7</v>
      </c>
      <c r="Q632" s="368">
        <v>91.7</v>
      </c>
      <c r="R632" s="368">
        <v>91.7</v>
      </c>
      <c r="S632" s="368">
        <v>62.5</v>
      </c>
      <c r="T632" s="368">
        <v>100</v>
      </c>
      <c r="U632" s="368">
        <v>91.7</v>
      </c>
      <c r="V632" s="370">
        <v>91.7</v>
      </c>
      <c r="W632" s="1401">
        <v>83.2</v>
      </c>
      <c r="X632" s="365"/>
      <c r="Y632" s="443"/>
      <c r="Z632" s="1452"/>
    </row>
    <row r="633" spans="1:26" ht="13.5" thickBot="1" x14ac:dyDescent="0.25">
      <c r="A633" s="231" t="s">
        <v>8</v>
      </c>
      <c r="B633" s="1206">
        <v>0.05</v>
      </c>
      <c r="C633" s="1207">
        <v>4.5999999999999999E-2</v>
      </c>
      <c r="D633" s="1207">
        <v>4.4999999999999998E-2</v>
      </c>
      <c r="E633" s="1207">
        <v>4.8000000000000001E-2</v>
      </c>
      <c r="F633" s="1207">
        <v>0.08</v>
      </c>
      <c r="G633" s="1423">
        <v>5.2999999999999999E-2</v>
      </c>
      <c r="H633" s="1376">
        <v>4.9000000000000002E-2</v>
      </c>
      <c r="I633" s="1206">
        <v>7.0999999999999994E-2</v>
      </c>
      <c r="J633" s="1207">
        <v>8.4000000000000005E-2</v>
      </c>
      <c r="K633" s="1207">
        <v>2.8000000000000001E-2</v>
      </c>
      <c r="L633" s="1207">
        <v>0.115</v>
      </c>
      <c r="M633" s="1207">
        <v>4.4999999999999998E-2</v>
      </c>
      <c r="N633" s="1207">
        <v>7.4999999999999997E-2</v>
      </c>
      <c r="O633" s="1208">
        <v>5.0999999999999997E-2</v>
      </c>
      <c r="P633" s="1428">
        <v>6.8000000000000005E-2</v>
      </c>
      <c r="Q633" s="1207">
        <v>7.8E-2</v>
      </c>
      <c r="R633" s="1207">
        <v>7.6999999999999999E-2</v>
      </c>
      <c r="S633" s="1207">
        <v>0.10100000000000001</v>
      </c>
      <c r="T633" s="1207">
        <v>4.9000000000000002E-2</v>
      </c>
      <c r="U633" s="1207">
        <v>5.1999999999999998E-2</v>
      </c>
      <c r="V633" s="1208">
        <v>7.0000000000000007E-2</v>
      </c>
      <c r="W633" s="1429">
        <v>0.08</v>
      </c>
      <c r="X633" s="1452"/>
      <c r="Y633" s="331"/>
      <c r="Z633" s="1452"/>
    </row>
    <row r="634" spans="1:26" x14ac:dyDescent="0.2">
      <c r="A634" s="238" t="s">
        <v>1</v>
      </c>
      <c r="B634" s="1371">
        <f>B631/B630*100-100</f>
        <v>17.042889390519193</v>
      </c>
      <c r="C634" s="1371">
        <f t="shared" ref="C634:V634" si="149">C631/C630*100-100</f>
        <v>16.365688487584634</v>
      </c>
      <c r="D634" s="1371">
        <f t="shared" si="149"/>
        <v>12.212189616252815</v>
      </c>
      <c r="E634" s="1371">
        <f t="shared" si="149"/>
        <v>7.0654627539503423</v>
      </c>
      <c r="F634" s="1371">
        <f t="shared" si="149"/>
        <v>8.3295711060948037</v>
      </c>
      <c r="G634" s="1371">
        <f t="shared" si="149"/>
        <v>4.9887133182844252</v>
      </c>
      <c r="H634" s="1371">
        <f t="shared" si="149"/>
        <v>2.2799097065462774</v>
      </c>
      <c r="I634" s="1371">
        <f t="shared" si="149"/>
        <v>6.4108352144469478</v>
      </c>
      <c r="J634" s="1371">
        <f t="shared" si="149"/>
        <v>10.383747178329571</v>
      </c>
      <c r="K634" s="1371">
        <f t="shared" si="149"/>
        <v>9.3679458239277693</v>
      </c>
      <c r="L634" s="1371">
        <f t="shared" si="149"/>
        <v>-6.5914221218961586</v>
      </c>
      <c r="M634" s="1371">
        <f t="shared" si="149"/>
        <v>9.3679458239277693</v>
      </c>
      <c r="N634" s="1371">
        <f t="shared" si="149"/>
        <v>18.194130925507906</v>
      </c>
      <c r="O634" s="1371">
        <f t="shared" si="149"/>
        <v>16.410835214446948</v>
      </c>
      <c r="P634" s="1371">
        <f t="shared" si="149"/>
        <v>4.7178329571106161</v>
      </c>
      <c r="Q634" s="1371">
        <f t="shared" si="149"/>
        <v>9.3905191873589189</v>
      </c>
      <c r="R634" s="1371">
        <f t="shared" si="149"/>
        <v>11.286681715575625</v>
      </c>
      <c r="S634" s="1371">
        <f t="shared" si="149"/>
        <v>2.0316027088036037</v>
      </c>
      <c r="T634" s="1371">
        <f t="shared" si="149"/>
        <v>11.693002257336332</v>
      </c>
      <c r="U634" s="1371">
        <f t="shared" si="149"/>
        <v>16.433408577878097</v>
      </c>
      <c r="V634" s="1371">
        <f t="shared" si="149"/>
        <v>17.133182844243791</v>
      </c>
      <c r="W634" s="1371">
        <f>W631/W630*100-100</f>
        <v>10.24830699774266</v>
      </c>
      <c r="X634" s="1009"/>
      <c r="Y634" s="1456"/>
      <c r="Z634" s="1452"/>
    </row>
    <row r="635" spans="1:26" ht="13.5" thickBot="1" x14ac:dyDescent="0.25">
      <c r="A635" s="839" t="s">
        <v>27</v>
      </c>
      <c r="B635" s="834">
        <f t="shared" ref="B635:V635" si="150">B631-B618</f>
        <v>-44</v>
      </c>
      <c r="C635" s="546">
        <f t="shared" si="150"/>
        <v>-42</v>
      </c>
      <c r="D635" s="546">
        <f t="shared" si="150"/>
        <v>68</v>
      </c>
      <c r="E635" s="546">
        <f t="shared" si="150"/>
        <v>145</v>
      </c>
      <c r="F635" s="546">
        <f t="shared" si="150"/>
        <v>-46</v>
      </c>
      <c r="G635" s="546">
        <f t="shared" si="150"/>
        <v>-2</v>
      </c>
      <c r="H635" s="835">
        <f t="shared" si="150"/>
        <v>-57</v>
      </c>
      <c r="I635" s="768">
        <f t="shared" si="150"/>
        <v>61</v>
      </c>
      <c r="J635" s="546">
        <f t="shared" si="150"/>
        <v>169</v>
      </c>
      <c r="K635" s="546">
        <f t="shared" si="150"/>
        <v>-49</v>
      </c>
      <c r="L635" s="546">
        <f t="shared" si="150"/>
        <v>325</v>
      </c>
      <c r="M635" s="546">
        <f t="shared" si="150"/>
        <v>-31</v>
      </c>
      <c r="N635" s="546">
        <f t="shared" si="150"/>
        <v>51</v>
      </c>
      <c r="O635" s="835">
        <f t="shared" si="150"/>
        <v>-2</v>
      </c>
      <c r="P635" s="768">
        <f t="shared" si="150"/>
        <v>206</v>
      </c>
      <c r="Q635" s="546">
        <f t="shared" si="150"/>
        <v>72</v>
      </c>
      <c r="R635" s="546">
        <f t="shared" si="150"/>
        <v>247</v>
      </c>
      <c r="S635" s="546">
        <f t="shared" si="150"/>
        <v>353</v>
      </c>
      <c r="T635" s="546">
        <f t="shared" si="150"/>
        <v>51</v>
      </c>
      <c r="U635" s="546">
        <f t="shared" si="150"/>
        <v>195</v>
      </c>
      <c r="V635" s="835">
        <f t="shared" si="150"/>
        <v>-105</v>
      </c>
      <c r="W635" s="394">
        <f t="shared" ref="W635" si="151">W631-$B$285</f>
        <v>1578</v>
      </c>
      <c r="X635" s="1370"/>
      <c r="Y635" s="329"/>
      <c r="Z635" s="1452"/>
    </row>
    <row r="636" spans="1:26" x14ac:dyDescent="0.2">
      <c r="A636" s="258" t="s">
        <v>51</v>
      </c>
      <c r="B636" s="1402">
        <v>46</v>
      </c>
      <c r="C636" s="1403">
        <v>46</v>
      </c>
      <c r="D636" s="1403">
        <v>47</v>
      </c>
      <c r="E636" s="1403">
        <v>11</v>
      </c>
      <c r="F636" s="1403">
        <v>48</v>
      </c>
      <c r="G636" s="1403">
        <v>47</v>
      </c>
      <c r="H636" s="1404">
        <v>47</v>
      </c>
      <c r="I636" s="1405">
        <v>50</v>
      </c>
      <c r="J636" s="1403">
        <v>48</v>
      </c>
      <c r="K636" s="1403">
        <v>52</v>
      </c>
      <c r="L636" s="1403">
        <v>8</v>
      </c>
      <c r="M636" s="1403">
        <v>51</v>
      </c>
      <c r="N636" s="1403">
        <v>49</v>
      </c>
      <c r="O636" s="1406">
        <v>49</v>
      </c>
      <c r="P636" s="1402">
        <v>51</v>
      </c>
      <c r="Q636" s="1403">
        <v>51</v>
      </c>
      <c r="R636" s="1403">
        <v>51</v>
      </c>
      <c r="S636" s="1403">
        <v>13</v>
      </c>
      <c r="T636" s="1403">
        <v>49</v>
      </c>
      <c r="U636" s="1403">
        <v>50</v>
      </c>
      <c r="V636" s="1406">
        <v>49</v>
      </c>
      <c r="W636" s="1424">
        <f>SUM(B636:V636)</f>
        <v>913</v>
      </c>
      <c r="X636" s="1452" t="s">
        <v>56</v>
      </c>
      <c r="Y636" s="742">
        <f>W623-W636</f>
        <v>19</v>
      </c>
      <c r="Z636" s="285">
        <f>Y636/W623</f>
        <v>2.03862660944206E-2</v>
      </c>
    </row>
    <row r="637" spans="1:26" x14ac:dyDescent="0.2">
      <c r="A637" s="957" t="s">
        <v>28</v>
      </c>
      <c r="B637" s="385">
        <v>158</v>
      </c>
      <c r="C637" s="385">
        <v>158</v>
      </c>
      <c r="D637" s="504">
        <v>157.5</v>
      </c>
      <c r="E637" s="504">
        <v>157.5</v>
      </c>
      <c r="F637" s="504">
        <v>157.5</v>
      </c>
      <c r="G637" s="504">
        <v>156.5</v>
      </c>
      <c r="H637" s="504">
        <v>156.5</v>
      </c>
      <c r="I637" s="958">
        <v>158.5</v>
      </c>
      <c r="J637" s="958">
        <v>158.5</v>
      </c>
      <c r="K637" s="504">
        <v>158</v>
      </c>
      <c r="L637" s="504">
        <v>158</v>
      </c>
      <c r="M637" s="504">
        <v>157.5</v>
      </c>
      <c r="N637" s="504">
        <v>156.5</v>
      </c>
      <c r="O637" s="504">
        <v>156.5</v>
      </c>
      <c r="P637" s="958">
        <v>160.5</v>
      </c>
      <c r="Q637" s="958">
        <v>160.5</v>
      </c>
      <c r="R637" s="504">
        <v>157.5</v>
      </c>
      <c r="S637" s="504">
        <v>157.5</v>
      </c>
      <c r="T637" s="504">
        <v>157.5</v>
      </c>
      <c r="U637" s="504">
        <v>156</v>
      </c>
      <c r="V637" s="504">
        <v>156</v>
      </c>
      <c r="W637" s="1187"/>
      <c r="X637" s="1456" t="s">
        <v>57</v>
      </c>
      <c r="Y637" s="1456">
        <v>157.43</v>
      </c>
      <c r="Z637" s="530"/>
    </row>
    <row r="638" spans="1:26" ht="13.5" thickBot="1" x14ac:dyDescent="0.25">
      <c r="A638" s="266" t="s">
        <v>26</v>
      </c>
      <c r="B638" s="750">
        <f t="shared" ref="B638:V638" si="152">B637-B624</f>
        <v>158</v>
      </c>
      <c r="C638" s="751">
        <f t="shared" si="152"/>
        <v>158</v>
      </c>
      <c r="D638" s="751">
        <f t="shared" si="152"/>
        <v>157.5</v>
      </c>
      <c r="E638" s="751">
        <f t="shared" si="152"/>
        <v>157.5</v>
      </c>
      <c r="F638" s="751">
        <f t="shared" si="152"/>
        <v>157.5</v>
      </c>
      <c r="G638" s="751">
        <f t="shared" si="152"/>
        <v>156.5</v>
      </c>
      <c r="H638" s="752">
        <f t="shared" si="152"/>
        <v>156.5</v>
      </c>
      <c r="I638" s="934">
        <f t="shared" si="152"/>
        <v>158.5</v>
      </c>
      <c r="J638" s="751">
        <f t="shared" si="152"/>
        <v>158.5</v>
      </c>
      <c r="K638" s="751">
        <f t="shared" si="152"/>
        <v>158</v>
      </c>
      <c r="L638" s="751">
        <f t="shared" si="152"/>
        <v>158</v>
      </c>
      <c r="M638" s="751">
        <f t="shared" si="152"/>
        <v>157.5</v>
      </c>
      <c r="N638" s="751">
        <f t="shared" si="152"/>
        <v>156.5</v>
      </c>
      <c r="O638" s="752">
        <f t="shared" si="152"/>
        <v>156.5</v>
      </c>
      <c r="P638" s="934">
        <f t="shared" si="152"/>
        <v>160.5</v>
      </c>
      <c r="Q638" s="751">
        <f t="shared" si="152"/>
        <v>160.5</v>
      </c>
      <c r="R638" s="751">
        <f t="shared" si="152"/>
        <v>157.5</v>
      </c>
      <c r="S638" s="751">
        <f t="shared" si="152"/>
        <v>157.5</v>
      </c>
      <c r="T638" s="751">
        <f t="shared" si="152"/>
        <v>157.5</v>
      </c>
      <c r="U638" s="751">
        <f t="shared" si="152"/>
        <v>156</v>
      </c>
      <c r="V638" s="753">
        <f t="shared" si="152"/>
        <v>156</v>
      </c>
      <c r="W638" s="223"/>
      <c r="X638" s="1452" t="s">
        <v>26</v>
      </c>
      <c r="Y638" s="1456">
        <f>Y637-Y624</f>
        <v>0.33000000000001251</v>
      </c>
      <c r="Z638" s="1456"/>
    </row>
    <row r="640" spans="1:26" ht="13.5" thickBot="1" x14ac:dyDescent="0.25"/>
    <row r="641" spans="1:26" ht="13.5" thickBot="1" x14ac:dyDescent="0.25">
      <c r="A641" s="230" t="s">
        <v>313</v>
      </c>
      <c r="B641" s="1518" t="s">
        <v>130</v>
      </c>
      <c r="C641" s="1519"/>
      <c r="D641" s="1519"/>
      <c r="E641" s="1519"/>
      <c r="F641" s="1519"/>
      <c r="G641" s="1519"/>
      <c r="H641" s="1520"/>
      <c r="I641" s="1521" t="s">
        <v>131</v>
      </c>
      <c r="J641" s="1519"/>
      <c r="K641" s="1519"/>
      <c r="L641" s="1519"/>
      <c r="M641" s="1519"/>
      <c r="N641" s="1519"/>
      <c r="O641" s="1520"/>
      <c r="P641" s="1522" t="s">
        <v>53</v>
      </c>
      <c r="Q641" s="1523"/>
      <c r="R641" s="1523"/>
      <c r="S641" s="1523"/>
      <c r="T641" s="1523"/>
      <c r="U641" s="1523"/>
      <c r="V641" s="1524"/>
      <c r="W641" s="1525" t="s">
        <v>55</v>
      </c>
      <c r="X641" s="228">
        <v>237</v>
      </c>
      <c r="Y641" s="1459"/>
      <c r="Z641" s="1459"/>
    </row>
    <row r="642" spans="1:26" ht="13.5" thickBot="1" x14ac:dyDescent="0.25">
      <c r="A642" s="846" t="s">
        <v>54</v>
      </c>
      <c r="B642" s="854">
        <v>1</v>
      </c>
      <c r="C642" s="855">
        <v>2</v>
      </c>
      <c r="D642" s="855">
        <v>3</v>
      </c>
      <c r="E642" s="855">
        <v>4</v>
      </c>
      <c r="F642" s="855">
        <v>5</v>
      </c>
      <c r="G642" s="855">
        <v>6</v>
      </c>
      <c r="H642" s="858">
        <v>7</v>
      </c>
      <c r="I642" s="963">
        <v>8</v>
      </c>
      <c r="J642" s="855">
        <v>9</v>
      </c>
      <c r="K642" s="855">
        <v>10</v>
      </c>
      <c r="L642" s="855">
        <v>11</v>
      </c>
      <c r="M642" s="855">
        <v>12</v>
      </c>
      <c r="N642" s="855">
        <v>13</v>
      </c>
      <c r="O642" s="858">
        <v>14</v>
      </c>
      <c r="P642" s="963">
        <v>1</v>
      </c>
      <c r="Q642" s="855">
        <v>2</v>
      </c>
      <c r="R642" s="855">
        <v>3</v>
      </c>
      <c r="S642" s="855">
        <v>4</v>
      </c>
      <c r="T642" s="855">
        <v>5</v>
      </c>
      <c r="U642" s="855">
        <v>6</v>
      </c>
      <c r="V642" s="858">
        <v>7</v>
      </c>
      <c r="W642" s="1526"/>
      <c r="X642" s="741"/>
      <c r="Y642" s="741"/>
      <c r="Z642" s="1459"/>
    </row>
    <row r="643" spans="1:26" x14ac:dyDescent="0.2">
      <c r="A643" s="234" t="s">
        <v>3</v>
      </c>
      <c r="B643" s="1367">
        <v>4445</v>
      </c>
      <c r="C643" s="1368">
        <v>4445</v>
      </c>
      <c r="D643" s="1368">
        <v>4445</v>
      </c>
      <c r="E643" s="1368">
        <v>4445</v>
      </c>
      <c r="F643" s="1368">
        <v>4445</v>
      </c>
      <c r="G643" s="1368">
        <v>4445</v>
      </c>
      <c r="H643" s="1426">
        <v>4445</v>
      </c>
      <c r="I643" s="1367">
        <v>4445</v>
      </c>
      <c r="J643" s="1368">
        <v>4445</v>
      </c>
      <c r="K643" s="1368">
        <v>4445</v>
      </c>
      <c r="L643" s="1368">
        <v>4445</v>
      </c>
      <c r="M643" s="1368">
        <v>4445</v>
      </c>
      <c r="N643" s="1368">
        <v>4445</v>
      </c>
      <c r="O643" s="1369">
        <v>4445</v>
      </c>
      <c r="P643" s="1427">
        <v>4445</v>
      </c>
      <c r="Q643" s="1368">
        <v>4445</v>
      </c>
      <c r="R643" s="1368">
        <v>4445</v>
      </c>
      <c r="S643" s="1368">
        <v>4445</v>
      </c>
      <c r="T643" s="1368">
        <v>4445</v>
      </c>
      <c r="U643" s="1368">
        <v>4445</v>
      </c>
      <c r="V643" s="1369">
        <v>4445</v>
      </c>
      <c r="W643" s="1425">
        <v>4445</v>
      </c>
      <c r="X643" s="1464"/>
      <c r="Y643" s="529"/>
      <c r="Z643" s="1459"/>
    </row>
    <row r="644" spans="1:26" x14ac:dyDescent="0.2">
      <c r="A644" s="238" t="s">
        <v>6</v>
      </c>
      <c r="B644" s="239">
        <v>5528</v>
      </c>
      <c r="C644" s="240">
        <v>5213</v>
      </c>
      <c r="D644" s="240">
        <v>4899</v>
      </c>
      <c r="E644" s="240">
        <v>4543</v>
      </c>
      <c r="F644" s="240">
        <v>4906</v>
      </c>
      <c r="G644" s="240">
        <v>4734</v>
      </c>
      <c r="H644" s="280">
        <v>4514</v>
      </c>
      <c r="I644" s="239">
        <v>4793</v>
      </c>
      <c r="J644" s="240">
        <v>4806</v>
      </c>
      <c r="K644" s="240">
        <v>4834</v>
      </c>
      <c r="L644" s="240">
        <v>4184</v>
      </c>
      <c r="M644" s="240">
        <v>4872</v>
      </c>
      <c r="N644" s="240">
        <v>5294</v>
      </c>
      <c r="O644" s="241">
        <v>5143</v>
      </c>
      <c r="P644" s="513">
        <v>4581</v>
      </c>
      <c r="Q644" s="240">
        <v>4795</v>
      </c>
      <c r="R644" s="240">
        <v>4656</v>
      </c>
      <c r="S644" s="240">
        <v>4617</v>
      </c>
      <c r="T644" s="240">
        <v>4934</v>
      </c>
      <c r="U644" s="240">
        <v>5106</v>
      </c>
      <c r="V644" s="241">
        <v>5264</v>
      </c>
      <c r="W644" s="317">
        <v>4870</v>
      </c>
      <c r="X644" s="1464"/>
      <c r="Y644" s="1461"/>
      <c r="Z644" s="1459"/>
    </row>
    <row r="645" spans="1:26" x14ac:dyDescent="0.2">
      <c r="A645" s="231" t="s">
        <v>7</v>
      </c>
      <c r="B645" s="367">
        <v>100</v>
      </c>
      <c r="C645" s="368">
        <v>91.7</v>
      </c>
      <c r="D645" s="368">
        <v>100</v>
      </c>
      <c r="E645" s="368">
        <v>87.5</v>
      </c>
      <c r="F645" s="368">
        <v>92.3</v>
      </c>
      <c r="G645" s="368">
        <v>76.900000000000006</v>
      </c>
      <c r="H645" s="369">
        <v>91.7</v>
      </c>
      <c r="I645" s="367">
        <v>83.3</v>
      </c>
      <c r="J645" s="368">
        <v>100</v>
      </c>
      <c r="K645" s="368">
        <v>91.7</v>
      </c>
      <c r="L645" s="368">
        <v>75</v>
      </c>
      <c r="M645" s="368">
        <v>100</v>
      </c>
      <c r="N645" s="368">
        <v>91.7</v>
      </c>
      <c r="O645" s="370">
        <v>91.7</v>
      </c>
      <c r="P645" s="514">
        <v>91.7</v>
      </c>
      <c r="Q645" s="368">
        <v>91.7</v>
      </c>
      <c r="R645" s="368">
        <v>91.7</v>
      </c>
      <c r="S645" s="368">
        <v>72.7</v>
      </c>
      <c r="T645" s="368">
        <v>83.3</v>
      </c>
      <c r="U645" s="368">
        <v>83.3</v>
      </c>
      <c r="V645" s="370">
        <v>100</v>
      </c>
      <c r="W645" s="1401">
        <v>80.400000000000006</v>
      </c>
      <c r="X645" s="365"/>
      <c r="Y645" s="443"/>
      <c r="Z645" s="1459"/>
    </row>
    <row r="646" spans="1:26" ht="13.5" thickBot="1" x14ac:dyDescent="0.25">
      <c r="A646" s="231" t="s">
        <v>8</v>
      </c>
      <c r="B646" s="1206">
        <v>4.1000000000000002E-2</v>
      </c>
      <c r="C646" s="1207">
        <v>5.7000000000000002E-2</v>
      </c>
      <c r="D646" s="1207">
        <v>4.7E-2</v>
      </c>
      <c r="E646" s="1207">
        <v>6.4000000000000001E-2</v>
      </c>
      <c r="F646" s="1207">
        <v>4.7E-2</v>
      </c>
      <c r="G646" s="1423">
        <v>7.8E-2</v>
      </c>
      <c r="H646" s="1376">
        <v>5.8999999999999997E-2</v>
      </c>
      <c r="I646" s="1206">
        <v>9.7000000000000003E-2</v>
      </c>
      <c r="J646" s="1207">
        <v>0.05</v>
      </c>
      <c r="K646" s="1207">
        <v>4.4999999999999998E-2</v>
      </c>
      <c r="L646" s="1207">
        <v>0.10100000000000001</v>
      </c>
      <c r="M646" s="1207">
        <v>3.6999999999999998E-2</v>
      </c>
      <c r="N646" s="1207">
        <v>6.2E-2</v>
      </c>
      <c r="O646" s="1208">
        <v>0.06</v>
      </c>
      <c r="P646" s="1428">
        <v>5.1999999999999998E-2</v>
      </c>
      <c r="Q646" s="1207">
        <v>5.7000000000000002E-2</v>
      </c>
      <c r="R646" s="1207">
        <v>6.4000000000000001E-2</v>
      </c>
      <c r="S646" s="1207">
        <v>7.3999999999999996E-2</v>
      </c>
      <c r="T646" s="1207">
        <v>6.9000000000000006E-2</v>
      </c>
      <c r="U646" s="1207">
        <v>6.9000000000000006E-2</v>
      </c>
      <c r="V646" s="1208">
        <v>4.8000000000000001E-2</v>
      </c>
      <c r="W646" s="1429">
        <v>0.08</v>
      </c>
      <c r="X646" s="1459"/>
      <c r="Y646" s="331"/>
      <c r="Z646" s="1459"/>
    </row>
    <row r="647" spans="1:26" x14ac:dyDescent="0.2">
      <c r="A647" s="238" t="s">
        <v>1</v>
      </c>
      <c r="B647" s="1371">
        <f>B644/B643*100-100</f>
        <v>24.364454443194589</v>
      </c>
      <c r="C647" s="1371">
        <f t="shared" ref="C647:V647" si="153">C644/C643*100-100</f>
        <v>17.277840269966262</v>
      </c>
      <c r="D647" s="1371">
        <f t="shared" si="153"/>
        <v>10.21372328458942</v>
      </c>
      <c r="E647" s="1371">
        <f t="shared" si="153"/>
        <v>2.204724409448815</v>
      </c>
      <c r="F647" s="1371">
        <f t="shared" si="153"/>
        <v>10.371203599550057</v>
      </c>
      <c r="G647" s="1371">
        <f t="shared" si="153"/>
        <v>6.5016872890888635</v>
      </c>
      <c r="H647" s="1371">
        <f t="shared" si="153"/>
        <v>1.5523059617547688</v>
      </c>
      <c r="I647" s="1371">
        <f t="shared" si="153"/>
        <v>7.8290213723284552</v>
      </c>
      <c r="J647" s="1371">
        <f t="shared" si="153"/>
        <v>8.121484814398201</v>
      </c>
      <c r="K647" s="1371">
        <f t="shared" si="153"/>
        <v>8.7514060742407196</v>
      </c>
      <c r="L647" s="1371">
        <f t="shared" si="153"/>
        <v>-5.8717660292463449</v>
      </c>
      <c r="M647" s="1371">
        <f t="shared" si="153"/>
        <v>9.6062992125984294</v>
      </c>
      <c r="N647" s="1371">
        <f t="shared" si="153"/>
        <v>19.100112485939263</v>
      </c>
      <c r="O647" s="1371">
        <f t="shared" si="153"/>
        <v>15.703037120359966</v>
      </c>
      <c r="P647" s="1371">
        <f t="shared" si="153"/>
        <v>3.0596175478065248</v>
      </c>
      <c r="Q647" s="1371">
        <f t="shared" si="153"/>
        <v>7.8740157480315105</v>
      </c>
      <c r="R647" s="1371">
        <f t="shared" si="153"/>
        <v>4.7469066366704169</v>
      </c>
      <c r="S647" s="1371">
        <f t="shared" si="153"/>
        <v>3.8695163104611936</v>
      </c>
      <c r="T647" s="1371">
        <f t="shared" si="153"/>
        <v>11.001124859392576</v>
      </c>
      <c r="U647" s="1371">
        <f t="shared" si="153"/>
        <v>14.870641169853769</v>
      </c>
      <c r="V647" s="1371">
        <f t="shared" si="153"/>
        <v>18.425196850393704</v>
      </c>
      <c r="W647" s="1371">
        <f>W644/W643*100-100</f>
        <v>9.5613048368953883</v>
      </c>
      <c r="X647" s="1009"/>
      <c r="Y647" s="1464"/>
      <c r="Z647" s="1459"/>
    </row>
    <row r="648" spans="1:26" ht="13.5" thickBot="1" x14ac:dyDescent="0.25">
      <c r="A648" s="839" t="s">
        <v>27</v>
      </c>
      <c r="B648" s="834">
        <f t="shared" ref="B648:V648" si="154">B644-B631</f>
        <v>343</v>
      </c>
      <c r="C648" s="546">
        <f t="shared" si="154"/>
        <v>58</v>
      </c>
      <c r="D648" s="546">
        <f t="shared" si="154"/>
        <v>-72</v>
      </c>
      <c r="E648" s="546">
        <f t="shared" si="154"/>
        <v>-200</v>
      </c>
      <c r="F648" s="546">
        <f t="shared" si="154"/>
        <v>107</v>
      </c>
      <c r="G648" s="546">
        <f t="shared" si="154"/>
        <v>83</v>
      </c>
      <c r="H648" s="835">
        <f t="shared" si="154"/>
        <v>-17</v>
      </c>
      <c r="I648" s="768">
        <f t="shared" si="154"/>
        <v>79</v>
      </c>
      <c r="J648" s="546">
        <f t="shared" si="154"/>
        <v>-84</v>
      </c>
      <c r="K648" s="546">
        <f t="shared" si="154"/>
        <v>-11</v>
      </c>
      <c r="L648" s="546">
        <f t="shared" si="154"/>
        <v>46</v>
      </c>
      <c r="M648" s="546">
        <f t="shared" si="154"/>
        <v>27</v>
      </c>
      <c r="N648" s="546">
        <f t="shared" si="154"/>
        <v>58</v>
      </c>
      <c r="O648" s="835">
        <f t="shared" si="154"/>
        <v>-14</v>
      </c>
      <c r="P648" s="768">
        <f t="shared" si="154"/>
        <v>-58</v>
      </c>
      <c r="Q648" s="546">
        <f t="shared" si="154"/>
        <v>-51</v>
      </c>
      <c r="R648" s="546">
        <f t="shared" si="154"/>
        <v>-274</v>
      </c>
      <c r="S648" s="546">
        <f t="shared" si="154"/>
        <v>97</v>
      </c>
      <c r="T648" s="546">
        <f t="shared" si="154"/>
        <v>-14</v>
      </c>
      <c r="U648" s="546">
        <f t="shared" si="154"/>
        <v>-52</v>
      </c>
      <c r="V648" s="835">
        <f t="shared" si="154"/>
        <v>75</v>
      </c>
      <c r="W648" s="394">
        <f t="shared" ref="W648" si="155">W644-$B$285</f>
        <v>1564</v>
      </c>
      <c r="X648" s="1370"/>
      <c r="Y648" s="329"/>
      <c r="Z648" s="1459"/>
    </row>
    <row r="649" spans="1:26" x14ac:dyDescent="0.2">
      <c r="A649" s="258" t="s">
        <v>51</v>
      </c>
      <c r="B649" s="1402">
        <v>46</v>
      </c>
      <c r="C649" s="1403">
        <v>46</v>
      </c>
      <c r="D649" s="1403">
        <v>47</v>
      </c>
      <c r="E649" s="1403">
        <v>11</v>
      </c>
      <c r="F649" s="1403">
        <v>48</v>
      </c>
      <c r="G649" s="1403">
        <v>47</v>
      </c>
      <c r="H649" s="1404">
        <v>47</v>
      </c>
      <c r="I649" s="1405">
        <v>50</v>
      </c>
      <c r="J649" s="1403">
        <v>48</v>
      </c>
      <c r="K649" s="1403">
        <v>52</v>
      </c>
      <c r="L649" s="1403">
        <v>8</v>
      </c>
      <c r="M649" s="1403">
        <v>51</v>
      </c>
      <c r="N649" s="1403">
        <v>49</v>
      </c>
      <c r="O649" s="1406">
        <v>49</v>
      </c>
      <c r="P649" s="1402">
        <v>51</v>
      </c>
      <c r="Q649" s="1403">
        <v>51</v>
      </c>
      <c r="R649" s="1403">
        <v>51</v>
      </c>
      <c r="S649" s="1403">
        <v>13</v>
      </c>
      <c r="T649" s="1403">
        <v>49</v>
      </c>
      <c r="U649" s="1403">
        <v>49</v>
      </c>
      <c r="V649" s="1406">
        <v>49</v>
      </c>
      <c r="W649" s="1424">
        <f>SUM(B649:V649)</f>
        <v>912</v>
      </c>
      <c r="X649" s="1459" t="s">
        <v>56</v>
      </c>
      <c r="Y649" s="742">
        <f>W636-W649</f>
        <v>1</v>
      </c>
      <c r="Z649" s="285">
        <f>Y649/W636</f>
        <v>1.0952902519167579E-3</v>
      </c>
    </row>
    <row r="650" spans="1:26" x14ac:dyDescent="0.2">
      <c r="A650" s="957" t="s">
        <v>28</v>
      </c>
      <c r="B650" s="385">
        <v>157.5</v>
      </c>
      <c r="C650" s="385">
        <v>157.5</v>
      </c>
      <c r="D650" s="504">
        <v>157</v>
      </c>
      <c r="E650" s="504">
        <v>157</v>
      </c>
      <c r="F650" s="504">
        <v>157</v>
      </c>
      <c r="G650" s="504">
        <v>156</v>
      </c>
      <c r="H650" s="504">
        <v>156</v>
      </c>
      <c r="I650" s="958">
        <v>158</v>
      </c>
      <c r="J650" s="958">
        <v>158</v>
      </c>
      <c r="K650" s="504">
        <v>157.5</v>
      </c>
      <c r="L650" s="504">
        <v>157.5</v>
      </c>
      <c r="M650" s="504">
        <v>157</v>
      </c>
      <c r="N650" s="504">
        <v>156</v>
      </c>
      <c r="O650" s="504">
        <v>156</v>
      </c>
      <c r="P650" s="958">
        <v>160</v>
      </c>
      <c r="Q650" s="958">
        <v>160</v>
      </c>
      <c r="R650" s="504">
        <v>157</v>
      </c>
      <c r="S650" s="504">
        <v>157</v>
      </c>
      <c r="T650" s="504">
        <v>157</v>
      </c>
      <c r="U650" s="504">
        <v>155.5</v>
      </c>
      <c r="V650" s="504">
        <v>155.5</v>
      </c>
      <c r="W650" s="1187"/>
      <c r="X650" s="1464" t="s">
        <v>57</v>
      </c>
      <c r="Y650" s="1464">
        <v>157.82</v>
      </c>
      <c r="Z650" s="530"/>
    </row>
    <row r="651" spans="1:26" ht="13.5" thickBot="1" x14ac:dyDescent="0.25">
      <c r="A651" s="266" t="s">
        <v>26</v>
      </c>
      <c r="B651" s="750">
        <f t="shared" ref="B651:V651" si="156">B650-B637</f>
        <v>-0.5</v>
      </c>
      <c r="C651" s="751">
        <f t="shared" si="156"/>
        <v>-0.5</v>
      </c>
      <c r="D651" s="751">
        <f t="shared" si="156"/>
        <v>-0.5</v>
      </c>
      <c r="E651" s="751">
        <f t="shared" si="156"/>
        <v>-0.5</v>
      </c>
      <c r="F651" s="751">
        <f t="shared" si="156"/>
        <v>-0.5</v>
      </c>
      <c r="G651" s="751">
        <f t="shared" si="156"/>
        <v>-0.5</v>
      </c>
      <c r="H651" s="752">
        <f t="shared" si="156"/>
        <v>-0.5</v>
      </c>
      <c r="I651" s="934">
        <f t="shared" si="156"/>
        <v>-0.5</v>
      </c>
      <c r="J651" s="751">
        <f t="shared" si="156"/>
        <v>-0.5</v>
      </c>
      <c r="K651" s="751">
        <f t="shared" si="156"/>
        <v>-0.5</v>
      </c>
      <c r="L651" s="751">
        <f t="shared" si="156"/>
        <v>-0.5</v>
      </c>
      <c r="M651" s="751">
        <f t="shared" si="156"/>
        <v>-0.5</v>
      </c>
      <c r="N651" s="751">
        <f t="shared" si="156"/>
        <v>-0.5</v>
      </c>
      <c r="O651" s="752">
        <f t="shared" si="156"/>
        <v>-0.5</v>
      </c>
      <c r="P651" s="934">
        <f t="shared" si="156"/>
        <v>-0.5</v>
      </c>
      <c r="Q651" s="751">
        <f t="shared" si="156"/>
        <v>-0.5</v>
      </c>
      <c r="R651" s="751">
        <f t="shared" si="156"/>
        <v>-0.5</v>
      </c>
      <c r="S651" s="751">
        <f t="shared" si="156"/>
        <v>-0.5</v>
      </c>
      <c r="T651" s="751">
        <f t="shared" si="156"/>
        <v>-0.5</v>
      </c>
      <c r="U651" s="751">
        <f t="shared" si="156"/>
        <v>-0.5</v>
      </c>
      <c r="V651" s="753">
        <f t="shared" si="156"/>
        <v>-0.5</v>
      </c>
      <c r="W651" s="223"/>
      <c r="X651" s="1459" t="s">
        <v>26</v>
      </c>
      <c r="Y651" s="1464">
        <f>Y650-Y637</f>
        <v>0.38999999999998636</v>
      </c>
      <c r="Z651" s="1464"/>
    </row>
    <row r="653" spans="1:26" ht="13.5" thickBot="1" x14ac:dyDescent="0.25"/>
    <row r="654" spans="1:26" ht="13.5" thickBot="1" x14ac:dyDescent="0.25">
      <c r="A654" s="230" t="s">
        <v>314</v>
      </c>
      <c r="B654" s="1518" t="s">
        <v>130</v>
      </c>
      <c r="C654" s="1519"/>
      <c r="D654" s="1519"/>
      <c r="E654" s="1519"/>
      <c r="F654" s="1519"/>
      <c r="G654" s="1519"/>
      <c r="H654" s="1520"/>
      <c r="I654" s="1521" t="s">
        <v>131</v>
      </c>
      <c r="J654" s="1519"/>
      <c r="K654" s="1519"/>
      <c r="L654" s="1519"/>
      <c r="M654" s="1519"/>
      <c r="N654" s="1519"/>
      <c r="O654" s="1520"/>
      <c r="P654" s="1522" t="s">
        <v>53</v>
      </c>
      <c r="Q654" s="1523"/>
      <c r="R654" s="1523"/>
      <c r="S654" s="1523"/>
      <c r="T654" s="1523"/>
      <c r="U654" s="1523"/>
      <c r="V654" s="1524"/>
      <c r="W654" s="1525" t="s">
        <v>55</v>
      </c>
      <c r="X654" s="228">
        <v>237</v>
      </c>
      <c r="Y654" s="1465"/>
      <c r="Z654" s="1465"/>
    </row>
    <row r="655" spans="1:26" ht="13.5" thickBot="1" x14ac:dyDescent="0.25">
      <c r="A655" s="846" t="s">
        <v>54</v>
      </c>
      <c r="B655" s="854">
        <v>1</v>
      </c>
      <c r="C655" s="855">
        <v>2</v>
      </c>
      <c r="D655" s="855">
        <v>3</v>
      </c>
      <c r="E655" s="855">
        <v>4</v>
      </c>
      <c r="F655" s="855">
        <v>5</v>
      </c>
      <c r="G655" s="855">
        <v>6</v>
      </c>
      <c r="H655" s="858">
        <v>7</v>
      </c>
      <c r="I655" s="963">
        <v>8</v>
      </c>
      <c r="J655" s="855">
        <v>9</v>
      </c>
      <c r="K655" s="855">
        <v>10</v>
      </c>
      <c r="L655" s="855">
        <v>11</v>
      </c>
      <c r="M655" s="855">
        <v>12</v>
      </c>
      <c r="N655" s="855">
        <v>13</v>
      </c>
      <c r="O655" s="858">
        <v>14</v>
      </c>
      <c r="P655" s="963">
        <v>1</v>
      </c>
      <c r="Q655" s="855">
        <v>2</v>
      </c>
      <c r="R655" s="855">
        <v>3</v>
      </c>
      <c r="S655" s="855">
        <v>4</v>
      </c>
      <c r="T655" s="855">
        <v>5</v>
      </c>
      <c r="U655" s="855">
        <v>6</v>
      </c>
      <c r="V655" s="858">
        <v>7</v>
      </c>
      <c r="W655" s="1526"/>
      <c r="X655" s="741"/>
      <c r="Y655" s="741"/>
      <c r="Z655" s="1465"/>
    </row>
    <row r="656" spans="1:26" x14ac:dyDescent="0.2">
      <c r="A656" s="234" t="s">
        <v>3</v>
      </c>
      <c r="B656" s="1367">
        <v>4460</v>
      </c>
      <c r="C656" s="1368">
        <v>4460</v>
      </c>
      <c r="D656" s="1368">
        <v>4460</v>
      </c>
      <c r="E656" s="1368">
        <v>4460</v>
      </c>
      <c r="F656" s="1368">
        <v>4460</v>
      </c>
      <c r="G656" s="1368">
        <v>4460</v>
      </c>
      <c r="H656" s="1426">
        <v>4460</v>
      </c>
      <c r="I656" s="1367">
        <v>4460</v>
      </c>
      <c r="J656" s="1368">
        <v>4460</v>
      </c>
      <c r="K656" s="1368">
        <v>4460</v>
      </c>
      <c r="L656" s="1368">
        <v>4460</v>
      </c>
      <c r="M656" s="1368">
        <v>4460</v>
      </c>
      <c r="N656" s="1368">
        <v>4460</v>
      </c>
      <c r="O656" s="1369">
        <v>4460</v>
      </c>
      <c r="P656" s="1427">
        <v>4460</v>
      </c>
      <c r="Q656" s="1368">
        <v>4460</v>
      </c>
      <c r="R656" s="1368">
        <v>4460</v>
      </c>
      <c r="S656" s="1368">
        <v>4460</v>
      </c>
      <c r="T656" s="1368">
        <v>4460</v>
      </c>
      <c r="U656" s="1368">
        <v>4460</v>
      </c>
      <c r="V656" s="1369">
        <v>4460</v>
      </c>
      <c r="W656" s="1425">
        <v>4460</v>
      </c>
      <c r="X656" s="1469"/>
      <c r="Y656" s="529"/>
      <c r="Z656" s="1465"/>
    </row>
    <row r="657" spans="1:26" x14ac:dyDescent="0.2">
      <c r="A657" s="238" t="s">
        <v>6</v>
      </c>
      <c r="B657" s="239">
        <v>5502</v>
      </c>
      <c r="C657" s="240">
        <v>5224</v>
      </c>
      <c r="D657" s="240">
        <v>5056</v>
      </c>
      <c r="E657" s="240">
        <v>4560</v>
      </c>
      <c r="F657" s="240">
        <v>4881</v>
      </c>
      <c r="G657" s="240">
        <v>4743</v>
      </c>
      <c r="H657" s="280">
        <v>4659</v>
      </c>
      <c r="I657" s="239">
        <v>4754</v>
      </c>
      <c r="J657" s="240">
        <v>4628</v>
      </c>
      <c r="K657" s="240">
        <v>4835</v>
      </c>
      <c r="L657" s="240">
        <v>4615</v>
      </c>
      <c r="M657" s="240">
        <v>5051</v>
      </c>
      <c r="N657" s="240">
        <v>5053</v>
      </c>
      <c r="O657" s="241">
        <v>5393</v>
      </c>
      <c r="P657" s="513">
        <v>4618</v>
      </c>
      <c r="Q657" s="240">
        <v>4506</v>
      </c>
      <c r="R657" s="240">
        <v>4952</v>
      </c>
      <c r="S657" s="240">
        <v>4332</v>
      </c>
      <c r="T657" s="240">
        <v>4902</v>
      </c>
      <c r="U657" s="240">
        <v>5233</v>
      </c>
      <c r="V657" s="241">
        <v>5362</v>
      </c>
      <c r="W657" s="317">
        <v>4922</v>
      </c>
      <c r="X657" s="1469"/>
      <c r="Y657" s="1466"/>
      <c r="Z657" s="1465"/>
    </row>
    <row r="658" spans="1:26" x14ac:dyDescent="0.2">
      <c r="A658" s="231" t="s">
        <v>7</v>
      </c>
      <c r="B658" s="367">
        <v>100</v>
      </c>
      <c r="C658" s="368">
        <v>100</v>
      </c>
      <c r="D658" s="368">
        <v>100</v>
      </c>
      <c r="E658" s="368">
        <v>71.400000000000006</v>
      </c>
      <c r="F658" s="368">
        <v>100</v>
      </c>
      <c r="G658" s="368">
        <v>100</v>
      </c>
      <c r="H658" s="369">
        <v>100</v>
      </c>
      <c r="I658" s="367">
        <v>94.1</v>
      </c>
      <c r="J658" s="368">
        <v>75</v>
      </c>
      <c r="K658" s="368">
        <v>100</v>
      </c>
      <c r="L658" s="368">
        <v>100</v>
      </c>
      <c r="M658" s="368">
        <v>100</v>
      </c>
      <c r="N658" s="368">
        <v>100</v>
      </c>
      <c r="O658" s="370">
        <v>100</v>
      </c>
      <c r="P658" s="514">
        <v>100</v>
      </c>
      <c r="Q658" s="368">
        <v>100</v>
      </c>
      <c r="R658" s="368">
        <v>100</v>
      </c>
      <c r="S658" s="368">
        <v>100</v>
      </c>
      <c r="T658" s="368">
        <v>100</v>
      </c>
      <c r="U658" s="368">
        <v>100</v>
      </c>
      <c r="V658" s="370">
        <v>100</v>
      </c>
      <c r="W658" s="1401">
        <v>83.8</v>
      </c>
      <c r="X658" s="365"/>
      <c r="Y658" s="443"/>
      <c r="Z658" s="1465"/>
    </row>
    <row r="659" spans="1:26" ht="13.5" thickBot="1" x14ac:dyDescent="0.25">
      <c r="A659" s="231" t="s">
        <v>8</v>
      </c>
      <c r="B659" s="1206">
        <v>3.9E-2</v>
      </c>
      <c r="C659" s="1207">
        <v>2.9000000000000001E-2</v>
      </c>
      <c r="D659" s="1207">
        <v>2.5999999999999999E-2</v>
      </c>
      <c r="E659" s="1207">
        <v>8.3000000000000004E-2</v>
      </c>
      <c r="F659" s="1207">
        <v>4.3999999999999997E-2</v>
      </c>
      <c r="G659" s="1423">
        <v>3.9E-2</v>
      </c>
      <c r="H659" s="1376">
        <v>4.2000000000000003E-2</v>
      </c>
      <c r="I659" s="1206">
        <v>5.8000000000000003E-2</v>
      </c>
      <c r="J659" s="1207">
        <v>0.09</v>
      </c>
      <c r="K659" s="1207">
        <v>3.5000000000000003E-2</v>
      </c>
      <c r="L659" s="1207">
        <v>4.3999999999999997E-2</v>
      </c>
      <c r="M659" s="1207">
        <v>3.1E-2</v>
      </c>
      <c r="N659" s="1207">
        <v>2.4E-2</v>
      </c>
      <c r="O659" s="1208">
        <v>4.9000000000000002E-2</v>
      </c>
      <c r="P659" s="1428">
        <v>2.9000000000000001E-2</v>
      </c>
      <c r="Q659" s="1207">
        <v>5.7000000000000002E-2</v>
      </c>
      <c r="R659" s="1207">
        <v>3.4000000000000002E-2</v>
      </c>
      <c r="S659" s="1207">
        <v>3.5999999999999997E-2</v>
      </c>
      <c r="T659" s="1207">
        <v>3.9E-2</v>
      </c>
      <c r="U659" s="1207">
        <v>2.7E-2</v>
      </c>
      <c r="V659" s="1208">
        <v>3.2000000000000001E-2</v>
      </c>
      <c r="W659" s="1429">
        <v>7.3999999999999996E-2</v>
      </c>
      <c r="X659" s="1465"/>
      <c r="Y659" s="331"/>
      <c r="Z659" s="1465"/>
    </row>
    <row r="660" spans="1:26" x14ac:dyDescent="0.2">
      <c r="A660" s="238" t="s">
        <v>1</v>
      </c>
      <c r="B660" s="1371">
        <f>B657/B656*100-100</f>
        <v>23.36322869955157</v>
      </c>
      <c r="C660" s="1371">
        <f t="shared" ref="C660:V660" si="157">C657/C656*100-100</f>
        <v>17.130044843049319</v>
      </c>
      <c r="D660" s="1371">
        <f t="shared" si="157"/>
        <v>13.36322869955157</v>
      </c>
      <c r="E660" s="1371">
        <f t="shared" si="157"/>
        <v>2.2421524663677133</v>
      </c>
      <c r="F660" s="1371">
        <f t="shared" si="157"/>
        <v>9.4394618834080717</v>
      </c>
      <c r="G660" s="1371">
        <f t="shared" si="157"/>
        <v>6.3452914798206308</v>
      </c>
      <c r="H660" s="1371">
        <f t="shared" si="157"/>
        <v>4.461883408071742</v>
      </c>
      <c r="I660" s="1371">
        <f t="shared" si="157"/>
        <v>6.5919282511210753</v>
      </c>
      <c r="J660" s="1371">
        <f t="shared" si="157"/>
        <v>3.7668161434977634</v>
      </c>
      <c r="K660" s="1371">
        <f t="shared" si="157"/>
        <v>8.4080717488789247</v>
      </c>
      <c r="L660" s="1371">
        <f t="shared" si="157"/>
        <v>3.4753363228699641</v>
      </c>
      <c r="M660" s="1371">
        <f t="shared" si="157"/>
        <v>13.25112107623319</v>
      </c>
      <c r="N660" s="1371">
        <f t="shared" si="157"/>
        <v>13.295964125560531</v>
      </c>
      <c r="O660" s="1371">
        <f t="shared" si="157"/>
        <v>20.919282511210753</v>
      </c>
      <c r="P660" s="1371">
        <f t="shared" si="157"/>
        <v>3.542600896860975</v>
      </c>
      <c r="Q660" s="1371">
        <f t="shared" si="157"/>
        <v>1.031390134529147</v>
      </c>
      <c r="R660" s="1371">
        <f t="shared" si="157"/>
        <v>11.031390134529147</v>
      </c>
      <c r="S660" s="1371">
        <f t="shared" si="157"/>
        <v>-2.8699551569506809</v>
      </c>
      <c r="T660" s="1371">
        <f t="shared" si="157"/>
        <v>9.9103139013452903</v>
      </c>
      <c r="U660" s="1371">
        <f t="shared" si="157"/>
        <v>17.331838565022423</v>
      </c>
      <c r="V660" s="1371">
        <f t="shared" si="157"/>
        <v>20.224215246636774</v>
      </c>
      <c r="W660" s="1371">
        <f>W657/W656*100-100</f>
        <v>10.358744394618839</v>
      </c>
      <c r="X660" s="1009"/>
      <c r="Y660" s="1469"/>
      <c r="Z660" s="1465"/>
    </row>
    <row r="661" spans="1:26" ht="13.5" thickBot="1" x14ac:dyDescent="0.25">
      <c r="A661" s="839" t="s">
        <v>27</v>
      </c>
      <c r="B661" s="834">
        <f t="shared" ref="B661:V661" si="158">B657-B644</f>
        <v>-26</v>
      </c>
      <c r="C661" s="546">
        <f t="shared" si="158"/>
        <v>11</v>
      </c>
      <c r="D661" s="546">
        <f t="shared" si="158"/>
        <v>157</v>
      </c>
      <c r="E661" s="546">
        <f t="shared" si="158"/>
        <v>17</v>
      </c>
      <c r="F661" s="546">
        <f t="shared" si="158"/>
        <v>-25</v>
      </c>
      <c r="G661" s="546">
        <f t="shared" si="158"/>
        <v>9</v>
      </c>
      <c r="H661" s="835">
        <f t="shared" si="158"/>
        <v>145</v>
      </c>
      <c r="I661" s="768">
        <f t="shared" si="158"/>
        <v>-39</v>
      </c>
      <c r="J661" s="546">
        <f t="shared" si="158"/>
        <v>-178</v>
      </c>
      <c r="K661" s="546">
        <f t="shared" si="158"/>
        <v>1</v>
      </c>
      <c r="L661" s="546">
        <f t="shared" si="158"/>
        <v>431</v>
      </c>
      <c r="M661" s="546">
        <f t="shared" si="158"/>
        <v>179</v>
      </c>
      <c r="N661" s="546">
        <f t="shared" si="158"/>
        <v>-241</v>
      </c>
      <c r="O661" s="835">
        <f t="shared" si="158"/>
        <v>250</v>
      </c>
      <c r="P661" s="768">
        <f t="shared" si="158"/>
        <v>37</v>
      </c>
      <c r="Q661" s="546">
        <f t="shared" si="158"/>
        <v>-289</v>
      </c>
      <c r="R661" s="546">
        <f t="shared" si="158"/>
        <v>296</v>
      </c>
      <c r="S661" s="546">
        <f t="shared" si="158"/>
        <v>-285</v>
      </c>
      <c r="T661" s="546">
        <f t="shared" si="158"/>
        <v>-32</v>
      </c>
      <c r="U661" s="546">
        <f t="shared" si="158"/>
        <v>127</v>
      </c>
      <c r="V661" s="835">
        <f t="shared" si="158"/>
        <v>98</v>
      </c>
      <c r="W661" s="394">
        <f t="shared" ref="W661" si="159">W657-$B$285</f>
        <v>1616</v>
      </c>
      <c r="X661" s="1370"/>
      <c r="Y661" s="329"/>
      <c r="Z661" s="1465"/>
    </row>
    <row r="662" spans="1:26" x14ac:dyDescent="0.2">
      <c r="A662" s="258" t="s">
        <v>51</v>
      </c>
      <c r="B662" s="1402">
        <v>43</v>
      </c>
      <c r="C662" s="1403">
        <v>43</v>
      </c>
      <c r="D662" s="1403">
        <v>43</v>
      </c>
      <c r="E662" s="1403">
        <v>11</v>
      </c>
      <c r="F662" s="1403">
        <v>44</v>
      </c>
      <c r="G662" s="1403">
        <v>44</v>
      </c>
      <c r="H662" s="1404">
        <v>44</v>
      </c>
      <c r="I662" s="1405">
        <v>44</v>
      </c>
      <c r="J662" s="1403">
        <v>44</v>
      </c>
      <c r="K662" s="1403">
        <v>45</v>
      </c>
      <c r="L662" s="1403">
        <v>11</v>
      </c>
      <c r="M662" s="1403">
        <v>44</v>
      </c>
      <c r="N662" s="1403">
        <v>45</v>
      </c>
      <c r="O662" s="1406">
        <v>44</v>
      </c>
      <c r="P662" s="1402">
        <v>44</v>
      </c>
      <c r="Q662" s="1403">
        <v>45</v>
      </c>
      <c r="R662" s="1403">
        <v>44</v>
      </c>
      <c r="S662" s="1403">
        <v>11</v>
      </c>
      <c r="T662" s="1403">
        <v>45</v>
      </c>
      <c r="U662" s="1403">
        <v>45</v>
      </c>
      <c r="V662" s="1406">
        <v>46</v>
      </c>
      <c r="W662" s="1424">
        <f>SUM(B662:V662)</f>
        <v>829</v>
      </c>
      <c r="X662" s="1465" t="s">
        <v>56</v>
      </c>
      <c r="Y662" s="742">
        <f>W649-W662</f>
        <v>83</v>
      </c>
      <c r="Z662" s="285">
        <f>Y662/W649</f>
        <v>9.1008771929824567E-2</v>
      </c>
    </row>
    <row r="663" spans="1:26" x14ac:dyDescent="0.2">
      <c r="A663" s="957" t="s">
        <v>28</v>
      </c>
      <c r="B663" s="385">
        <v>158</v>
      </c>
      <c r="C663" s="385">
        <v>158</v>
      </c>
      <c r="D663" s="504">
        <v>157.5</v>
      </c>
      <c r="E663" s="504">
        <v>157.5</v>
      </c>
      <c r="F663" s="504">
        <v>157.5</v>
      </c>
      <c r="G663" s="504">
        <v>156.5</v>
      </c>
      <c r="H663" s="504">
        <v>156.5</v>
      </c>
      <c r="I663" s="958">
        <v>158.5</v>
      </c>
      <c r="J663" s="958">
        <v>158.5</v>
      </c>
      <c r="K663" s="504">
        <v>158</v>
      </c>
      <c r="L663" s="504">
        <v>158</v>
      </c>
      <c r="M663" s="504">
        <v>157.5</v>
      </c>
      <c r="N663" s="504">
        <v>156.5</v>
      </c>
      <c r="O663" s="504">
        <v>156.5</v>
      </c>
      <c r="P663" s="958">
        <v>160.5</v>
      </c>
      <c r="Q663" s="958">
        <v>160.5</v>
      </c>
      <c r="R663" s="504">
        <v>157.5</v>
      </c>
      <c r="S663" s="504">
        <v>157.5</v>
      </c>
      <c r="T663" s="504">
        <v>157.5</v>
      </c>
      <c r="U663" s="504">
        <v>156</v>
      </c>
      <c r="V663" s="504">
        <v>156</v>
      </c>
      <c r="W663" s="1187"/>
      <c r="X663" s="1469" t="s">
        <v>57</v>
      </c>
      <c r="Y663" s="1469">
        <v>157.80000000000001</v>
      </c>
      <c r="Z663" s="530"/>
    </row>
    <row r="664" spans="1:26" ht="13.5" thickBot="1" x14ac:dyDescent="0.25">
      <c r="A664" s="266" t="s">
        <v>26</v>
      </c>
      <c r="B664" s="750">
        <f t="shared" ref="B664:V664" si="160">B663-B650</f>
        <v>0.5</v>
      </c>
      <c r="C664" s="751">
        <f t="shared" si="160"/>
        <v>0.5</v>
      </c>
      <c r="D664" s="751">
        <f t="shared" si="160"/>
        <v>0.5</v>
      </c>
      <c r="E664" s="751">
        <f t="shared" si="160"/>
        <v>0.5</v>
      </c>
      <c r="F664" s="751">
        <f t="shared" si="160"/>
        <v>0.5</v>
      </c>
      <c r="G664" s="751">
        <f t="shared" si="160"/>
        <v>0.5</v>
      </c>
      <c r="H664" s="752">
        <f t="shared" si="160"/>
        <v>0.5</v>
      </c>
      <c r="I664" s="934">
        <f t="shared" si="160"/>
        <v>0.5</v>
      </c>
      <c r="J664" s="751">
        <f t="shared" si="160"/>
        <v>0.5</v>
      </c>
      <c r="K664" s="751">
        <f t="shared" si="160"/>
        <v>0.5</v>
      </c>
      <c r="L664" s="751">
        <f t="shared" si="160"/>
        <v>0.5</v>
      </c>
      <c r="M664" s="751">
        <f t="shared" si="160"/>
        <v>0.5</v>
      </c>
      <c r="N664" s="751">
        <f t="shared" si="160"/>
        <v>0.5</v>
      </c>
      <c r="O664" s="752">
        <f t="shared" si="160"/>
        <v>0.5</v>
      </c>
      <c r="P664" s="934">
        <f t="shared" si="160"/>
        <v>0.5</v>
      </c>
      <c r="Q664" s="751">
        <f t="shared" si="160"/>
        <v>0.5</v>
      </c>
      <c r="R664" s="751">
        <f t="shared" si="160"/>
        <v>0.5</v>
      </c>
      <c r="S664" s="751">
        <f t="shared" si="160"/>
        <v>0.5</v>
      </c>
      <c r="T664" s="751">
        <f t="shared" si="160"/>
        <v>0.5</v>
      </c>
      <c r="U664" s="751">
        <f t="shared" si="160"/>
        <v>0.5</v>
      </c>
      <c r="V664" s="753">
        <f t="shared" si="160"/>
        <v>0.5</v>
      </c>
      <c r="W664" s="223"/>
      <c r="X664" s="1465" t="s">
        <v>26</v>
      </c>
      <c r="Y664" s="1469">
        <f>Y663-Y650</f>
        <v>-1.999999999998181E-2</v>
      </c>
      <c r="Z664" s="1469"/>
    </row>
    <row r="666" spans="1:26" ht="13.5" thickBot="1" x14ac:dyDescent="0.25"/>
    <row r="667" spans="1:26" ht="13.5" thickBot="1" x14ac:dyDescent="0.25">
      <c r="A667" s="230" t="s">
        <v>315</v>
      </c>
      <c r="B667" s="1518" t="s">
        <v>130</v>
      </c>
      <c r="C667" s="1519"/>
      <c r="D667" s="1519"/>
      <c r="E667" s="1519"/>
      <c r="F667" s="1519"/>
      <c r="G667" s="1519"/>
      <c r="H667" s="1520"/>
      <c r="I667" s="1521" t="s">
        <v>131</v>
      </c>
      <c r="J667" s="1519"/>
      <c r="K667" s="1519"/>
      <c r="L667" s="1519"/>
      <c r="M667" s="1519"/>
      <c r="N667" s="1519"/>
      <c r="O667" s="1520"/>
      <c r="P667" s="1522" t="s">
        <v>53</v>
      </c>
      <c r="Q667" s="1523"/>
      <c r="R667" s="1523"/>
      <c r="S667" s="1523"/>
      <c r="T667" s="1523"/>
      <c r="U667" s="1523"/>
      <c r="V667" s="1524"/>
      <c r="W667" s="1525" t="s">
        <v>55</v>
      </c>
      <c r="X667" s="228">
        <v>237</v>
      </c>
      <c r="Y667" s="1477"/>
      <c r="Z667" s="1477"/>
    </row>
    <row r="668" spans="1:26" ht="13.5" thickBot="1" x14ac:dyDescent="0.25">
      <c r="A668" s="846" t="s">
        <v>54</v>
      </c>
      <c r="B668" s="854">
        <v>1</v>
      </c>
      <c r="C668" s="855">
        <v>2</v>
      </c>
      <c r="D668" s="855">
        <v>3</v>
      </c>
      <c r="E668" s="855">
        <v>4</v>
      </c>
      <c r="F668" s="855">
        <v>5</v>
      </c>
      <c r="G668" s="855">
        <v>6</v>
      </c>
      <c r="H668" s="858">
        <v>7</v>
      </c>
      <c r="I668" s="963">
        <v>8</v>
      </c>
      <c r="J668" s="855">
        <v>9</v>
      </c>
      <c r="K668" s="855">
        <v>10</v>
      </c>
      <c r="L668" s="855">
        <v>11</v>
      </c>
      <c r="M668" s="855">
        <v>12</v>
      </c>
      <c r="N668" s="855">
        <v>13</v>
      </c>
      <c r="O668" s="858">
        <v>14</v>
      </c>
      <c r="P668" s="963">
        <v>1</v>
      </c>
      <c r="Q668" s="855">
        <v>2</v>
      </c>
      <c r="R668" s="855">
        <v>3</v>
      </c>
      <c r="S668" s="855">
        <v>4</v>
      </c>
      <c r="T668" s="855">
        <v>5</v>
      </c>
      <c r="U668" s="855">
        <v>6</v>
      </c>
      <c r="V668" s="858">
        <v>7</v>
      </c>
      <c r="W668" s="1526"/>
      <c r="X668" s="741"/>
      <c r="Y668" s="741"/>
      <c r="Z668" s="1477"/>
    </row>
    <row r="669" spans="1:26" x14ac:dyDescent="0.2">
      <c r="A669" s="234" t="s">
        <v>3</v>
      </c>
      <c r="B669" s="1367">
        <v>4475</v>
      </c>
      <c r="C669" s="1368">
        <v>4475</v>
      </c>
      <c r="D669" s="1368">
        <v>4475</v>
      </c>
      <c r="E669" s="1368">
        <v>4475</v>
      </c>
      <c r="F669" s="1368">
        <v>4475</v>
      </c>
      <c r="G669" s="1368">
        <v>4475</v>
      </c>
      <c r="H669" s="1426">
        <v>4475</v>
      </c>
      <c r="I669" s="1367">
        <v>4475</v>
      </c>
      <c r="J669" s="1368">
        <v>4475</v>
      </c>
      <c r="K669" s="1368">
        <v>4475</v>
      </c>
      <c r="L669" s="1368">
        <v>4475</v>
      </c>
      <c r="M669" s="1368">
        <v>4475</v>
      </c>
      <c r="N669" s="1368">
        <v>4475</v>
      </c>
      <c r="O669" s="1369">
        <v>4475</v>
      </c>
      <c r="P669" s="1427">
        <v>4475</v>
      </c>
      <c r="Q669" s="1368">
        <v>4475</v>
      </c>
      <c r="R669" s="1368">
        <v>4475</v>
      </c>
      <c r="S669" s="1368">
        <v>4475</v>
      </c>
      <c r="T669" s="1368">
        <v>4475</v>
      </c>
      <c r="U669" s="1368">
        <v>4475</v>
      </c>
      <c r="V669" s="1369">
        <v>4475</v>
      </c>
      <c r="W669" s="1425">
        <v>4475</v>
      </c>
      <c r="X669" s="1479"/>
      <c r="Y669" s="529"/>
      <c r="Z669" s="1477"/>
    </row>
    <row r="670" spans="1:26" x14ac:dyDescent="0.2">
      <c r="A670" s="238" t="s">
        <v>6</v>
      </c>
      <c r="B670" s="239">
        <v>5354</v>
      </c>
      <c r="C670" s="240">
        <v>5294</v>
      </c>
      <c r="D670" s="240">
        <v>5061</v>
      </c>
      <c r="E670" s="240">
        <v>4843</v>
      </c>
      <c r="F670" s="240">
        <v>4713</v>
      </c>
      <c r="G670" s="240">
        <v>4690</v>
      </c>
      <c r="H670" s="280">
        <v>4618</v>
      </c>
      <c r="I670" s="239">
        <v>4680</v>
      </c>
      <c r="J670" s="240">
        <v>4795</v>
      </c>
      <c r="K670" s="240">
        <v>4758</v>
      </c>
      <c r="L670" s="240">
        <v>4609</v>
      </c>
      <c r="M670" s="240">
        <v>4939</v>
      </c>
      <c r="N670" s="240">
        <v>5131</v>
      </c>
      <c r="O670" s="241">
        <v>5478</v>
      </c>
      <c r="P670" s="513">
        <v>4544</v>
      </c>
      <c r="Q670" s="240">
        <v>4686</v>
      </c>
      <c r="R670" s="240">
        <v>4889</v>
      </c>
      <c r="S670" s="240">
        <v>4231</v>
      </c>
      <c r="T670" s="240">
        <v>4906</v>
      </c>
      <c r="U670" s="240">
        <v>5266</v>
      </c>
      <c r="V670" s="241">
        <v>5312</v>
      </c>
      <c r="W670" s="317">
        <v>4924</v>
      </c>
      <c r="X670" s="1479"/>
      <c r="Y670" s="1476"/>
      <c r="Z670" s="1477"/>
    </row>
    <row r="671" spans="1:26" x14ac:dyDescent="0.2">
      <c r="A671" s="231" t="s">
        <v>7</v>
      </c>
      <c r="B671" s="367">
        <v>100</v>
      </c>
      <c r="C671" s="368">
        <v>91.7</v>
      </c>
      <c r="D671" s="368">
        <v>100</v>
      </c>
      <c r="E671" s="368">
        <v>100</v>
      </c>
      <c r="F671" s="368">
        <v>91.7</v>
      </c>
      <c r="G671" s="368">
        <v>100</v>
      </c>
      <c r="H671" s="369">
        <v>66.7</v>
      </c>
      <c r="I671" s="367">
        <v>100</v>
      </c>
      <c r="J671" s="368">
        <v>91.7</v>
      </c>
      <c r="K671" s="368">
        <v>91.7</v>
      </c>
      <c r="L671" s="368">
        <v>100</v>
      </c>
      <c r="M671" s="368">
        <v>100</v>
      </c>
      <c r="N671" s="368">
        <v>100</v>
      </c>
      <c r="O671" s="370">
        <v>91.7</v>
      </c>
      <c r="P671" s="514">
        <v>100</v>
      </c>
      <c r="Q671" s="368">
        <v>100</v>
      </c>
      <c r="R671" s="368">
        <v>100</v>
      </c>
      <c r="S671" s="368">
        <v>100</v>
      </c>
      <c r="T671" s="368">
        <v>100</v>
      </c>
      <c r="U671" s="368">
        <v>75</v>
      </c>
      <c r="V671" s="370">
        <v>100</v>
      </c>
      <c r="W671" s="1401">
        <v>83.8</v>
      </c>
      <c r="X671" s="365"/>
      <c r="Y671" s="443"/>
      <c r="Z671" s="1477"/>
    </row>
    <row r="672" spans="1:26" ht="13.5" thickBot="1" x14ac:dyDescent="0.25">
      <c r="A672" s="231" t="s">
        <v>8</v>
      </c>
      <c r="B672" s="1206">
        <v>4.7E-2</v>
      </c>
      <c r="C672" s="1207">
        <v>4.2999999999999997E-2</v>
      </c>
      <c r="D672" s="1207">
        <v>2.4E-2</v>
      </c>
      <c r="E672" s="1207">
        <v>0.04</v>
      </c>
      <c r="F672" s="1207">
        <v>5.3999999999999999E-2</v>
      </c>
      <c r="G672" s="1423">
        <v>3.6999999999999998E-2</v>
      </c>
      <c r="H672" s="1376">
        <v>9.6000000000000002E-2</v>
      </c>
      <c r="I672" s="1206">
        <v>0.05</v>
      </c>
      <c r="J672" s="1207">
        <v>4.8000000000000001E-2</v>
      </c>
      <c r="K672" s="1207">
        <v>5.8000000000000003E-2</v>
      </c>
      <c r="L672" s="1207">
        <v>5.7000000000000002E-2</v>
      </c>
      <c r="M672" s="1207">
        <v>3.2000000000000001E-2</v>
      </c>
      <c r="N672" s="1207">
        <v>2.3E-2</v>
      </c>
      <c r="O672" s="1208">
        <v>6.4000000000000001E-2</v>
      </c>
      <c r="P672" s="1428">
        <v>4.4999999999999998E-2</v>
      </c>
      <c r="Q672" s="1207">
        <v>3.5999999999999997E-2</v>
      </c>
      <c r="R672" s="1207">
        <v>3.3000000000000002E-2</v>
      </c>
      <c r="S672" s="1207">
        <v>4.1000000000000002E-2</v>
      </c>
      <c r="T672" s="1207">
        <v>4.2000000000000003E-2</v>
      </c>
      <c r="U672" s="1207">
        <v>6.9000000000000006E-2</v>
      </c>
      <c r="V672" s="1208">
        <v>2.8000000000000001E-2</v>
      </c>
      <c r="W672" s="1429">
        <v>7.5999999999999998E-2</v>
      </c>
      <c r="X672" s="1477"/>
      <c r="Y672" s="331"/>
      <c r="Z672" s="1477"/>
    </row>
    <row r="673" spans="1:26" x14ac:dyDescent="0.2">
      <c r="A673" s="238" t="s">
        <v>1</v>
      </c>
      <c r="B673" s="1371">
        <f>B670/B669*100-100</f>
        <v>19.64245810055867</v>
      </c>
      <c r="C673" s="1371">
        <f t="shared" ref="C673:V673" si="161">C670/C669*100-100</f>
        <v>18.301675977653645</v>
      </c>
      <c r="D673" s="1371">
        <f t="shared" si="161"/>
        <v>13.094972067039109</v>
      </c>
      <c r="E673" s="1371">
        <f t="shared" si="161"/>
        <v>8.22346368715084</v>
      </c>
      <c r="F673" s="1371">
        <f t="shared" si="161"/>
        <v>5.3184357541899487</v>
      </c>
      <c r="G673" s="1371">
        <f t="shared" si="161"/>
        <v>4.8044692737430097</v>
      </c>
      <c r="H673" s="1371">
        <f t="shared" si="161"/>
        <v>3.1955307262569761</v>
      </c>
      <c r="I673" s="1371">
        <f t="shared" si="161"/>
        <v>4.5810055865921839</v>
      </c>
      <c r="J673" s="1371">
        <f t="shared" si="161"/>
        <v>7.1508379888268081</v>
      </c>
      <c r="K673" s="1371">
        <f t="shared" si="161"/>
        <v>6.3240223463687073</v>
      </c>
      <c r="L673" s="1371">
        <f t="shared" si="161"/>
        <v>2.9944134078212272</v>
      </c>
      <c r="M673" s="1371">
        <f t="shared" si="161"/>
        <v>10.36871508379889</v>
      </c>
      <c r="N673" s="1371">
        <f t="shared" si="161"/>
        <v>14.65921787709496</v>
      </c>
      <c r="O673" s="1371">
        <f t="shared" si="161"/>
        <v>22.413407821229043</v>
      </c>
      <c r="P673" s="1371">
        <f t="shared" si="161"/>
        <v>1.5418994413407745</v>
      </c>
      <c r="Q673" s="1371">
        <f t="shared" si="161"/>
        <v>4.7150837988826737</v>
      </c>
      <c r="R673" s="1371">
        <f t="shared" si="161"/>
        <v>9.2513966480446896</v>
      </c>
      <c r="S673" s="1371">
        <f t="shared" si="161"/>
        <v>-5.4525139664804385</v>
      </c>
      <c r="T673" s="1371">
        <f t="shared" si="161"/>
        <v>9.6312849162011105</v>
      </c>
      <c r="U673" s="1371">
        <f t="shared" si="161"/>
        <v>17.675977653631293</v>
      </c>
      <c r="V673" s="1371">
        <f t="shared" si="161"/>
        <v>18.703910614525142</v>
      </c>
      <c r="W673" s="1371">
        <f>W670/W669*100-100</f>
        <v>10.033519553072637</v>
      </c>
      <c r="X673" s="1009"/>
      <c r="Y673" s="1479"/>
      <c r="Z673" s="1477"/>
    </row>
    <row r="674" spans="1:26" ht="13.5" thickBot="1" x14ac:dyDescent="0.25">
      <c r="A674" s="839" t="s">
        <v>27</v>
      </c>
      <c r="B674" s="834">
        <f t="shared" ref="B674:V674" si="162">B670-B657</f>
        <v>-148</v>
      </c>
      <c r="C674" s="546">
        <f t="shared" si="162"/>
        <v>70</v>
      </c>
      <c r="D674" s="546">
        <f t="shared" si="162"/>
        <v>5</v>
      </c>
      <c r="E674" s="546">
        <f t="shared" si="162"/>
        <v>283</v>
      </c>
      <c r="F674" s="546">
        <f t="shared" si="162"/>
        <v>-168</v>
      </c>
      <c r="G674" s="546">
        <f t="shared" si="162"/>
        <v>-53</v>
      </c>
      <c r="H674" s="835">
        <f t="shared" si="162"/>
        <v>-41</v>
      </c>
      <c r="I674" s="768">
        <f t="shared" si="162"/>
        <v>-74</v>
      </c>
      <c r="J674" s="546">
        <f t="shared" si="162"/>
        <v>167</v>
      </c>
      <c r="K674" s="546">
        <f t="shared" si="162"/>
        <v>-77</v>
      </c>
      <c r="L674" s="546">
        <f t="shared" si="162"/>
        <v>-6</v>
      </c>
      <c r="M674" s="546">
        <f t="shared" si="162"/>
        <v>-112</v>
      </c>
      <c r="N674" s="546">
        <f t="shared" si="162"/>
        <v>78</v>
      </c>
      <c r="O674" s="835">
        <f t="shared" si="162"/>
        <v>85</v>
      </c>
      <c r="P674" s="768">
        <f t="shared" si="162"/>
        <v>-74</v>
      </c>
      <c r="Q674" s="546">
        <f t="shared" si="162"/>
        <v>180</v>
      </c>
      <c r="R674" s="546">
        <f t="shared" si="162"/>
        <v>-63</v>
      </c>
      <c r="S674" s="546">
        <f t="shared" si="162"/>
        <v>-101</v>
      </c>
      <c r="T674" s="546">
        <f t="shared" si="162"/>
        <v>4</v>
      </c>
      <c r="U674" s="546">
        <f t="shared" si="162"/>
        <v>33</v>
      </c>
      <c r="V674" s="835">
        <f t="shared" si="162"/>
        <v>-50</v>
      </c>
      <c r="W674" s="394">
        <f t="shared" ref="W674" si="163">W670-$B$285</f>
        <v>1618</v>
      </c>
      <c r="X674" s="1370"/>
      <c r="Y674" s="329"/>
      <c r="Z674" s="1477"/>
    </row>
    <row r="675" spans="1:26" x14ac:dyDescent="0.2">
      <c r="A675" s="258" t="s">
        <v>51</v>
      </c>
      <c r="B675" s="1402">
        <v>43</v>
      </c>
      <c r="C675" s="1403">
        <v>42</v>
      </c>
      <c r="D675" s="1403">
        <v>43</v>
      </c>
      <c r="E675" s="1403">
        <v>11</v>
      </c>
      <c r="F675" s="1403">
        <v>44</v>
      </c>
      <c r="G675" s="1403">
        <v>44</v>
      </c>
      <c r="H675" s="1404">
        <v>44</v>
      </c>
      <c r="I675" s="1405">
        <v>44</v>
      </c>
      <c r="J675" s="1403">
        <v>44</v>
      </c>
      <c r="K675" s="1403">
        <v>45</v>
      </c>
      <c r="L675" s="1403">
        <v>11</v>
      </c>
      <c r="M675" s="1403">
        <v>44</v>
      </c>
      <c r="N675" s="1403">
        <v>45</v>
      </c>
      <c r="O675" s="1406">
        <v>44</v>
      </c>
      <c r="P675" s="1402">
        <v>44</v>
      </c>
      <c r="Q675" s="1403">
        <v>44</v>
      </c>
      <c r="R675" s="1403">
        <v>44</v>
      </c>
      <c r="S675" s="1403">
        <v>11</v>
      </c>
      <c r="T675" s="1403">
        <v>44</v>
      </c>
      <c r="U675" s="1403">
        <v>45</v>
      </c>
      <c r="V675" s="1406">
        <v>46</v>
      </c>
      <c r="W675" s="1424">
        <f>SUM(B675:V675)</f>
        <v>826</v>
      </c>
      <c r="X675" s="1477" t="s">
        <v>56</v>
      </c>
      <c r="Y675" s="742">
        <f>W662-W675</f>
        <v>3</v>
      </c>
      <c r="Z675" s="285">
        <f>Y675/W662</f>
        <v>3.6188178528347406E-3</v>
      </c>
    </row>
    <row r="676" spans="1:26" x14ac:dyDescent="0.2">
      <c r="A676" s="957" t="s">
        <v>28</v>
      </c>
      <c r="B676" s="385">
        <v>158</v>
      </c>
      <c r="C676" s="385">
        <v>158</v>
      </c>
      <c r="D676" s="504">
        <v>157.5</v>
      </c>
      <c r="E676" s="504">
        <v>157.5</v>
      </c>
      <c r="F676" s="504">
        <v>157.5</v>
      </c>
      <c r="G676" s="504">
        <v>156.5</v>
      </c>
      <c r="H676" s="504">
        <v>156.5</v>
      </c>
      <c r="I676" s="958">
        <v>158.5</v>
      </c>
      <c r="J676" s="958">
        <v>158.5</v>
      </c>
      <c r="K676" s="504">
        <v>158</v>
      </c>
      <c r="L676" s="504">
        <v>158</v>
      </c>
      <c r="M676" s="504">
        <v>157.5</v>
      </c>
      <c r="N676" s="504">
        <v>156.5</v>
      </c>
      <c r="O676" s="504">
        <v>156.5</v>
      </c>
      <c r="P676" s="958">
        <v>160.5</v>
      </c>
      <c r="Q676" s="958">
        <v>160.5</v>
      </c>
      <c r="R676" s="504">
        <v>157.5</v>
      </c>
      <c r="S676" s="504">
        <v>157.5</v>
      </c>
      <c r="T676" s="504">
        <v>157.5</v>
      </c>
      <c r="U676" s="504">
        <v>156</v>
      </c>
      <c r="V676" s="504">
        <v>156</v>
      </c>
      <c r="W676" s="1187">
        <v>157.5</v>
      </c>
      <c r="X676" s="1479" t="s">
        <v>57</v>
      </c>
      <c r="Y676" s="1479">
        <v>157.52000000000001</v>
      </c>
      <c r="Z676" s="530"/>
    </row>
    <row r="677" spans="1:26" ht="13.5" thickBot="1" x14ac:dyDescent="0.25">
      <c r="A677" s="266" t="s">
        <v>26</v>
      </c>
      <c r="B677" s="750">
        <f t="shared" ref="B677:V677" si="164">B676-B663</f>
        <v>0</v>
      </c>
      <c r="C677" s="751">
        <f t="shared" si="164"/>
        <v>0</v>
      </c>
      <c r="D677" s="751">
        <f t="shared" si="164"/>
        <v>0</v>
      </c>
      <c r="E677" s="751">
        <f t="shared" si="164"/>
        <v>0</v>
      </c>
      <c r="F677" s="751">
        <f t="shared" si="164"/>
        <v>0</v>
      </c>
      <c r="G677" s="751">
        <f t="shared" si="164"/>
        <v>0</v>
      </c>
      <c r="H677" s="752">
        <f t="shared" si="164"/>
        <v>0</v>
      </c>
      <c r="I677" s="934">
        <f t="shared" si="164"/>
        <v>0</v>
      </c>
      <c r="J677" s="751">
        <f t="shared" si="164"/>
        <v>0</v>
      </c>
      <c r="K677" s="751">
        <f t="shared" si="164"/>
        <v>0</v>
      </c>
      <c r="L677" s="751">
        <f t="shared" si="164"/>
        <v>0</v>
      </c>
      <c r="M677" s="751">
        <f t="shared" si="164"/>
        <v>0</v>
      </c>
      <c r="N677" s="751">
        <f t="shared" si="164"/>
        <v>0</v>
      </c>
      <c r="O677" s="752">
        <f t="shared" si="164"/>
        <v>0</v>
      </c>
      <c r="P677" s="934">
        <f t="shared" si="164"/>
        <v>0</v>
      </c>
      <c r="Q677" s="751">
        <f t="shared" si="164"/>
        <v>0</v>
      </c>
      <c r="R677" s="751">
        <f t="shared" si="164"/>
        <v>0</v>
      </c>
      <c r="S677" s="751">
        <f t="shared" si="164"/>
        <v>0</v>
      </c>
      <c r="T677" s="751">
        <f t="shared" si="164"/>
        <v>0</v>
      </c>
      <c r="U677" s="751">
        <f t="shared" si="164"/>
        <v>0</v>
      </c>
      <c r="V677" s="753">
        <f t="shared" si="164"/>
        <v>0</v>
      </c>
      <c r="W677" s="223"/>
      <c r="X677" s="1477" t="s">
        <v>26</v>
      </c>
      <c r="Y677" s="1479">
        <f>Y676-Y663</f>
        <v>-0.28000000000000114</v>
      </c>
      <c r="Z677" s="1479"/>
    </row>
    <row r="679" spans="1:26" ht="13.5" thickBot="1" x14ac:dyDescent="0.25"/>
    <row r="680" spans="1:26" ht="13.5" thickBot="1" x14ac:dyDescent="0.25">
      <c r="A680" s="230" t="s">
        <v>316</v>
      </c>
      <c r="B680" s="1518" t="s">
        <v>130</v>
      </c>
      <c r="C680" s="1519"/>
      <c r="D680" s="1519"/>
      <c r="E680" s="1519"/>
      <c r="F680" s="1519"/>
      <c r="G680" s="1519"/>
      <c r="H680" s="1520"/>
      <c r="I680" s="1521" t="s">
        <v>131</v>
      </c>
      <c r="J680" s="1519"/>
      <c r="K680" s="1519"/>
      <c r="L680" s="1519"/>
      <c r="M680" s="1519"/>
      <c r="N680" s="1519"/>
      <c r="O680" s="1520"/>
      <c r="P680" s="1522" t="s">
        <v>53</v>
      </c>
      <c r="Q680" s="1523"/>
      <c r="R680" s="1523"/>
      <c r="S680" s="1523"/>
      <c r="T680" s="1523"/>
      <c r="U680" s="1523"/>
      <c r="V680" s="1524"/>
      <c r="W680" s="1525" t="s">
        <v>55</v>
      </c>
      <c r="X680" s="228">
        <v>237</v>
      </c>
      <c r="Y680" s="1483"/>
      <c r="Z680" s="1483"/>
    </row>
    <row r="681" spans="1:26" ht="13.5" thickBot="1" x14ac:dyDescent="0.25">
      <c r="A681" s="846" t="s">
        <v>54</v>
      </c>
      <c r="B681" s="854">
        <v>1</v>
      </c>
      <c r="C681" s="855">
        <v>2</v>
      </c>
      <c r="D681" s="855">
        <v>3</v>
      </c>
      <c r="E681" s="855">
        <v>4</v>
      </c>
      <c r="F681" s="855">
        <v>5</v>
      </c>
      <c r="G681" s="855">
        <v>6</v>
      </c>
      <c r="H681" s="858">
        <v>7</v>
      </c>
      <c r="I681" s="963">
        <v>8</v>
      </c>
      <c r="J681" s="855">
        <v>9</v>
      </c>
      <c r="K681" s="855">
        <v>10</v>
      </c>
      <c r="L681" s="855">
        <v>11</v>
      </c>
      <c r="M681" s="855">
        <v>12</v>
      </c>
      <c r="N681" s="855">
        <v>13</v>
      </c>
      <c r="O681" s="858">
        <v>14</v>
      </c>
      <c r="P681" s="963">
        <v>1</v>
      </c>
      <c r="Q681" s="855">
        <v>2</v>
      </c>
      <c r="R681" s="855">
        <v>3</v>
      </c>
      <c r="S681" s="855">
        <v>4</v>
      </c>
      <c r="T681" s="855">
        <v>5</v>
      </c>
      <c r="U681" s="855">
        <v>6</v>
      </c>
      <c r="V681" s="858">
        <v>7</v>
      </c>
      <c r="W681" s="1526"/>
      <c r="X681" s="741"/>
      <c r="Y681" s="741"/>
      <c r="Z681" s="1483"/>
    </row>
    <row r="682" spans="1:26" x14ac:dyDescent="0.2">
      <c r="A682" s="234" t="s">
        <v>3</v>
      </c>
      <c r="B682" s="1367">
        <v>4490</v>
      </c>
      <c r="C682" s="1368">
        <v>4490</v>
      </c>
      <c r="D682" s="1368">
        <v>4490</v>
      </c>
      <c r="E682" s="1368">
        <v>4490</v>
      </c>
      <c r="F682" s="1368">
        <v>4490</v>
      </c>
      <c r="G682" s="1368">
        <v>4490</v>
      </c>
      <c r="H682" s="1426">
        <v>4490</v>
      </c>
      <c r="I682" s="1367">
        <v>4490</v>
      </c>
      <c r="J682" s="1368">
        <v>4490</v>
      </c>
      <c r="K682" s="1368">
        <v>4490</v>
      </c>
      <c r="L682" s="1368">
        <v>4490</v>
      </c>
      <c r="M682" s="1368">
        <v>4490</v>
      </c>
      <c r="N682" s="1368">
        <v>4490</v>
      </c>
      <c r="O682" s="1369">
        <v>4490</v>
      </c>
      <c r="P682" s="1427">
        <v>4490</v>
      </c>
      <c r="Q682" s="1368">
        <v>4490</v>
      </c>
      <c r="R682" s="1368">
        <v>4490</v>
      </c>
      <c r="S682" s="1368">
        <v>4490</v>
      </c>
      <c r="T682" s="1368">
        <v>4490</v>
      </c>
      <c r="U682" s="1368">
        <v>4490</v>
      </c>
      <c r="V682" s="1369">
        <v>4490</v>
      </c>
      <c r="W682" s="1425">
        <v>4490</v>
      </c>
      <c r="X682" s="1484"/>
      <c r="Y682" s="529"/>
      <c r="Z682" s="1483"/>
    </row>
    <row r="683" spans="1:26" x14ac:dyDescent="0.2">
      <c r="A683" s="238" t="s">
        <v>6</v>
      </c>
      <c r="B683" s="239">
        <v>5304</v>
      </c>
      <c r="C683" s="240">
        <v>5188</v>
      </c>
      <c r="D683" s="240">
        <v>5109</v>
      </c>
      <c r="E683" s="240">
        <v>4748</v>
      </c>
      <c r="F683" s="240">
        <v>4844</v>
      </c>
      <c r="G683" s="240">
        <v>4796</v>
      </c>
      <c r="H683" s="280">
        <v>4708</v>
      </c>
      <c r="I683" s="239">
        <v>4772</v>
      </c>
      <c r="J683" s="240">
        <v>4825</v>
      </c>
      <c r="K683" s="240">
        <v>4787</v>
      </c>
      <c r="L683" s="240">
        <v>4656</v>
      </c>
      <c r="M683" s="240">
        <v>4960</v>
      </c>
      <c r="N683" s="240">
        <v>5213</v>
      </c>
      <c r="O683" s="241">
        <v>5487</v>
      </c>
      <c r="P683" s="513">
        <v>4758</v>
      </c>
      <c r="Q683" s="240">
        <v>4766</v>
      </c>
      <c r="R683" s="240">
        <v>4955</v>
      </c>
      <c r="S683" s="240">
        <v>4374</v>
      </c>
      <c r="T683" s="240">
        <v>5052</v>
      </c>
      <c r="U683" s="240">
        <v>5268</v>
      </c>
      <c r="V683" s="241">
        <v>5372</v>
      </c>
      <c r="W683" s="317">
        <v>4972</v>
      </c>
      <c r="X683" s="1484"/>
      <c r="Y683" s="1482"/>
      <c r="Z683" s="1483"/>
    </row>
    <row r="684" spans="1:26" x14ac:dyDescent="0.2">
      <c r="A684" s="231" t="s">
        <v>7</v>
      </c>
      <c r="B684" s="367">
        <v>100</v>
      </c>
      <c r="C684" s="368">
        <v>91.7</v>
      </c>
      <c r="D684" s="368">
        <v>100</v>
      </c>
      <c r="E684" s="368">
        <v>71.400000000000006</v>
      </c>
      <c r="F684" s="368">
        <v>100</v>
      </c>
      <c r="G684" s="368">
        <v>100</v>
      </c>
      <c r="H684" s="369">
        <v>100</v>
      </c>
      <c r="I684" s="367">
        <v>91.7</v>
      </c>
      <c r="J684" s="368">
        <v>91.7</v>
      </c>
      <c r="K684" s="368">
        <v>83.3</v>
      </c>
      <c r="L684" s="368">
        <v>100</v>
      </c>
      <c r="M684" s="368">
        <v>100</v>
      </c>
      <c r="N684" s="368">
        <v>100</v>
      </c>
      <c r="O684" s="370">
        <v>75</v>
      </c>
      <c r="P684" s="514">
        <v>100</v>
      </c>
      <c r="Q684" s="368">
        <v>100</v>
      </c>
      <c r="R684" s="368">
        <v>100</v>
      </c>
      <c r="S684" s="368">
        <v>100</v>
      </c>
      <c r="T684" s="368">
        <v>100</v>
      </c>
      <c r="U684" s="368">
        <v>100</v>
      </c>
      <c r="V684" s="370">
        <v>100</v>
      </c>
      <c r="W684" s="1401">
        <v>85.7</v>
      </c>
      <c r="X684" s="365"/>
      <c r="Y684" s="443"/>
      <c r="Z684" s="1483"/>
    </row>
    <row r="685" spans="1:26" ht="13.5" thickBot="1" x14ac:dyDescent="0.25">
      <c r="A685" s="231" t="s">
        <v>8</v>
      </c>
      <c r="B685" s="1206">
        <v>2.5000000000000001E-2</v>
      </c>
      <c r="C685" s="1207">
        <v>5.3999999999999999E-2</v>
      </c>
      <c r="D685" s="1207">
        <v>2.5999999999999999E-2</v>
      </c>
      <c r="E685" s="1207">
        <v>9.4E-2</v>
      </c>
      <c r="F685" s="1207">
        <v>4.7E-2</v>
      </c>
      <c r="G685" s="1423">
        <v>0.05</v>
      </c>
      <c r="H685" s="1376">
        <v>4.2999999999999997E-2</v>
      </c>
      <c r="I685" s="1206">
        <v>6.8000000000000005E-2</v>
      </c>
      <c r="J685" s="1207">
        <v>5.2999999999999999E-2</v>
      </c>
      <c r="K685" s="1207">
        <v>6.4000000000000001E-2</v>
      </c>
      <c r="L685" s="1207">
        <v>2.5999999999999999E-2</v>
      </c>
      <c r="M685" s="1207">
        <v>3.6999999999999998E-2</v>
      </c>
      <c r="N685" s="1207">
        <v>3.3000000000000002E-2</v>
      </c>
      <c r="O685" s="1208">
        <v>8.7999999999999995E-2</v>
      </c>
      <c r="P685" s="1428">
        <v>3.5000000000000003E-2</v>
      </c>
      <c r="Q685" s="1207">
        <v>5.1999999999999998E-2</v>
      </c>
      <c r="R685" s="1207">
        <v>3.5000000000000003E-2</v>
      </c>
      <c r="S685" s="1207">
        <v>3.5999999999999997E-2</v>
      </c>
      <c r="T685" s="1207">
        <v>2.8000000000000001E-2</v>
      </c>
      <c r="U685" s="1207">
        <v>3.7999999999999999E-2</v>
      </c>
      <c r="V685" s="1208">
        <v>3.6999999999999998E-2</v>
      </c>
      <c r="W685" s="1429">
        <v>7.0999999999999994E-2</v>
      </c>
      <c r="X685" s="1483"/>
      <c r="Y685" s="331"/>
      <c r="Z685" s="1483"/>
    </row>
    <row r="686" spans="1:26" x14ac:dyDescent="0.2">
      <c r="A686" s="238" t="s">
        <v>1</v>
      </c>
      <c r="B686" s="1371">
        <f>B683/B682*100-100</f>
        <v>18.129175946547889</v>
      </c>
      <c r="C686" s="1371">
        <f t="shared" ref="C686:V686" si="165">C683/C682*100-100</f>
        <v>15.545657015590209</v>
      </c>
      <c r="D686" s="1371">
        <f t="shared" si="165"/>
        <v>13.786191536748333</v>
      </c>
      <c r="E686" s="1371">
        <f t="shared" si="165"/>
        <v>5.7461024498886388</v>
      </c>
      <c r="F686" s="1371">
        <f t="shared" si="165"/>
        <v>7.8841870824053473</v>
      </c>
      <c r="G686" s="1371">
        <f t="shared" si="165"/>
        <v>6.8151447661470002</v>
      </c>
      <c r="H686" s="1371">
        <f t="shared" si="165"/>
        <v>4.8552338530066805</v>
      </c>
      <c r="I686" s="1371">
        <f t="shared" si="165"/>
        <v>6.2806236080178195</v>
      </c>
      <c r="J686" s="1371">
        <f t="shared" si="165"/>
        <v>7.4610244988864167</v>
      </c>
      <c r="K686" s="1371">
        <f t="shared" si="165"/>
        <v>6.6146993318485556</v>
      </c>
      <c r="L686" s="1371">
        <f t="shared" si="165"/>
        <v>3.6971046770601248</v>
      </c>
      <c r="M686" s="1371">
        <f t="shared" si="165"/>
        <v>10.467706013363028</v>
      </c>
      <c r="N686" s="1371">
        <f t="shared" si="165"/>
        <v>16.102449888641416</v>
      </c>
      <c r="O686" s="1371">
        <f t="shared" si="165"/>
        <v>22.204899777282861</v>
      </c>
      <c r="P686" s="1371">
        <f t="shared" si="165"/>
        <v>5.9688195991091391</v>
      </c>
      <c r="Q686" s="1371">
        <f t="shared" si="165"/>
        <v>6.1469933184855137</v>
      </c>
      <c r="R686" s="1371">
        <f t="shared" si="165"/>
        <v>10.356347438752778</v>
      </c>
      <c r="S686" s="1371">
        <f t="shared" si="165"/>
        <v>-2.5835189309576805</v>
      </c>
      <c r="T686" s="1371">
        <f t="shared" si="165"/>
        <v>12.516703786191542</v>
      </c>
      <c r="U686" s="1371">
        <f t="shared" si="165"/>
        <v>17.327394209354125</v>
      </c>
      <c r="V686" s="1371">
        <f t="shared" si="165"/>
        <v>19.643652561247222</v>
      </c>
      <c r="W686" s="1371">
        <f>W683/W682*100-100</f>
        <v>10.734966592427611</v>
      </c>
      <c r="X686" s="1009"/>
      <c r="Y686" s="1484"/>
      <c r="Z686" s="1483"/>
    </row>
    <row r="687" spans="1:26" ht="13.5" thickBot="1" x14ac:dyDescent="0.25">
      <c r="A687" s="839" t="s">
        <v>27</v>
      </c>
      <c r="B687" s="834">
        <f t="shared" ref="B687:V687" si="166">B683-B670</f>
        <v>-50</v>
      </c>
      <c r="C687" s="546">
        <f t="shared" si="166"/>
        <v>-106</v>
      </c>
      <c r="D687" s="546">
        <f t="shared" si="166"/>
        <v>48</v>
      </c>
      <c r="E687" s="546">
        <f t="shared" si="166"/>
        <v>-95</v>
      </c>
      <c r="F687" s="546">
        <f t="shared" si="166"/>
        <v>131</v>
      </c>
      <c r="G687" s="546">
        <f t="shared" si="166"/>
        <v>106</v>
      </c>
      <c r="H687" s="835">
        <f t="shared" si="166"/>
        <v>90</v>
      </c>
      <c r="I687" s="768">
        <f t="shared" si="166"/>
        <v>92</v>
      </c>
      <c r="J687" s="546">
        <f t="shared" si="166"/>
        <v>30</v>
      </c>
      <c r="K687" s="546">
        <f t="shared" si="166"/>
        <v>29</v>
      </c>
      <c r="L687" s="546">
        <f t="shared" si="166"/>
        <v>47</v>
      </c>
      <c r="M687" s="546">
        <f t="shared" si="166"/>
        <v>21</v>
      </c>
      <c r="N687" s="546">
        <f t="shared" si="166"/>
        <v>82</v>
      </c>
      <c r="O687" s="835">
        <f t="shared" si="166"/>
        <v>9</v>
      </c>
      <c r="P687" s="768">
        <f t="shared" si="166"/>
        <v>214</v>
      </c>
      <c r="Q687" s="546">
        <f t="shared" si="166"/>
        <v>80</v>
      </c>
      <c r="R687" s="546">
        <f t="shared" si="166"/>
        <v>66</v>
      </c>
      <c r="S687" s="546">
        <f t="shared" si="166"/>
        <v>143</v>
      </c>
      <c r="T687" s="546">
        <f t="shared" si="166"/>
        <v>146</v>
      </c>
      <c r="U687" s="546">
        <f t="shared" si="166"/>
        <v>2</v>
      </c>
      <c r="V687" s="835">
        <f t="shared" si="166"/>
        <v>60</v>
      </c>
      <c r="W687" s="394">
        <f t="shared" ref="W687" si="167">W683-$B$285</f>
        <v>1666</v>
      </c>
      <c r="X687" s="1370"/>
      <c r="Y687" s="329"/>
      <c r="Z687" s="1483"/>
    </row>
    <row r="688" spans="1:26" x14ac:dyDescent="0.2">
      <c r="A688" s="258" t="s">
        <v>51</v>
      </c>
      <c r="B688" s="1402">
        <v>43</v>
      </c>
      <c r="C688" s="1403">
        <v>41</v>
      </c>
      <c r="D688" s="1403">
        <v>43</v>
      </c>
      <c r="E688" s="1403">
        <v>11</v>
      </c>
      <c r="F688" s="1403">
        <v>44</v>
      </c>
      <c r="G688" s="1403">
        <v>44</v>
      </c>
      <c r="H688" s="1404">
        <v>44</v>
      </c>
      <c r="I688" s="1405">
        <v>44</v>
      </c>
      <c r="J688" s="1403">
        <v>44</v>
      </c>
      <c r="K688" s="1403">
        <v>45</v>
      </c>
      <c r="L688" s="1403">
        <v>11</v>
      </c>
      <c r="M688" s="1403">
        <v>44</v>
      </c>
      <c r="N688" s="1403">
        <v>45</v>
      </c>
      <c r="O688" s="1406">
        <v>44</v>
      </c>
      <c r="P688" s="1402">
        <v>44</v>
      </c>
      <c r="Q688" s="1403">
        <v>44</v>
      </c>
      <c r="R688" s="1403">
        <v>44</v>
      </c>
      <c r="S688" s="1403">
        <v>10</v>
      </c>
      <c r="T688" s="1403">
        <v>44</v>
      </c>
      <c r="U688" s="1403">
        <v>45</v>
      </c>
      <c r="V688" s="1406">
        <v>44</v>
      </c>
      <c r="W688" s="1424">
        <f>SUM(B688:V688)</f>
        <v>822</v>
      </c>
      <c r="X688" s="1483" t="s">
        <v>56</v>
      </c>
      <c r="Y688" s="742">
        <f>W675-W688</f>
        <v>4</v>
      </c>
      <c r="Z688" s="285">
        <f>Y688/W675</f>
        <v>4.8426150121065378E-3</v>
      </c>
    </row>
    <row r="689" spans="1:26" x14ac:dyDescent="0.2">
      <c r="A689" s="957" t="s">
        <v>28</v>
      </c>
      <c r="B689" s="385">
        <v>158</v>
      </c>
      <c r="C689" s="385">
        <v>158</v>
      </c>
      <c r="D689" s="504">
        <v>157.5</v>
      </c>
      <c r="E689" s="504">
        <v>157.5</v>
      </c>
      <c r="F689" s="504">
        <v>157.5</v>
      </c>
      <c r="G689" s="504">
        <v>156.5</v>
      </c>
      <c r="H689" s="504">
        <v>156.5</v>
      </c>
      <c r="I689" s="958">
        <v>158.5</v>
      </c>
      <c r="J689" s="958">
        <v>158.5</v>
      </c>
      <c r="K689" s="504">
        <v>158</v>
      </c>
      <c r="L689" s="504">
        <v>158</v>
      </c>
      <c r="M689" s="504">
        <v>157.5</v>
      </c>
      <c r="N689" s="504">
        <v>156.5</v>
      </c>
      <c r="O689" s="504">
        <v>156.5</v>
      </c>
      <c r="P689" s="958">
        <v>160.5</v>
      </c>
      <c r="Q689" s="958">
        <v>160.5</v>
      </c>
      <c r="R689" s="504">
        <v>157.5</v>
      </c>
      <c r="S689" s="504">
        <v>157.5</v>
      </c>
      <c r="T689" s="504">
        <v>157.5</v>
      </c>
      <c r="U689" s="504">
        <v>156</v>
      </c>
      <c r="V689" s="504">
        <v>156</v>
      </c>
      <c r="W689" s="1187"/>
      <c r="X689" s="1484" t="s">
        <v>57</v>
      </c>
      <c r="Y689" s="1484">
        <v>158.93</v>
      </c>
      <c r="Z689" s="530"/>
    </row>
    <row r="690" spans="1:26" ht="13.5" thickBot="1" x14ac:dyDescent="0.25">
      <c r="A690" s="266" t="s">
        <v>26</v>
      </c>
      <c r="B690" s="750">
        <f t="shared" ref="B690:V690" si="168">B689-B676</f>
        <v>0</v>
      </c>
      <c r="C690" s="751">
        <f t="shared" si="168"/>
        <v>0</v>
      </c>
      <c r="D690" s="751">
        <f t="shared" si="168"/>
        <v>0</v>
      </c>
      <c r="E690" s="751">
        <f t="shared" si="168"/>
        <v>0</v>
      </c>
      <c r="F690" s="751">
        <f t="shared" si="168"/>
        <v>0</v>
      </c>
      <c r="G690" s="751">
        <f t="shared" si="168"/>
        <v>0</v>
      </c>
      <c r="H690" s="752">
        <f t="shared" si="168"/>
        <v>0</v>
      </c>
      <c r="I690" s="934">
        <f t="shared" si="168"/>
        <v>0</v>
      </c>
      <c r="J690" s="751">
        <f t="shared" si="168"/>
        <v>0</v>
      </c>
      <c r="K690" s="751">
        <f t="shared" si="168"/>
        <v>0</v>
      </c>
      <c r="L690" s="751">
        <f t="shared" si="168"/>
        <v>0</v>
      </c>
      <c r="M690" s="751">
        <f t="shared" si="168"/>
        <v>0</v>
      </c>
      <c r="N690" s="751">
        <f t="shared" si="168"/>
        <v>0</v>
      </c>
      <c r="O690" s="752">
        <f t="shared" si="168"/>
        <v>0</v>
      </c>
      <c r="P690" s="934">
        <f t="shared" si="168"/>
        <v>0</v>
      </c>
      <c r="Q690" s="751">
        <f t="shared" si="168"/>
        <v>0</v>
      </c>
      <c r="R690" s="751">
        <f t="shared" si="168"/>
        <v>0</v>
      </c>
      <c r="S690" s="751">
        <f t="shared" si="168"/>
        <v>0</v>
      </c>
      <c r="T690" s="751">
        <f t="shared" si="168"/>
        <v>0</v>
      </c>
      <c r="U690" s="751">
        <f t="shared" si="168"/>
        <v>0</v>
      </c>
      <c r="V690" s="753">
        <f t="shared" si="168"/>
        <v>0</v>
      </c>
      <c r="W690" s="223"/>
      <c r="X690" s="1483" t="s">
        <v>26</v>
      </c>
      <c r="Y690" s="1484">
        <f>Y689-Y676</f>
        <v>1.4099999999999966</v>
      </c>
      <c r="Z690" s="1484"/>
    </row>
    <row r="692" spans="1:26" ht="13.5" thickBot="1" x14ac:dyDescent="0.25"/>
    <row r="693" spans="1:26" ht="13.5" thickBot="1" x14ac:dyDescent="0.25">
      <c r="A693" s="230" t="s">
        <v>317</v>
      </c>
      <c r="B693" s="1518" t="s">
        <v>130</v>
      </c>
      <c r="C693" s="1519"/>
      <c r="D693" s="1519"/>
      <c r="E693" s="1519"/>
      <c r="F693" s="1519"/>
      <c r="G693" s="1519"/>
      <c r="H693" s="1520"/>
      <c r="I693" s="1521" t="s">
        <v>131</v>
      </c>
      <c r="J693" s="1519"/>
      <c r="K693" s="1519"/>
      <c r="L693" s="1519"/>
      <c r="M693" s="1519"/>
      <c r="N693" s="1519"/>
      <c r="O693" s="1520"/>
      <c r="P693" s="1522" t="s">
        <v>53</v>
      </c>
      <c r="Q693" s="1523"/>
      <c r="R693" s="1523"/>
      <c r="S693" s="1523"/>
      <c r="T693" s="1523"/>
      <c r="U693" s="1523"/>
      <c r="V693" s="1524"/>
      <c r="W693" s="1525" t="s">
        <v>55</v>
      </c>
      <c r="X693" s="228"/>
      <c r="Y693" s="1489"/>
      <c r="Z693" s="1489"/>
    </row>
    <row r="694" spans="1:26" ht="13.5" thickBot="1" x14ac:dyDescent="0.25">
      <c r="A694" s="846" t="s">
        <v>54</v>
      </c>
      <c r="B694" s="854">
        <v>1</v>
      </c>
      <c r="C694" s="855">
        <v>2</v>
      </c>
      <c r="D694" s="855">
        <v>3</v>
      </c>
      <c r="E694" s="855">
        <v>4</v>
      </c>
      <c r="F694" s="855">
        <v>5</v>
      </c>
      <c r="G694" s="855">
        <v>6</v>
      </c>
      <c r="H694" s="858">
        <v>7</v>
      </c>
      <c r="I694" s="963">
        <v>8</v>
      </c>
      <c r="J694" s="855">
        <v>9</v>
      </c>
      <c r="K694" s="855">
        <v>10</v>
      </c>
      <c r="L694" s="855">
        <v>11</v>
      </c>
      <c r="M694" s="855">
        <v>12</v>
      </c>
      <c r="N694" s="855">
        <v>13</v>
      </c>
      <c r="O694" s="858">
        <v>14</v>
      </c>
      <c r="P694" s="963">
        <v>1</v>
      </c>
      <c r="Q694" s="855">
        <v>2</v>
      </c>
      <c r="R694" s="855">
        <v>3</v>
      </c>
      <c r="S694" s="855">
        <v>4</v>
      </c>
      <c r="T694" s="855">
        <v>5</v>
      </c>
      <c r="U694" s="855">
        <v>6</v>
      </c>
      <c r="V694" s="858">
        <v>7</v>
      </c>
      <c r="W694" s="1526"/>
      <c r="X694" s="741"/>
      <c r="Y694" s="741"/>
      <c r="Z694" s="1489"/>
    </row>
    <row r="695" spans="1:26" x14ac:dyDescent="0.2">
      <c r="A695" s="234" t="s">
        <v>3</v>
      </c>
      <c r="B695" s="1367">
        <v>4505</v>
      </c>
      <c r="C695" s="1368">
        <v>4505</v>
      </c>
      <c r="D695" s="1368">
        <v>4505</v>
      </c>
      <c r="E695" s="1368">
        <v>4505</v>
      </c>
      <c r="F695" s="1368">
        <v>4505</v>
      </c>
      <c r="G695" s="1368">
        <v>4505</v>
      </c>
      <c r="H695" s="1426">
        <v>4505</v>
      </c>
      <c r="I695" s="1367">
        <v>4505</v>
      </c>
      <c r="J695" s="1368">
        <v>4505</v>
      </c>
      <c r="K695" s="1368">
        <v>4505</v>
      </c>
      <c r="L695" s="1368">
        <v>4505</v>
      </c>
      <c r="M695" s="1368">
        <v>4505</v>
      </c>
      <c r="N695" s="1368">
        <v>4505</v>
      </c>
      <c r="O695" s="1369">
        <v>4505</v>
      </c>
      <c r="P695" s="1427">
        <v>4505</v>
      </c>
      <c r="Q695" s="1368">
        <v>4505</v>
      </c>
      <c r="R695" s="1368">
        <v>4505</v>
      </c>
      <c r="S695" s="1368">
        <v>4505</v>
      </c>
      <c r="T695" s="1368">
        <v>4505</v>
      </c>
      <c r="U695" s="1368">
        <v>4505</v>
      </c>
      <c r="V695" s="1369">
        <v>4505</v>
      </c>
      <c r="W695" s="1425">
        <v>4505</v>
      </c>
      <c r="X695" s="1494"/>
      <c r="Y695" s="529"/>
      <c r="Z695" s="1489"/>
    </row>
    <row r="696" spans="1:26" x14ac:dyDescent="0.2">
      <c r="A696" s="238" t="s">
        <v>6</v>
      </c>
      <c r="B696" s="239">
        <v>5395</v>
      </c>
      <c r="C696" s="240">
        <v>5156</v>
      </c>
      <c r="D696" s="240">
        <v>5179</v>
      </c>
      <c r="E696" s="240">
        <v>4853</v>
      </c>
      <c r="F696" s="240">
        <v>4862</v>
      </c>
      <c r="G696" s="240">
        <v>4951</v>
      </c>
      <c r="H696" s="280">
        <v>4551</v>
      </c>
      <c r="I696" s="239">
        <v>4735</v>
      </c>
      <c r="J696" s="240">
        <v>4954</v>
      </c>
      <c r="K696" s="240">
        <v>4888</v>
      </c>
      <c r="L696" s="240">
        <v>4503</v>
      </c>
      <c r="M696" s="240">
        <v>4961</v>
      </c>
      <c r="N696" s="240">
        <v>5299</v>
      </c>
      <c r="O696" s="241">
        <v>5432</v>
      </c>
      <c r="P696" s="513">
        <v>4769</v>
      </c>
      <c r="Q696" s="240">
        <v>4804</v>
      </c>
      <c r="R696" s="240">
        <v>5015</v>
      </c>
      <c r="S696" s="240">
        <v>4388</v>
      </c>
      <c r="T696" s="240">
        <v>4896</v>
      </c>
      <c r="U696" s="240">
        <v>5314</v>
      </c>
      <c r="V696" s="241">
        <v>5461</v>
      </c>
      <c r="W696" s="317">
        <v>4952</v>
      </c>
      <c r="X696" s="1494"/>
      <c r="Y696" s="1491"/>
      <c r="Z696" s="1489"/>
    </row>
    <row r="697" spans="1:26" x14ac:dyDescent="0.2">
      <c r="A697" s="231" t="s">
        <v>7</v>
      </c>
      <c r="B697" s="367">
        <v>100</v>
      </c>
      <c r="C697" s="368">
        <v>91.7</v>
      </c>
      <c r="D697" s="368">
        <v>100</v>
      </c>
      <c r="E697" s="368">
        <v>66.7</v>
      </c>
      <c r="F697" s="368">
        <v>100</v>
      </c>
      <c r="G697" s="368">
        <v>100</v>
      </c>
      <c r="H697" s="369">
        <v>77.5</v>
      </c>
      <c r="I697" s="367">
        <v>91.7</v>
      </c>
      <c r="J697" s="368">
        <v>91.7</v>
      </c>
      <c r="K697" s="368">
        <v>100</v>
      </c>
      <c r="L697" s="368">
        <v>83.3</v>
      </c>
      <c r="M697" s="368">
        <v>100</v>
      </c>
      <c r="N697" s="368">
        <v>100</v>
      </c>
      <c r="O697" s="370">
        <v>75</v>
      </c>
      <c r="P697" s="514">
        <v>100</v>
      </c>
      <c r="Q697" s="368">
        <v>91.7</v>
      </c>
      <c r="R697" s="368">
        <v>100</v>
      </c>
      <c r="S697" s="368">
        <v>100</v>
      </c>
      <c r="T697" s="368">
        <v>91.7</v>
      </c>
      <c r="U697" s="368">
        <v>83.3</v>
      </c>
      <c r="V697" s="370">
        <v>91.7</v>
      </c>
      <c r="W697" s="1401">
        <v>79</v>
      </c>
      <c r="X697" s="365"/>
      <c r="Y697" s="443"/>
      <c r="Z697" s="1489"/>
    </row>
    <row r="698" spans="1:26" ht="13.5" thickBot="1" x14ac:dyDescent="0.25">
      <c r="A698" s="231" t="s">
        <v>8</v>
      </c>
      <c r="B698" s="1206">
        <v>4.7E-2</v>
      </c>
      <c r="C698" s="1207">
        <v>4.8000000000000001E-2</v>
      </c>
      <c r="D698" s="1207">
        <v>1.6E-2</v>
      </c>
      <c r="E698" s="1207">
        <v>0.10100000000000001</v>
      </c>
      <c r="F698" s="1207">
        <v>4.1000000000000002E-2</v>
      </c>
      <c r="G698" s="1423">
        <v>3.5999999999999997E-2</v>
      </c>
      <c r="H698" s="1376">
        <v>9.0999999999999998E-2</v>
      </c>
      <c r="I698" s="1206">
        <v>5.6000000000000001E-2</v>
      </c>
      <c r="J698" s="1207">
        <v>4.2000000000000003E-2</v>
      </c>
      <c r="K698" s="1207">
        <v>2.8000000000000001E-2</v>
      </c>
      <c r="L698" s="1207">
        <v>0.108</v>
      </c>
      <c r="M698" s="1207">
        <v>3.9E-2</v>
      </c>
      <c r="N698" s="1207">
        <v>4.1000000000000002E-2</v>
      </c>
      <c r="O698" s="1208">
        <v>8.5999999999999993E-2</v>
      </c>
      <c r="P698" s="1428">
        <v>3.9E-2</v>
      </c>
      <c r="Q698" s="1207">
        <v>6.6000000000000003E-2</v>
      </c>
      <c r="R698" s="1207">
        <v>3.5999999999999997E-2</v>
      </c>
      <c r="S698" s="1207">
        <v>2.4E-2</v>
      </c>
      <c r="T698" s="1207">
        <v>5.6000000000000001E-2</v>
      </c>
      <c r="U698" s="1207">
        <v>5.1999999999999998E-2</v>
      </c>
      <c r="V698" s="1208">
        <v>7.0999999999999994E-2</v>
      </c>
      <c r="W698" s="1429">
        <v>8.4000000000000005E-2</v>
      </c>
      <c r="X698" s="1489"/>
      <c r="Y698" s="331"/>
      <c r="Z698" s="1489"/>
    </row>
    <row r="699" spans="1:26" x14ac:dyDescent="0.2">
      <c r="A699" s="238" t="s">
        <v>1</v>
      </c>
      <c r="B699" s="1371">
        <f>B696/B695*100-100</f>
        <v>19.755826859045513</v>
      </c>
      <c r="C699" s="1371">
        <f t="shared" ref="C699:V699" si="169">C696/C695*100-100</f>
        <v>14.450610432852386</v>
      </c>
      <c r="D699" s="1371">
        <f t="shared" si="169"/>
        <v>14.961154273029976</v>
      </c>
      <c r="E699" s="1371">
        <f t="shared" si="169"/>
        <v>7.7247502774694823</v>
      </c>
      <c r="F699" s="1371">
        <f t="shared" si="169"/>
        <v>7.9245283018867951</v>
      </c>
      <c r="G699" s="1371">
        <f t="shared" si="169"/>
        <v>9.9001109877913365</v>
      </c>
      <c r="H699" s="1371">
        <f t="shared" si="169"/>
        <v>1.0210876803551656</v>
      </c>
      <c r="I699" s="1371">
        <f t="shared" si="169"/>
        <v>5.1054384017757997</v>
      </c>
      <c r="J699" s="1371">
        <f t="shared" si="169"/>
        <v>9.9667036625971122</v>
      </c>
      <c r="K699" s="1371">
        <f t="shared" si="169"/>
        <v>8.5016648168701323</v>
      </c>
      <c r="L699" s="1371">
        <f t="shared" si="169"/>
        <v>-4.4395116537174317E-2</v>
      </c>
      <c r="M699" s="1371">
        <f t="shared" si="169"/>
        <v>10.122086570477236</v>
      </c>
      <c r="N699" s="1371">
        <f t="shared" si="169"/>
        <v>17.624861265260819</v>
      </c>
      <c r="O699" s="1371">
        <f t="shared" si="169"/>
        <v>20.577136514983337</v>
      </c>
      <c r="P699" s="1371">
        <f t="shared" si="169"/>
        <v>5.8601553829078767</v>
      </c>
      <c r="Q699" s="1371">
        <f t="shared" si="169"/>
        <v>6.637069922308541</v>
      </c>
      <c r="R699" s="1371">
        <f t="shared" si="169"/>
        <v>11.320754716981128</v>
      </c>
      <c r="S699" s="1371">
        <f t="shared" si="169"/>
        <v>-2.5971143174250813</v>
      </c>
      <c r="T699" s="1371">
        <f t="shared" si="169"/>
        <v>8.6792452830188722</v>
      </c>
      <c r="U699" s="1371">
        <f t="shared" si="169"/>
        <v>17.957824639289683</v>
      </c>
      <c r="V699" s="1371">
        <f t="shared" si="169"/>
        <v>21.220865704772478</v>
      </c>
      <c r="W699" s="1371">
        <f>W696/W695*100-100</f>
        <v>9.9223085460599378</v>
      </c>
      <c r="X699" s="1009"/>
      <c r="Y699" s="1494"/>
      <c r="Z699" s="1489"/>
    </row>
    <row r="700" spans="1:26" ht="13.5" thickBot="1" x14ac:dyDescent="0.25">
      <c r="A700" s="839" t="s">
        <v>27</v>
      </c>
      <c r="B700" s="834">
        <f t="shared" ref="B700:V700" si="170">B696-B683</f>
        <v>91</v>
      </c>
      <c r="C700" s="546">
        <f t="shared" si="170"/>
        <v>-32</v>
      </c>
      <c r="D700" s="546">
        <f t="shared" si="170"/>
        <v>70</v>
      </c>
      <c r="E700" s="546">
        <f t="shared" si="170"/>
        <v>105</v>
      </c>
      <c r="F700" s="546">
        <f t="shared" si="170"/>
        <v>18</v>
      </c>
      <c r="G700" s="546">
        <f t="shared" si="170"/>
        <v>155</v>
      </c>
      <c r="H700" s="835">
        <f t="shared" si="170"/>
        <v>-157</v>
      </c>
      <c r="I700" s="768">
        <f t="shared" si="170"/>
        <v>-37</v>
      </c>
      <c r="J700" s="546">
        <f t="shared" si="170"/>
        <v>129</v>
      </c>
      <c r="K700" s="546">
        <f t="shared" si="170"/>
        <v>101</v>
      </c>
      <c r="L700" s="546">
        <f t="shared" si="170"/>
        <v>-153</v>
      </c>
      <c r="M700" s="546">
        <f t="shared" si="170"/>
        <v>1</v>
      </c>
      <c r="N700" s="546">
        <f t="shared" si="170"/>
        <v>86</v>
      </c>
      <c r="O700" s="835">
        <f t="shared" si="170"/>
        <v>-55</v>
      </c>
      <c r="P700" s="768">
        <f t="shared" si="170"/>
        <v>11</v>
      </c>
      <c r="Q700" s="546">
        <f t="shared" si="170"/>
        <v>38</v>
      </c>
      <c r="R700" s="546">
        <f t="shared" si="170"/>
        <v>60</v>
      </c>
      <c r="S700" s="546">
        <f t="shared" si="170"/>
        <v>14</v>
      </c>
      <c r="T700" s="546">
        <f t="shared" si="170"/>
        <v>-156</v>
      </c>
      <c r="U700" s="546">
        <f t="shared" si="170"/>
        <v>46</v>
      </c>
      <c r="V700" s="835">
        <f t="shared" si="170"/>
        <v>89</v>
      </c>
      <c r="W700" s="394">
        <f t="shared" ref="W700" si="171">W696-$B$285</f>
        <v>1646</v>
      </c>
      <c r="X700" s="1370"/>
      <c r="Y700" s="329"/>
      <c r="Z700" s="1489"/>
    </row>
    <row r="701" spans="1:26" x14ac:dyDescent="0.2">
      <c r="A701" s="258" t="s">
        <v>51</v>
      </c>
      <c r="B701" s="1402">
        <v>43</v>
      </c>
      <c r="C701" s="1403">
        <v>41</v>
      </c>
      <c r="D701" s="1403">
        <v>43</v>
      </c>
      <c r="E701" s="1403">
        <v>11</v>
      </c>
      <c r="F701" s="1403">
        <v>44</v>
      </c>
      <c r="G701" s="1403">
        <v>44</v>
      </c>
      <c r="H701" s="1404">
        <v>44</v>
      </c>
      <c r="I701" s="1405">
        <v>44</v>
      </c>
      <c r="J701" s="1403">
        <v>44</v>
      </c>
      <c r="K701" s="1403">
        <v>45</v>
      </c>
      <c r="L701" s="1403">
        <v>11</v>
      </c>
      <c r="M701" s="1403">
        <v>44</v>
      </c>
      <c r="N701" s="1403">
        <v>45</v>
      </c>
      <c r="O701" s="1406">
        <v>44</v>
      </c>
      <c r="P701" s="1402">
        <v>44</v>
      </c>
      <c r="Q701" s="1403">
        <v>44</v>
      </c>
      <c r="R701" s="1403">
        <v>44</v>
      </c>
      <c r="S701" s="1403">
        <v>10</v>
      </c>
      <c r="T701" s="1403">
        <v>44</v>
      </c>
      <c r="U701" s="1403">
        <v>45</v>
      </c>
      <c r="V701" s="1406">
        <v>44</v>
      </c>
      <c r="W701" s="1424">
        <f>SUM(B701:V701)</f>
        <v>822</v>
      </c>
      <c r="X701" s="1489" t="s">
        <v>56</v>
      </c>
      <c r="Y701" s="742">
        <f>W688-W701</f>
        <v>0</v>
      </c>
      <c r="Z701" s="285">
        <f>Y701/W688</f>
        <v>0</v>
      </c>
    </row>
    <row r="702" spans="1:26" x14ac:dyDescent="0.2">
      <c r="A702" s="957" t="s">
        <v>28</v>
      </c>
      <c r="B702" s="385">
        <v>159.5</v>
      </c>
      <c r="C702" s="385">
        <v>159.5</v>
      </c>
      <c r="D702" s="504">
        <v>159</v>
      </c>
      <c r="E702" s="504">
        <v>159</v>
      </c>
      <c r="F702" s="504">
        <v>159</v>
      </c>
      <c r="G702" s="504">
        <v>158</v>
      </c>
      <c r="H702" s="504">
        <v>158</v>
      </c>
      <c r="I702" s="958">
        <v>160</v>
      </c>
      <c r="J702" s="958">
        <v>160</v>
      </c>
      <c r="K702" s="504">
        <v>159.5</v>
      </c>
      <c r="L702" s="504">
        <v>159.5</v>
      </c>
      <c r="M702" s="504">
        <v>159</v>
      </c>
      <c r="N702" s="504">
        <v>158</v>
      </c>
      <c r="O702" s="504">
        <v>158</v>
      </c>
      <c r="P702" s="958">
        <v>162</v>
      </c>
      <c r="Q702" s="958">
        <v>162</v>
      </c>
      <c r="R702" s="504">
        <v>159</v>
      </c>
      <c r="S702" s="504">
        <v>159</v>
      </c>
      <c r="T702" s="504">
        <v>159</v>
      </c>
      <c r="U702" s="504">
        <v>157.5</v>
      </c>
      <c r="V702" s="504">
        <v>157.5</v>
      </c>
      <c r="W702" s="1187"/>
      <c r="X702" s="1494" t="s">
        <v>57</v>
      </c>
      <c r="Y702" s="1494">
        <v>159.18</v>
      </c>
      <c r="Z702" s="530"/>
    </row>
    <row r="703" spans="1:26" ht="13.5" thickBot="1" x14ac:dyDescent="0.25">
      <c r="A703" s="266" t="s">
        <v>26</v>
      </c>
      <c r="B703" s="750">
        <f t="shared" ref="B703:V703" si="172">B702-B689</f>
        <v>1.5</v>
      </c>
      <c r="C703" s="751">
        <f t="shared" si="172"/>
        <v>1.5</v>
      </c>
      <c r="D703" s="751">
        <f t="shared" si="172"/>
        <v>1.5</v>
      </c>
      <c r="E703" s="751">
        <f t="shared" si="172"/>
        <v>1.5</v>
      </c>
      <c r="F703" s="751">
        <f t="shared" si="172"/>
        <v>1.5</v>
      </c>
      <c r="G703" s="751">
        <f t="shared" si="172"/>
        <v>1.5</v>
      </c>
      <c r="H703" s="752">
        <f t="shared" si="172"/>
        <v>1.5</v>
      </c>
      <c r="I703" s="934">
        <f t="shared" si="172"/>
        <v>1.5</v>
      </c>
      <c r="J703" s="751">
        <f t="shared" si="172"/>
        <v>1.5</v>
      </c>
      <c r="K703" s="751">
        <f t="shared" si="172"/>
        <v>1.5</v>
      </c>
      <c r="L703" s="751">
        <f t="shared" si="172"/>
        <v>1.5</v>
      </c>
      <c r="M703" s="751">
        <f t="shared" si="172"/>
        <v>1.5</v>
      </c>
      <c r="N703" s="751">
        <f t="shared" si="172"/>
        <v>1.5</v>
      </c>
      <c r="O703" s="752">
        <f t="shared" si="172"/>
        <v>1.5</v>
      </c>
      <c r="P703" s="934">
        <f t="shared" si="172"/>
        <v>1.5</v>
      </c>
      <c r="Q703" s="751">
        <f t="shared" si="172"/>
        <v>1.5</v>
      </c>
      <c r="R703" s="751">
        <f t="shared" si="172"/>
        <v>1.5</v>
      </c>
      <c r="S703" s="751">
        <f t="shared" si="172"/>
        <v>1.5</v>
      </c>
      <c r="T703" s="751">
        <f t="shared" si="172"/>
        <v>1.5</v>
      </c>
      <c r="U703" s="751">
        <f t="shared" si="172"/>
        <v>1.5</v>
      </c>
      <c r="V703" s="753">
        <f t="shared" si="172"/>
        <v>1.5</v>
      </c>
      <c r="W703" s="223"/>
      <c r="X703" s="1489" t="s">
        <v>26</v>
      </c>
      <c r="Y703" s="1494">
        <f>Y702-Y689</f>
        <v>0.25</v>
      </c>
      <c r="Z703" s="1494"/>
    </row>
    <row r="704" spans="1:26" x14ac:dyDescent="0.2">
      <c r="A704" s="1498"/>
      <c r="B704" s="1498"/>
      <c r="C704" s="1498"/>
      <c r="D704" s="1498"/>
      <c r="E704" s="1498"/>
      <c r="F704" s="1498"/>
      <c r="G704" s="1498"/>
      <c r="H704" s="1498"/>
      <c r="I704" s="1498"/>
      <c r="J704" s="1498"/>
      <c r="K704" s="1498"/>
      <c r="L704" s="1498"/>
      <c r="M704" s="1498"/>
      <c r="N704" s="1498"/>
      <c r="O704" s="1498"/>
      <c r="P704" s="1498"/>
      <c r="Q704" s="1498"/>
      <c r="R704" s="1498"/>
      <c r="S704" s="1498"/>
      <c r="T704" s="1498"/>
      <c r="U704" s="1498"/>
      <c r="V704" s="1498"/>
      <c r="W704" s="1498"/>
      <c r="X704" s="1498"/>
      <c r="Y704" s="1498"/>
      <c r="Z704" s="1498"/>
    </row>
    <row r="705" spans="1:26" ht="13.5" thickBot="1" x14ac:dyDescent="0.25">
      <c r="A705" s="1498"/>
      <c r="B705" s="1498"/>
      <c r="C705" s="1498"/>
      <c r="D705" s="1498"/>
      <c r="E705" s="1498"/>
      <c r="F705" s="1498"/>
      <c r="G705" s="1498"/>
      <c r="H705" s="1498"/>
      <c r="I705" s="1498"/>
      <c r="J705" s="1498"/>
      <c r="K705" s="1498"/>
      <c r="L705" s="1498"/>
      <c r="M705" s="1498"/>
      <c r="N705" s="1498"/>
      <c r="O705" s="1498"/>
      <c r="P705" s="1498"/>
      <c r="Q705" s="1498"/>
      <c r="R705" s="1498"/>
      <c r="S705" s="1498"/>
      <c r="T705" s="1498"/>
      <c r="U705" s="1498"/>
      <c r="V705" s="1498"/>
      <c r="W705" s="1498"/>
      <c r="X705" s="1498"/>
      <c r="Y705" s="1498"/>
      <c r="Z705" s="1498"/>
    </row>
    <row r="706" spans="1:26" ht="13.5" thickBot="1" x14ac:dyDescent="0.25">
      <c r="A706" s="230" t="s">
        <v>318</v>
      </c>
      <c r="B706" s="1518" t="s">
        <v>130</v>
      </c>
      <c r="C706" s="1519"/>
      <c r="D706" s="1519"/>
      <c r="E706" s="1519"/>
      <c r="F706" s="1519"/>
      <c r="G706" s="1519"/>
      <c r="H706" s="1520"/>
      <c r="I706" s="1521" t="s">
        <v>131</v>
      </c>
      <c r="J706" s="1519"/>
      <c r="K706" s="1519"/>
      <c r="L706" s="1519"/>
      <c r="M706" s="1519"/>
      <c r="N706" s="1519"/>
      <c r="O706" s="1520"/>
      <c r="P706" s="1522" t="s">
        <v>53</v>
      </c>
      <c r="Q706" s="1523"/>
      <c r="R706" s="1523"/>
      <c r="S706" s="1523"/>
      <c r="T706" s="1523"/>
      <c r="U706" s="1523"/>
      <c r="V706" s="1524"/>
      <c r="W706" s="1525" t="s">
        <v>55</v>
      </c>
      <c r="X706" s="228"/>
      <c r="Y706" s="1498"/>
      <c r="Z706" s="1498"/>
    </row>
    <row r="707" spans="1:26" ht="13.5" thickBot="1" x14ac:dyDescent="0.25">
      <c r="A707" s="846" t="s">
        <v>54</v>
      </c>
      <c r="B707" s="854">
        <v>1</v>
      </c>
      <c r="C707" s="855">
        <v>2</v>
      </c>
      <c r="D707" s="855">
        <v>3</v>
      </c>
      <c r="E707" s="855">
        <v>4</v>
      </c>
      <c r="F707" s="855">
        <v>5</v>
      </c>
      <c r="G707" s="855">
        <v>6</v>
      </c>
      <c r="H707" s="858">
        <v>7</v>
      </c>
      <c r="I707" s="963">
        <v>8</v>
      </c>
      <c r="J707" s="855">
        <v>9</v>
      </c>
      <c r="K707" s="855">
        <v>10</v>
      </c>
      <c r="L707" s="855">
        <v>11</v>
      </c>
      <c r="M707" s="855">
        <v>12</v>
      </c>
      <c r="N707" s="855">
        <v>13</v>
      </c>
      <c r="O707" s="858">
        <v>14</v>
      </c>
      <c r="P707" s="963">
        <v>1</v>
      </c>
      <c r="Q707" s="855">
        <v>2</v>
      </c>
      <c r="R707" s="855">
        <v>3</v>
      </c>
      <c r="S707" s="855">
        <v>4</v>
      </c>
      <c r="T707" s="855">
        <v>5</v>
      </c>
      <c r="U707" s="855">
        <v>6</v>
      </c>
      <c r="V707" s="858">
        <v>7</v>
      </c>
      <c r="W707" s="1526"/>
      <c r="X707" s="741"/>
      <c r="Y707" s="741"/>
      <c r="Z707" s="1498"/>
    </row>
    <row r="708" spans="1:26" x14ac:dyDescent="0.2">
      <c r="A708" s="234" t="s">
        <v>3</v>
      </c>
      <c r="B708" s="1367">
        <v>4520</v>
      </c>
      <c r="C708" s="1368">
        <v>4520</v>
      </c>
      <c r="D708" s="1368">
        <v>4520</v>
      </c>
      <c r="E708" s="1368">
        <v>4520</v>
      </c>
      <c r="F708" s="1368">
        <v>4520</v>
      </c>
      <c r="G708" s="1368">
        <v>4520</v>
      </c>
      <c r="H708" s="1426">
        <v>4520</v>
      </c>
      <c r="I708" s="1367">
        <v>4520</v>
      </c>
      <c r="J708" s="1368">
        <v>4520</v>
      </c>
      <c r="K708" s="1368">
        <v>4520</v>
      </c>
      <c r="L708" s="1368">
        <v>4520</v>
      </c>
      <c r="M708" s="1368">
        <v>4520</v>
      </c>
      <c r="N708" s="1368">
        <v>4520</v>
      </c>
      <c r="O708" s="1369">
        <v>4520</v>
      </c>
      <c r="P708" s="1427">
        <v>4520</v>
      </c>
      <c r="Q708" s="1368">
        <v>4520</v>
      </c>
      <c r="R708" s="1368">
        <v>4520</v>
      </c>
      <c r="S708" s="1368">
        <v>4520</v>
      </c>
      <c r="T708" s="1368">
        <v>4520</v>
      </c>
      <c r="U708" s="1368">
        <v>4520</v>
      </c>
      <c r="V708" s="1369">
        <v>4520</v>
      </c>
      <c r="W708" s="1425">
        <v>4520</v>
      </c>
      <c r="X708" s="1500"/>
      <c r="Y708" s="529"/>
      <c r="Z708" s="1498"/>
    </row>
    <row r="709" spans="1:26" x14ac:dyDescent="0.2">
      <c r="A709" s="238" t="s">
        <v>6</v>
      </c>
      <c r="B709" s="239">
        <v>5354</v>
      </c>
      <c r="C709" s="240">
        <v>5266</v>
      </c>
      <c r="D709" s="240">
        <v>5105</v>
      </c>
      <c r="E709" s="240">
        <v>4911</v>
      </c>
      <c r="F709" s="240">
        <v>4866</v>
      </c>
      <c r="G709" s="240">
        <v>4920</v>
      </c>
      <c r="H709" s="280">
        <v>4628</v>
      </c>
      <c r="I709" s="239">
        <v>4766</v>
      </c>
      <c r="J709" s="240">
        <v>5025</v>
      </c>
      <c r="K709" s="240">
        <v>5050</v>
      </c>
      <c r="L709" s="240">
        <v>4767</v>
      </c>
      <c r="M709" s="240">
        <v>5088</v>
      </c>
      <c r="N709" s="240">
        <v>5279</v>
      </c>
      <c r="O709" s="241">
        <v>5615</v>
      </c>
      <c r="P709" s="513">
        <v>4754</v>
      </c>
      <c r="Q709" s="240">
        <v>4865</v>
      </c>
      <c r="R709" s="240">
        <v>5074</v>
      </c>
      <c r="S709" s="240">
        <v>4525</v>
      </c>
      <c r="T709" s="240">
        <v>5096</v>
      </c>
      <c r="U709" s="240">
        <v>5385</v>
      </c>
      <c r="V709" s="241">
        <v>5425</v>
      </c>
      <c r="W709" s="317">
        <v>5060</v>
      </c>
      <c r="X709" s="1500"/>
      <c r="Y709" s="1497"/>
      <c r="Z709" s="1498"/>
    </row>
    <row r="710" spans="1:26" x14ac:dyDescent="0.2">
      <c r="A710" s="231" t="s">
        <v>7</v>
      </c>
      <c r="B710" s="367">
        <v>100</v>
      </c>
      <c r="C710" s="368">
        <v>100</v>
      </c>
      <c r="D710" s="368">
        <v>100</v>
      </c>
      <c r="E710" s="368">
        <v>83.3</v>
      </c>
      <c r="F710" s="368">
        <v>91.7</v>
      </c>
      <c r="G710" s="368">
        <v>100</v>
      </c>
      <c r="H710" s="369">
        <v>91.7</v>
      </c>
      <c r="I710" s="367">
        <v>100</v>
      </c>
      <c r="J710" s="368">
        <v>83.3</v>
      </c>
      <c r="K710" s="368">
        <v>91.7</v>
      </c>
      <c r="L710" s="368">
        <v>100</v>
      </c>
      <c r="M710" s="368">
        <v>100</v>
      </c>
      <c r="N710" s="368">
        <v>100</v>
      </c>
      <c r="O710" s="370">
        <v>83.3</v>
      </c>
      <c r="P710" s="514">
        <v>100</v>
      </c>
      <c r="Q710" s="368">
        <v>100</v>
      </c>
      <c r="R710" s="368">
        <v>100</v>
      </c>
      <c r="S710" s="368">
        <v>100</v>
      </c>
      <c r="T710" s="368">
        <v>100</v>
      </c>
      <c r="U710" s="368">
        <v>83.3</v>
      </c>
      <c r="V710" s="370">
        <v>100</v>
      </c>
      <c r="W710" s="1401">
        <v>83.3</v>
      </c>
      <c r="X710" s="365"/>
      <c r="Y710" s="443"/>
      <c r="Z710" s="1498"/>
    </row>
    <row r="711" spans="1:26" ht="13.5" thickBot="1" x14ac:dyDescent="0.25">
      <c r="A711" s="231" t="s">
        <v>8</v>
      </c>
      <c r="B711" s="1206">
        <v>5.6000000000000001E-2</v>
      </c>
      <c r="C711" s="1207">
        <v>5.0999999999999997E-2</v>
      </c>
      <c r="D711" s="1207">
        <v>3.7999999999999999E-2</v>
      </c>
      <c r="E711" s="1207">
        <v>8.7999999999999995E-2</v>
      </c>
      <c r="F711" s="1207">
        <v>5.8000000000000003E-2</v>
      </c>
      <c r="G711" s="1423">
        <v>3.5000000000000003E-2</v>
      </c>
      <c r="H711" s="1376">
        <v>4.3999999999999997E-2</v>
      </c>
      <c r="I711" s="1206">
        <v>5.0999999999999997E-2</v>
      </c>
      <c r="J711" s="1207">
        <v>0.06</v>
      </c>
      <c r="K711" s="1207">
        <v>5.2999999999999999E-2</v>
      </c>
      <c r="L711" s="1207">
        <v>5.3999999999999999E-2</v>
      </c>
      <c r="M711" s="1207">
        <v>3.1E-2</v>
      </c>
      <c r="N711" s="1207">
        <v>3.3000000000000002E-2</v>
      </c>
      <c r="O711" s="1208">
        <v>6.8000000000000005E-2</v>
      </c>
      <c r="P711" s="1428">
        <v>4.2000000000000003E-2</v>
      </c>
      <c r="Q711" s="1207">
        <v>4.4999999999999998E-2</v>
      </c>
      <c r="R711" s="1207">
        <v>4.2999999999999997E-2</v>
      </c>
      <c r="S711" s="1207">
        <v>3.5000000000000003E-2</v>
      </c>
      <c r="T711" s="1207">
        <v>4.5999999999999999E-2</v>
      </c>
      <c r="U711" s="1207">
        <v>6.4000000000000001E-2</v>
      </c>
      <c r="V711" s="1208">
        <v>3.4000000000000002E-2</v>
      </c>
      <c r="W711" s="1429">
        <v>7.0999999999999994E-2</v>
      </c>
      <c r="X711" s="1498"/>
      <c r="Y711" s="331"/>
      <c r="Z711" s="1498"/>
    </row>
    <row r="712" spans="1:26" x14ac:dyDescent="0.2">
      <c r="A712" s="238" t="s">
        <v>1</v>
      </c>
      <c r="B712" s="1371">
        <f>B709/B708*100-100</f>
        <v>18.451327433628322</v>
      </c>
      <c r="C712" s="1371">
        <f t="shared" ref="C712:V712" si="173">C709/C708*100-100</f>
        <v>16.504424778761063</v>
      </c>
      <c r="D712" s="1371">
        <f t="shared" si="173"/>
        <v>12.942477876106182</v>
      </c>
      <c r="E712" s="1371">
        <f t="shared" si="173"/>
        <v>8.6504424778760978</v>
      </c>
      <c r="F712" s="1371">
        <f t="shared" si="173"/>
        <v>7.6548672566371749</v>
      </c>
      <c r="G712" s="1371">
        <f t="shared" si="173"/>
        <v>8.849557522123888</v>
      </c>
      <c r="H712" s="1371">
        <f t="shared" si="173"/>
        <v>2.3893805309734546</v>
      </c>
      <c r="I712" s="1371">
        <f t="shared" si="173"/>
        <v>5.4424778761061816</v>
      </c>
      <c r="J712" s="1371">
        <f t="shared" si="173"/>
        <v>11.172566371681427</v>
      </c>
      <c r="K712" s="1371">
        <f t="shared" si="173"/>
        <v>11.725663716814154</v>
      </c>
      <c r="L712" s="1371">
        <f t="shared" si="173"/>
        <v>5.4646017699114964</v>
      </c>
      <c r="M712" s="1371">
        <f t="shared" si="173"/>
        <v>12.566371681415916</v>
      </c>
      <c r="N712" s="1371">
        <f t="shared" si="173"/>
        <v>16.792035398230084</v>
      </c>
      <c r="O712" s="1371">
        <f t="shared" si="173"/>
        <v>24.225663716814154</v>
      </c>
      <c r="P712" s="1371">
        <f t="shared" si="173"/>
        <v>5.1769911504424755</v>
      </c>
      <c r="Q712" s="1371">
        <f t="shared" si="173"/>
        <v>7.6327433628318602</v>
      </c>
      <c r="R712" s="1371">
        <f t="shared" si="173"/>
        <v>12.25663716814158</v>
      </c>
      <c r="S712" s="1371">
        <f t="shared" si="173"/>
        <v>0.1106194690265454</v>
      </c>
      <c r="T712" s="1371">
        <f t="shared" si="173"/>
        <v>12.74336283185842</v>
      </c>
      <c r="U712" s="1371">
        <f t="shared" si="173"/>
        <v>19.137168141592923</v>
      </c>
      <c r="V712" s="1371">
        <f t="shared" si="173"/>
        <v>20.022123893805315</v>
      </c>
      <c r="W712" s="1371">
        <f>W709/W708*100-100</f>
        <v>11.946902654867259</v>
      </c>
      <c r="X712" s="1009"/>
      <c r="Y712" s="1500"/>
      <c r="Z712" s="1498"/>
    </row>
    <row r="713" spans="1:26" ht="13.5" thickBot="1" x14ac:dyDescent="0.25">
      <c r="A713" s="839" t="s">
        <v>27</v>
      </c>
      <c r="B713" s="834">
        <f t="shared" ref="B713:V713" si="174">B709-B696</f>
        <v>-41</v>
      </c>
      <c r="C713" s="546">
        <f t="shared" si="174"/>
        <v>110</v>
      </c>
      <c r="D713" s="546">
        <f t="shared" si="174"/>
        <v>-74</v>
      </c>
      <c r="E713" s="546">
        <f t="shared" si="174"/>
        <v>58</v>
      </c>
      <c r="F713" s="546">
        <f t="shared" si="174"/>
        <v>4</v>
      </c>
      <c r="G713" s="546">
        <f t="shared" si="174"/>
        <v>-31</v>
      </c>
      <c r="H713" s="835">
        <f t="shared" si="174"/>
        <v>77</v>
      </c>
      <c r="I713" s="768">
        <f t="shared" si="174"/>
        <v>31</v>
      </c>
      <c r="J713" s="546">
        <f t="shared" si="174"/>
        <v>71</v>
      </c>
      <c r="K713" s="546">
        <f t="shared" si="174"/>
        <v>162</v>
      </c>
      <c r="L713" s="546">
        <f t="shared" si="174"/>
        <v>264</v>
      </c>
      <c r="M713" s="546">
        <f t="shared" si="174"/>
        <v>127</v>
      </c>
      <c r="N713" s="546">
        <f t="shared" si="174"/>
        <v>-20</v>
      </c>
      <c r="O713" s="835">
        <f t="shared" si="174"/>
        <v>183</v>
      </c>
      <c r="P713" s="768">
        <f t="shared" si="174"/>
        <v>-15</v>
      </c>
      <c r="Q713" s="546">
        <f t="shared" si="174"/>
        <v>61</v>
      </c>
      <c r="R713" s="546">
        <f t="shared" si="174"/>
        <v>59</v>
      </c>
      <c r="S713" s="546">
        <f t="shared" si="174"/>
        <v>137</v>
      </c>
      <c r="T713" s="546">
        <f t="shared" si="174"/>
        <v>200</v>
      </c>
      <c r="U713" s="546">
        <f t="shared" si="174"/>
        <v>71</v>
      </c>
      <c r="V713" s="835">
        <f t="shared" si="174"/>
        <v>-36</v>
      </c>
      <c r="W713" s="394">
        <f t="shared" ref="W713" si="175">W709-$B$285</f>
        <v>1754</v>
      </c>
      <c r="X713" s="1370"/>
      <c r="Y713" s="329"/>
      <c r="Z713" s="1498"/>
    </row>
    <row r="714" spans="1:26" x14ac:dyDescent="0.2">
      <c r="A714" s="258" t="s">
        <v>51</v>
      </c>
      <c r="B714" s="1402">
        <v>43</v>
      </c>
      <c r="C714" s="1403">
        <v>41</v>
      </c>
      <c r="D714" s="1403">
        <v>42</v>
      </c>
      <c r="E714" s="1403">
        <v>10</v>
      </c>
      <c r="F714" s="1403">
        <v>44</v>
      </c>
      <c r="G714" s="1403">
        <v>44</v>
      </c>
      <c r="H714" s="1404">
        <v>44</v>
      </c>
      <c r="I714" s="1405">
        <v>44</v>
      </c>
      <c r="J714" s="1403">
        <v>44</v>
      </c>
      <c r="K714" s="1403">
        <v>45</v>
      </c>
      <c r="L714" s="1403">
        <v>11</v>
      </c>
      <c r="M714" s="1403">
        <v>44</v>
      </c>
      <c r="N714" s="1403">
        <v>45</v>
      </c>
      <c r="O714" s="1406">
        <v>44</v>
      </c>
      <c r="P714" s="1402">
        <v>44</v>
      </c>
      <c r="Q714" s="1403">
        <v>44</v>
      </c>
      <c r="R714" s="1403">
        <v>44</v>
      </c>
      <c r="S714" s="1403">
        <v>10</v>
      </c>
      <c r="T714" s="1403">
        <v>44</v>
      </c>
      <c r="U714" s="1403">
        <v>45</v>
      </c>
      <c r="V714" s="1406">
        <v>44</v>
      </c>
      <c r="W714" s="1424">
        <f>SUM(B714:V714)</f>
        <v>820</v>
      </c>
      <c r="X714" s="1498" t="s">
        <v>56</v>
      </c>
      <c r="Y714" s="742">
        <f>W701-W714</f>
        <v>2</v>
      </c>
      <c r="Z714" s="285">
        <f>Y714/W701</f>
        <v>2.4330900243309003E-3</v>
      </c>
    </row>
    <row r="715" spans="1:26" x14ac:dyDescent="0.2">
      <c r="A715" s="957" t="s">
        <v>28</v>
      </c>
      <c r="B715" s="385">
        <v>159.5</v>
      </c>
      <c r="C715" s="385">
        <v>159.5</v>
      </c>
      <c r="D715" s="504">
        <v>159</v>
      </c>
      <c r="E715" s="504">
        <v>159</v>
      </c>
      <c r="F715" s="504">
        <v>159</v>
      </c>
      <c r="G715" s="504">
        <v>158</v>
      </c>
      <c r="H715" s="504">
        <v>158</v>
      </c>
      <c r="I715" s="958">
        <v>160</v>
      </c>
      <c r="J715" s="958">
        <v>160</v>
      </c>
      <c r="K715" s="504">
        <v>159.5</v>
      </c>
      <c r="L715" s="504">
        <v>159.5</v>
      </c>
      <c r="M715" s="504">
        <v>159</v>
      </c>
      <c r="N715" s="504">
        <v>158</v>
      </c>
      <c r="O715" s="504">
        <v>158</v>
      </c>
      <c r="P715" s="958">
        <v>162</v>
      </c>
      <c r="Q715" s="958">
        <v>162</v>
      </c>
      <c r="R715" s="504">
        <v>159</v>
      </c>
      <c r="S715" s="504">
        <v>159</v>
      </c>
      <c r="T715" s="504">
        <v>159</v>
      </c>
      <c r="U715" s="504">
        <v>157.5</v>
      </c>
      <c r="V715" s="504">
        <v>157.5</v>
      </c>
      <c r="W715" s="1187"/>
      <c r="X715" s="1500" t="s">
        <v>57</v>
      </c>
      <c r="Y715" s="1500">
        <v>159.36000000000001</v>
      </c>
      <c r="Z715" s="530"/>
    </row>
    <row r="716" spans="1:26" ht="13.5" thickBot="1" x14ac:dyDescent="0.25">
      <c r="A716" s="266" t="s">
        <v>26</v>
      </c>
      <c r="B716" s="750">
        <f t="shared" ref="B716:V716" si="176">B715-B702</f>
        <v>0</v>
      </c>
      <c r="C716" s="751">
        <f t="shared" si="176"/>
        <v>0</v>
      </c>
      <c r="D716" s="751">
        <f t="shared" si="176"/>
        <v>0</v>
      </c>
      <c r="E716" s="751">
        <f t="shared" si="176"/>
        <v>0</v>
      </c>
      <c r="F716" s="751">
        <f t="shared" si="176"/>
        <v>0</v>
      </c>
      <c r="G716" s="751">
        <f t="shared" si="176"/>
        <v>0</v>
      </c>
      <c r="H716" s="752">
        <f t="shared" si="176"/>
        <v>0</v>
      </c>
      <c r="I716" s="934">
        <f t="shared" si="176"/>
        <v>0</v>
      </c>
      <c r="J716" s="751">
        <f t="shared" si="176"/>
        <v>0</v>
      </c>
      <c r="K716" s="751">
        <f t="shared" si="176"/>
        <v>0</v>
      </c>
      <c r="L716" s="751">
        <f t="shared" si="176"/>
        <v>0</v>
      </c>
      <c r="M716" s="751">
        <f t="shared" si="176"/>
        <v>0</v>
      </c>
      <c r="N716" s="751">
        <f t="shared" si="176"/>
        <v>0</v>
      </c>
      <c r="O716" s="752">
        <f t="shared" si="176"/>
        <v>0</v>
      </c>
      <c r="P716" s="934">
        <f t="shared" si="176"/>
        <v>0</v>
      </c>
      <c r="Q716" s="751">
        <f t="shared" si="176"/>
        <v>0</v>
      </c>
      <c r="R716" s="751">
        <f t="shared" si="176"/>
        <v>0</v>
      </c>
      <c r="S716" s="751">
        <f t="shared" si="176"/>
        <v>0</v>
      </c>
      <c r="T716" s="751">
        <f t="shared" si="176"/>
        <v>0</v>
      </c>
      <c r="U716" s="751">
        <f t="shared" si="176"/>
        <v>0</v>
      </c>
      <c r="V716" s="753">
        <f t="shared" si="176"/>
        <v>0</v>
      </c>
      <c r="W716" s="223"/>
      <c r="X716" s="1498" t="s">
        <v>26</v>
      </c>
      <c r="Y716" s="1500">
        <f>Y715-Y702</f>
        <v>0.18000000000000682</v>
      </c>
      <c r="Z716" s="1500"/>
    </row>
    <row r="718" spans="1:26" ht="13.5" thickBot="1" x14ac:dyDescent="0.25"/>
    <row r="719" spans="1:26" ht="13.5" thickBot="1" x14ac:dyDescent="0.25">
      <c r="A719" s="230" t="s">
        <v>319</v>
      </c>
      <c r="B719" s="1518" t="s">
        <v>130</v>
      </c>
      <c r="C719" s="1519"/>
      <c r="D719" s="1519"/>
      <c r="E719" s="1519"/>
      <c r="F719" s="1519"/>
      <c r="G719" s="1519"/>
      <c r="H719" s="1520"/>
      <c r="I719" s="1521" t="s">
        <v>131</v>
      </c>
      <c r="J719" s="1519"/>
      <c r="K719" s="1519"/>
      <c r="L719" s="1519"/>
      <c r="M719" s="1519"/>
      <c r="N719" s="1519"/>
      <c r="O719" s="1520"/>
      <c r="P719" s="1522" t="s">
        <v>53</v>
      </c>
      <c r="Q719" s="1523"/>
      <c r="R719" s="1523"/>
      <c r="S719" s="1523"/>
      <c r="T719" s="1523"/>
      <c r="U719" s="1523"/>
      <c r="V719" s="1524"/>
      <c r="W719" s="1525" t="s">
        <v>55</v>
      </c>
      <c r="X719" s="228"/>
      <c r="Y719" s="1504"/>
      <c r="Z719" s="1504"/>
    </row>
    <row r="720" spans="1:26" ht="13.5" thickBot="1" x14ac:dyDescent="0.25">
      <c r="A720" s="846" t="s">
        <v>54</v>
      </c>
      <c r="B720" s="854">
        <v>1</v>
      </c>
      <c r="C720" s="855">
        <v>2</v>
      </c>
      <c r="D720" s="855">
        <v>3</v>
      </c>
      <c r="E720" s="855">
        <v>4</v>
      </c>
      <c r="F720" s="855">
        <v>5</v>
      </c>
      <c r="G720" s="855">
        <v>6</v>
      </c>
      <c r="H720" s="858">
        <v>7</v>
      </c>
      <c r="I720" s="963">
        <v>8</v>
      </c>
      <c r="J720" s="855">
        <v>9</v>
      </c>
      <c r="K720" s="855">
        <v>10</v>
      </c>
      <c r="L720" s="855">
        <v>11</v>
      </c>
      <c r="M720" s="855">
        <v>12</v>
      </c>
      <c r="N720" s="855">
        <v>13</v>
      </c>
      <c r="O720" s="858">
        <v>14</v>
      </c>
      <c r="P720" s="963">
        <v>1</v>
      </c>
      <c r="Q720" s="855">
        <v>2</v>
      </c>
      <c r="R720" s="855">
        <v>3</v>
      </c>
      <c r="S720" s="855">
        <v>4</v>
      </c>
      <c r="T720" s="855">
        <v>5</v>
      </c>
      <c r="U720" s="855">
        <v>6</v>
      </c>
      <c r="V720" s="858">
        <v>7</v>
      </c>
      <c r="W720" s="1526"/>
      <c r="X720" s="741"/>
      <c r="Y720" s="741"/>
      <c r="Z720" s="1504"/>
    </row>
    <row r="721" spans="1:26" x14ac:dyDescent="0.2">
      <c r="A721" s="234" t="s">
        <v>3</v>
      </c>
      <c r="B721" s="1367">
        <v>4535</v>
      </c>
      <c r="C721" s="1368">
        <v>4535</v>
      </c>
      <c r="D721" s="1368">
        <v>4535</v>
      </c>
      <c r="E721" s="1368">
        <v>4535</v>
      </c>
      <c r="F721" s="1368">
        <v>4535</v>
      </c>
      <c r="G721" s="1368">
        <v>4535</v>
      </c>
      <c r="H721" s="1426">
        <v>4535</v>
      </c>
      <c r="I721" s="1367">
        <v>4535</v>
      </c>
      <c r="J721" s="1368">
        <v>4535</v>
      </c>
      <c r="K721" s="1368">
        <v>4535</v>
      </c>
      <c r="L721" s="1368">
        <v>4535</v>
      </c>
      <c r="M721" s="1368">
        <v>4535</v>
      </c>
      <c r="N721" s="1368">
        <v>4535</v>
      </c>
      <c r="O721" s="1369">
        <v>4535</v>
      </c>
      <c r="P721" s="1427">
        <v>4535</v>
      </c>
      <c r="Q721" s="1368">
        <v>4535</v>
      </c>
      <c r="R721" s="1368">
        <v>4535</v>
      </c>
      <c r="S721" s="1368">
        <v>4535</v>
      </c>
      <c r="T721" s="1368">
        <v>4535</v>
      </c>
      <c r="U721" s="1368">
        <v>4535</v>
      </c>
      <c r="V721" s="1369">
        <v>4535</v>
      </c>
      <c r="W721" s="1425">
        <v>4535</v>
      </c>
      <c r="X721" s="1506"/>
      <c r="Y721" s="529"/>
      <c r="Z721" s="1504"/>
    </row>
    <row r="722" spans="1:26" x14ac:dyDescent="0.2">
      <c r="A722" s="238" t="s">
        <v>6</v>
      </c>
      <c r="B722" s="239">
        <v>5288</v>
      </c>
      <c r="C722" s="240">
        <v>5111</v>
      </c>
      <c r="D722" s="240">
        <v>5240</v>
      </c>
      <c r="E722" s="240">
        <v>4773</v>
      </c>
      <c r="F722" s="240">
        <v>4860</v>
      </c>
      <c r="G722" s="240">
        <v>4798</v>
      </c>
      <c r="H722" s="280">
        <v>4576</v>
      </c>
      <c r="I722" s="239">
        <v>4929</v>
      </c>
      <c r="J722" s="240">
        <v>5033</v>
      </c>
      <c r="K722" s="240">
        <v>4833</v>
      </c>
      <c r="L722" s="240">
        <v>4761</v>
      </c>
      <c r="M722" s="240">
        <v>4973</v>
      </c>
      <c r="N722" s="240">
        <v>5294</v>
      </c>
      <c r="O722" s="241">
        <v>5681</v>
      </c>
      <c r="P722" s="513">
        <v>4704</v>
      </c>
      <c r="Q722" s="240">
        <v>4802</v>
      </c>
      <c r="R722" s="240">
        <v>4846</v>
      </c>
      <c r="S722" s="240">
        <v>4569</v>
      </c>
      <c r="T722" s="240">
        <v>5019</v>
      </c>
      <c r="U722" s="240">
        <v>5365</v>
      </c>
      <c r="V722" s="241">
        <v>5441</v>
      </c>
      <c r="W722" s="317">
        <v>5015</v>
      </c>
      <c r="X722" s="1506"/>
      <c r="Y722" s="1503"/>
      <c r="Z722" s="1504"/>
    </row>
    <row r="723" spans="1:26" x14ac:dyDescent="0.2">
      <c r="A723" s="231" t="s">
        <v>7</v>
      </c>
      <c r="B723" s="367">
        <v>83.3</v>
      </c>
      <c r="C723" s="368">
        <v>100</v>
      </c>
      <c r="D723" s="368">
        <v>100</v>
      </c>
      <c r="E723" s="368">
        <v>50</v>
      </c>
      <c r="F723" s="368">
        <v>83.3</v>
      </c>
      <c r="G723" s="368">
        <v>100</v>
      </c>
      <c r="H723" s="369">
        <v>100</v>
      </c>
      <c r="I723" s="367">
        <v>91.7</v>
      </c>
      <c r="J723" s="368">
        <v>100</v>
      </c>
      <c r="K723" s="368">
        <v>100</v>
      </c>
      <c r="L723" s="368">
        <v>100</v>
      </c>
      <c r="M723" s="368">
        <v>100</v>
      </c>
      <c r="N723" s="368">
        <v>100</v>
      </c>
      <c r="O723" s="370">
        <v>91.7</v>
      </c>
      <c r="P723" s="514">
        <v>100</v>
      </c>
      <c r="Q723" s="368">
        <v>92.3</v>
      </c>
      <c r="R723" s="368">
        <v>91.7</v>
      </c>
      <c r="S723" s="368">
        <v>85.7</v>
      </c>
      <c r="T723" s="368">
        <v>91.7</v>
      </c>
      <c r="U723" s="368">
        <v>83.3</v>
      </c>
      <c r="V723" s="370">
        <v>83.3</v>
      </c>
      <c r="W723" s="1401">
        <v>83.1</v>
      </c>
      <c r="X723" s="365"/>
      <c r="Y723" s="443"/>
      <c r="Z723" s="1504"/>
    </row>
    <row r="724" spans="1:26" ht="13.5" thickBot="1" x14ac:dyDescent="0.25">
      <c r="A724" s="231" t="s">
        <v>8</v>
      </c>
      <c r="B724" s="1206">
        <v>5.2999999999999999E-2</v>
      </c>
      <c r="C724" s="1207">
        <v>0.03</v>
      </c>
      <c r="D724" s="1207">
        <v>4.1000000000000002E-2</v>
      </c>
      <c r="E724" s="1207">
        <v>0.158</v>
      </c>
      <c r="F724" s="1207">
        <v>5.8999999999999997E-2</v>
      </c>
      <c r="G724" s="1423">
        <v>4.1000000000000002E-2</v>
      </c>
      <c r="H724" s="1376">
        <v>3.6999999999999998E-2</v>
      </c>
      <c r="I724" s="1206">
        <v>7.2999999999999995E-2</v>
      </c>
      <c r="J724" s="1207">
        <v>3.6999999999999998E-2</v>
      </c>
      <c r="K724" s="1207">
        <v>4.2000000000000003E-2</v>
      </c>
      <c r="L724" s="1207">
        <v>4.2999999999999997E-2</v>
      </c>
      <c r="M724" s="1207">
        <v>3.3000000000000002E-2</v>
      </c>
      <c r="N724" s="1207">
        <v>4.2000000000000003E-2</v>
      </c>
      <c r="O724" s="1208">
        <v>6.6000000000000003E-2</v>
      </c>
      <c r="P724" s="1428">
        <v>4.4999999999999998E-2</v>
      </c>
      <c r="Q724" s="1207">
        <v>5.6000000000000001E-2</v>
      </c>
      <c r="R724" s="1207">
        <v>6.3E-2</v>
      </c>
      <c r="S724" s="1207">
        <v>7.0000000000000007E-2</v>
      </c>
      <c r="T724" s="1207">
        <v>5.6000000000000001E-2</v>
      </c>
      <c r="U724" s="1207">
        <v>6.3E-2</v>
      </c>
      <c r="V724" s="1208">
        <v>5.3999999999999999E-2</v>
      </c>
      <c r="W724" s="1429">
        <v>7.9000000000000001E-2</v>
      </c>
      <c r="X724" s="1504"/>
      <c r="Y724" s="331"/>
      <c r="Z724" s="1504"/>
    </row>
    <row r="725" spans="1:26" x14ac:dyDescent="0.2">
      <c r="A725" s="238" t="s">
        <v>1</v>
      </c>
      <c r="B725" s="1371">
        <f>B722/B721*100-100</f>
        <v>16.60418963616317</v>
      </c>
      <c r="C725" s="1371">
        <f t="shared" ref="C725:V725" si="177">C722/C721*100-100</f>
        <v>12.701212789415649</v>
      </c>
      <c r="D725" s="1371">
        <f t="shared" si="177"/>
        <v>15.545755237045199</v>
      </c>
      <c r="E725" s="1371">
        <f t="shared" si="177"/>
        <v>5.2480705622932788</v>
      </c>
      <c r="F725" s="1371">
        <f t="shared" si="177"/>
        <v>7.1664829106945973</v>
      </c>
      <c r="G725" s="1371">
        <f t="shared" si="177"/>
        <v>5.7993384785005588</v>
      </c>
      <c r="H725" s="1371">
        <f t="shared" si="177"/>
        <v>0.90407938257992271</v>
      </c>
      <c r="I725" s="1371">
        <f t="shared" si="177"/>
        <v>8.6879823594266696</v>
      </c>
      <c r="J725" s="1371">
        <f t="shared" si="177"/>
        <v>10.98125689084894</v>
      </c>
      <c r="K725" s="1371">
        <f t="shared" si="177"/>
        <v>6.5711135611907281</v>
      </c>
      <c r="L725" s="1371">
        <f t="shared" si="177"/>
        <v>4.9834619625137861</v>
      </c>
      <c r="M725" s="1371">
        <f t="shared" si="177"/>
        <v>9.6582138919514904</v>
      </c>
      <c r="N725" s="1371">
        <f t="shared" si="177"/>
        <v>16.736493936052923</v>
      </c>
      <c r="O725" s="1371">
        <f t="shared" si="177"/>
        <v>25.270121278941573</v>
      </c>
      <c r="P725" s="1371">
        <f t="shared" si="177"/>
        <v>3.7265711135611781</v>
      </c>
      <c r="Q725" s="1371">
        <f t="shared" si="177"/>
        <v>5.8875413450937089</v>
      </c>
      <c r="R725" s="1371">
        <f t="shared" si="177"/>
        <v>6.8577728776185296</v>
      </c>
      <c r="S725" s="1371">
        <f t="shared" si="177"/>
        <v>0.74972436604190307</v>
      </c>
      <c r="T725" s="1371">
        <f t="shared" si="177"/>
        <v>10.672546857772886</v>
      </c>
      <c r="U725" s="1371">
        <f t="shared" si="177"/>
        <v>18.302094818081585</v>
      </c>
      <c r="V725" s="1371">
        <f t="shared" si="177"/>
        <v>19.977949283351705</v>
      </c>
      <c r="W725" s="1371">
        <f>W722/W721*100-100</f>
        <v>10.584343991179708</v>
      </c>
      <c r="X725" s="1009"/>
      <c r="Y725" s="1506"/>
      <c r="Z725" s="1504"/>
    </row>
    <row r="726" spans="1:26" ht="13.5" thickBot="1" x14ac:dyDescent="0.25">
      <c r="A726" s="839" t="s">
        <v>27</v>
      </c>
      <c r="B726" s="834">
        <f t="shared" ref="B726:V726" si="178">B722-B709</f>
        <v>-66</v>
      </c>
      <c r="C726" s="546">
        <f t="shared" si="178"/>
        <v>-155</v>
      </c>
      <c r="D726" s="546">
        <f t="shared" si="178"/>
        <v>135</v>
      </c>
      <c r="E726" s="546">
        <f t="shared" si="178"/>
        <v>-138</v>
      </c>
      <c r="F726" s="546">
        <f t="shared" si="178"/>
        <v>-6</v>
      </c>
      <c r="G726" s="546">
        <f t="shared" si="178"/>
        <v>-122</v>
      </c>
      <c r="H726" s="835">
        <f t="shared" si="178"/>
        <v>-52</v>
      </c>
      <c r="I726" s="768">
        <f t="shared" si="178"/>
        <v>163</v>
      </c>
      <c r="J726" s="546">
        <f t="shared" si="178"/>
        <v>8</v>
      </c>
      <c r="K726" s="546">
        <f t="shared" si="178"/>
        <v>-217</v>
      </c>
      <c r="L726" s="546">
        <f t="shared" si="178"/>
        <v>-6</v>
      </c>
      <c r="M726" s="546">
        <f t="shared" si="178"/>
        <v>-115</v>
      </c>
      <c r="N726" s="546">
        <f t="shared" si="178"/>
        <v>15</v>
      </c>
      <c r="O726" s="835">
        <f t="shared" si="178"/>
        <v>66</v>
      </c>
      <c r="P726" s="768">
        <f t="shared" si="178"/>
        <v>-50</v>
      </c>
      <c r="Q726" s="546">
        <f t="shared" si="178"/>
        <v>-63</v>
      </c>
      <c r="R726" s="546">
        <f t="shared" si="178"/>
        <v>-228</v>
      </c>
      <c r="S726" s="546">
        <f t="shared" si="178"/>
        <v>44</v>
      </c>
      <c r="T726" s="546">
        <f t="shared" si="178"/>
        <v>-77</v>
      </c>
      <c r="U726" s="546">
        <f t="shared" si="178"/>
        <v>-20</v>
      </c>
      <c r="V726" s="835">
        <f t="shared" si="178"/>
        <v>16</v>
      </c>
      <c r="W726" s="394">
        <f t="shared" ref="W726" si="179">W722-$B$285</f>
        <v>1709</v>
      </c>
      <c r="X726" s="1370"/>
      <c r="Y726" s="329"/>
      <c r="Z726" s="1504"/>
    </row>
    <row r="727" spans="1:26" x14ac:dyDescent="0.2">
      <c r="A727" s="258" t="s">
        <v>51</v>
      </c>
      <c r="B727" s="1402">
        <v>43</v>
      </c>
      <c r="C727" s="1403">
        <v>41</v>
      </c>
      <c r="D727" s="1403">
        <v>42</v>
      </c>
      <c r="E727" s="1403">
        <v>10</v>
      </c>
      <c r="F727" s="1403">
        <v>43</v>
      </c>
      <c r="G727" s="1403">
        <v>44</v>
      </c>
      <c r="H727" s="1404">
        <v>44</v>
      </c>
      <c r="I727" s="1405">
        <v>44</v>
      </c>
      <c r="J727" s="1403">
        <v>44</v>
      </c>
      <c r="K727" s="1403">
        <v>45</v>
      </c>
      <c r="L727" s="1403">
        <v>11</v>
      </c>
      <c r="M727" s="1403">
        <v>44</v>
      </c>
      <c r="N727" s="1403">
        <v>45</v>
      </c>
      <c r="O727" s="1406">
        <v>44</v>
      </c>
      <c r="P727" s="1402">
        <v>44</v>
      </c>
      <c r="Q727" s="1403">
        <v>44</v>
      </c>
      <c r="R727" s="1403">
        <v>44</v>
      </c>
      <c r="S727" s="1403">
        <v>10</v>
      </c>
      <c r="T727" s="1403">
        <v>44</v>
      </c>
      <c r="U727" s="1403">
        <v>45</v>
      </c>
      <c r="V727" s="1406">
        <v>44</v>
      </c>
      <c r="W727" s="1424">
        <f>SUM(B727:V727)</f>
        <v>819</v>
      </c>
      <c r="X727" s="1504" t="s">
        <v>56</v>
      </c>
      <c r="Y727" s="742">
        <f>W714-W727</f>
        <v>1</v>
      </c>
      <c r="Z727" s="285">
        <f>Y727/W714</f>
        <v>1.2195121951219512E-3</v>
      </c>
    </row>
    <row r="728" spans="1:26" x14ac:dyDescent="0.2">
      <c r="A728" s="957" t="s">
        <v>28</v>
      </c>
      <c r="B728" s="385">
        <v>160.5</v>
      </c>
      <c r="C728" s="385">
        <v>160.5</v>
      </c>
      <c r="D728" s="504">
        <v>160</v>
      </c>
      <c r="E728" s="504">
        <v>160</v>
      </c>
      <c r="F728" s="504">
        <v>160</v>
      </c>
      <c r="G728" s="504">
        <v>159</v>
      </c>
      <c r="H728" s="504">
        <v>159</v>
      </c>
      <c r="I728" s="958">
        <v>161</v>
      </c>
      <c r="J728" s="958">
        <v>161</v>
      </c>
      <c r="K728" s="504">
        <v>160.5</v>
      </c>
      <c r="L728" s="504">
        <v>160.5</v>
      </c>
      <c r="M728" s="504">
        <v>160</v>
      </c>
      <c r="N728" s="504">
        <v>159</v>
      </c>
      <c r="O728" s="504">
        <v>159</v>
      </c>
      <c r="P728" s="958">
        <v>163</v>
      </c>
      <c r="Q728" s="958">
        <v>163</v>
      </c>
      <c r="R728" s="504">
        <v>160</v>
      </c>
      <c r="S728" s="504">
        <v>160</v>
      </c>
      <c r="T728" s="504">
        <v>160</v>
      </c>
      <c r="U728" s="504">
        <v>158.5</v>
      </c>
      <c r="V728" s="504">
        <v>158.5</v>
      </c>
      <c r="W728" s="1187"/>
      <c r="X728" s="1506" t="s">
        <v>57</v>
      </c>
      <c r="Y728" s="1506">
        <v>159.16999999999999</v>
      </c>
      <c r="Z728" s="530"/>
    </row>
    <row r="729" spans="1:26" ht="13.5" thickBot="1" x14ac:dyDescent="0.25">
      <c r="A729" s="266" t="s">
        <v>26</v>
      </c>
      <c r="B729" s="750">
        <f t="shared" ref="B729:V729" si="180">B728-B715</f>
        <v>1</v>
      </c>
      <c r="C729" s="751">
        <f t="shared" si="180"/>
        <v>1</v>
      </c>
      <c r="D729" s="751">
        <f t="shared" si="180"/>
        <v>1</v>
      </c>
      <c r="E729" s="751">
        <f t="shared" si="180"/>
        <v>1</v>
      </c>
      <c r="F729" s="751">
        <f t="shared" si="180"/>
        <v>1</v>
      </c>
      <c r="G729" s="751">
        <f t="shared" si="180"/>
        <v>1</v>
      </c>
      <c r="H729" s="752">
        <f t="shared" si="180"/>
        <v>1</v>
      </c>
      <c r="I729" s="934">
        <f t="shared" si="180"/>
        <v>1</v>
      </c>
      <c r="J729" s="751">
        <f t="shared" si="180"/>
        <v>1</v>
      </c>
      <c r="K729" s="751">
        <f t="shared" si="180"/>
        <v>1</v>
      </c>
      <c r="L729" s="751">
        <f t="shared" si="180"/>
        <v>1</v>
      </c>
      <c r="M729" s="751">
        <f t="shared" si="180"/>
        <v>1</v>
      </c>
      <c r="N729" s="751">
        <f t="shared" si="180"/>
        <v>1</v>
      </c>
      <c r="O729" s="752">
        <f t="shared" si="180"/>
        <v>1</v>
      </c>
      <c r="P729" s="934">
        <f t="shared" si="180"/>
        <v>1</v>
      </c>
      <c r="Q729" s="751">
        <f t="shared" si="180"/>
        <v>1</v>
      </c>
      <c r="R729" s="751">
        <f t="shared" si="180"/>
        <v>1</v>
      </c>
      <c r="S729" s="751">
        <f t="shared" si="180"/>
        <v>1</v>
      </c>
      <c r="T729" s="751">
        <f t="shared" si="180"/>
        <v>1</v>
      </c>
      <c r="U729" s="751">
        <f t="shared" si="180"/>
        <v>1</v>
      </c>
      <c r="V729" s="753">
        <f t="shared" si="180"/>
        <v>1</v>
      </c>
      <c r="W729" s="223"/>
      <c r="X729" s="1504" t="s">
        <v>26</v>
      </c>
      <c r="Y729" s="1506">
        <f>Y728-Y715</f>
        <v>-0.19000000000002615</v>
      </c>
      <c r="Z729" s="1506"/>
    </row>
    <row r="731" spans="1:26" ht="13.5" thickBot="1" x14ac:dyDescent="0.25"/>
    <row r="732" spans="1:26" ht="13.5" thickBot="1" x14ac:dyDescent="0.25">
      <c r="A732" s="230" t="s">
        <v>320</v>
      </c>
      <c r="B732" s="1518" t="s">
        <v>130</v>
      </c>
      <c r="C732" s="1519"/>
      <c r="D732" s="1519"/>
      <c r="E732" s="1519"/>
      <c r="F732" s="1519"/>
      <c r="G732" s="1519"/>
      <c r="H732" s="1520"/>
      <c r="I732" s="1521" t="s">
        <v>131</v>
      </c>
      <c r="J732" s="1519"/>
      <c r="K732" s="1519"/>
      <c r="L732" s="1519"/>
      <c r="M732" s="1519"/>
      <c r="N732" s="1519"/>
      <c r="O732" s="1520"/>
      <c r="P732" s="1522" t="s">
        <v>53</v>
      </c>
      <c r="Q732" s="1523"/>
      <c r="R732" s="1523"/>
      <c r="S732" s="1523"/>
      <c r="T732" s="1523"/>
      <c r="U732" s="1523"/>
      <c r="V732" s="1524"/>
      <c r="W732" s="1525" t="s">
        <v>55</v>
      </c>
      <c r="X732" s="228"/>
      <c r="Y732" s="1507"/>
      <c r="Z732" s="1507"/>
    </row>
    <row r="733" spans="1:26" ht="13.5" thickBot="1" x14ac:dyDescent="0.25">
      <c r="A733" s="846" t="s">
        <v>54</v>
      </c>
      <c r="B733" s="854">
        <v>1</v>
      </c>
      <c r="C733" s="855">
        <v>2</v>
      </c>
      <c r="D733" s="855">
        <v>3</v>
      </c>
      <c r="E733" s="855">
        <v>4</v>
      </c>
      <c r="F733" s="855">
        <v>5</v>
      </c>
      <c r="G733" s="855">
        <v>6</v>
      </c>
      <c r="H733" s="858">
        <v>7</v>
      </c>
      <c r="I733" s="963">
        <v>8</v>
      </c>
      <c r="J733" s="855">
        <v>9</v>
      </c>
      <c r="K733" s="855">
        <v>10</v>
      </c>
      <c r="L733" s="855">
        <v>11</v>
      </c>
      <c r="M733" s="855">
        <v>12</v>
      </c>
      <c r="N733" s="855">
        <v>13</v>
      </c>
      <c r="O733" s="858">
        <v>14</v>
      </c>
      <c r="P733" s="963">
        <v>1</v>
      </c>
      <c r="Q733" s="855">
        <v>2</v>
      </c>
      <c r="R733" s="855">
        <v>3</v>
      </c>
      <c r="S733" s="855">
        <v>4</v>
      </c>
      <c r="T733" s="855">
        <v>5</v>
      </c>
      <c r="U733" s="855">
        <v>6</v>
      </c>
      <c r="V733" s="858">
        <v>7</v>
      </c>
      <c r="W733" s="1526"/>
      <c r="X733" s="741"/>
      <c r="Y733" s="741"/>
      <c r="Z733" s="1507"/>
    </row>
    <row r="734" spans="1:26" x14ac:dyDescent="0.2">
      <c r="A734" s="234" t="s">
        <v>3</v>
      </c>
      <c r="B734" s="1367">
        <v>4550</v>
      </c>
      <c r="C734" s="1368">
        <v>4550</v>
      </c>
      <c r="D734" s="1368">
        <v>4550</v>
      </c>
      <c r="E734" s="1368">
        <v>4550</v>
      </c>
      <c r="F734" s="1368">
        <v>4550</v>
      </c>
      <c r="G734" s="1368">
        <v>4550</v>
      </c>
      <c r="H734" s="1426">
        <v>4550</v>
      </c>
      <c r="I734" s="1367">
        <v>4550</v>
      </c>
      <c r="J734" s="1368">
        <v>4550</v>
      </c>
      <c r="K734" s="1368">
        <v>4550</v>
      </c>
      <c r="L734" s="1368">
        <v>4550</v>
      </c>
      <c r="M734" s="1368">
        <v>4550</v>
      </c>
      <c r="N734" s="1368">
        <v>4550</v>
      </c>
      <c r="O734" s="1369">
        <v>4550</v>
      </c>
      <c r="P734" s="1427">
        <v>4550</v>
      </c>
      <c r="Q734" s="1368">
        <v>4550</v>
      </c>
      <c r="R734" s="1368">
        <v>4550</v>
      </c>
      <c r="S734" s="1368">
        <v>4550</v>
      </c>
      <c r="T734" s="1368">
        <v>4550</v>
      </c>
      <c r="U734" s="1368">
        <v>4550</v>
      </c>
      <c r="V734" s="1369">
        <v>4550</v>
      </c>
      <c r="W734" s="1425">
        <v>4550</v>
      </c>
      <c r="X734" s="1510"/>
      <c r="Y734" s="529"/>
      <c r="Z734" s="1507"/>
    </row>
    <row r="735" spans="1:26" x14ac:dyDescent="0.2">
      <c r="A735" s="238" t="s">
        <v>6</v>
      </c>
      <c r="B735" s="239">
        <v>5186</v>
      </c>
      <c r="C735" s="240">
        <v>5210</v>
      </c>
      <c r="D735" s="240">
        <v>5200</v>
      </c>
      <c r="E735" s="240">
        <v>4712</v>
      </c>
      <c r="F735" s="240">
        <v>4858</v>
      </c>
      <c r="G735" s="240">
        <v>4829</v>
      </c>
      <c r="H735" s="280">
        <v>4700</v>
      </c>
      <c r="I735" s="239">
        <v>4971</v>
      </c>
      <c r="J735" s="240">
        <v>5020</v>
      </c>
      <c r="K735" s="240">
        <v>4983</v>
      </c>
      <c r="L735" s="240">
        <v>4858</v>
      </c>
      <c r="M735" s="240">
        <v>4968</v>
      </c>
      <c r="N735" s="240">
        <v>5247</v>
      </c>
      <c r="O735" s="241">
        <v>5564</v>
      </c>
      <c r="P735" s="513">
        <v>4868</v>
      </c>
      <c r="Q735" s="240">
        <v>4958</v>
      </c>
      <c r="R735" s="240">
        <v>5001</v>
      </c>
      <c r="S735" s="240">
        <v>4660</v>
      </c>
      <c r="T735" s="240">
        <v>5106</v>
      </c>
      <c r="U735" s="240">
        <v>5488</v>
      </c>
      <c r="V735" s="241">
        <v>5539</v>
      </c>
      <c r="W735" s="317">
        <v>5067</v>
      </c>
      <c r="X735" s="1510"/>
      <c r="Y735" s="1509"/>
      <c r="Z735" s="1507"/>
    </row>
    <row r="736" spans="1:26" x14ac:dyDescent="0.2">
      <c r="A736" s="231" t="s">
        <v>7</v>
      </c>
      <c r="B736" s="367">
        <v>66.7</v>
      </c>
      <c r="C736" s="368">
        <v>91.7</v>
      </c>
      <c r="D736" s="368">
        <v>100</v>
      </c>
      <c r="E736" s="368">
        <v>50</v>
      </c>
      <c r="F736" s="368">
        <v>91.7</v>
      </c>
      <c r="G736" s="368">
        <v>91.7</v>
      </c>
      <c r="H736" s="369">
        <v>100</v>
      </c>
      <c r="I736" s="367">
        <v>100</v>
      </c>
      <c r="J736" s="368">
        <v>100</v>
      </c>
      <c r="K736" s="368">
        <v>100</v>
      </c>
      <c r="L736" s="368">
        <v>66.7</v>
      </c>
      <c r="M736" s="368">
        <v>91.7</v>
      </c>
      <c r="N736" s="368">
        <v>91.7</v>
      </c>
      <c r="O736" s="370">
        <v>83.3</v>
      </c>
      <c r="P736" s="514">
        <v>100</v>
      </c>
      <c r="Q736" s="368">
        <v>100</v>
      </c>
      <c r="R736" s="368">
        <v>100</v>
      </c>
      <c r="S736" s="368">
        <v>100</v>
      </c>
      <c r="T736" s="368">
        <v>91.7</v>
      </c>
      <c r="U736" s="368">
        <v>83.3</v>
      </c>
      <c r="V736" s="370">
        <v>91.7</v>
      </c>
      <c r="W736" s="1401">
        <v>83.8</v>
      </c>
      <c r="X736" s="365"/>
      <c r="Y736" s="443"/>
      <c r="Z736" s="1507"/>
    </row>
    <row r="737" spans="1:26" ht="13.5" thickBot="1" x14ac:dyDescent="0.25">
      <c r="A737" s="231" t="s">
        <v>8</v>
      </c>
      <c r="B737" s="1206">
        <v>9.8000000000000004E-2</v>
      </c>
      <c r="C737" s="1207">
        <v>5.8000000000000003E-2</v>
      </c>
      <c r="D737" s="1207">
        <v>3.6999999999999998E-2</v>
      </c>
      <c r="E737" s="1207">
        <v>0.11899999999999999</v>
      </c>
      <c r="F737" s="1207">
        <v>6.8000000000000005E-2</v>
      </c>
      <c r="G737" s="1423">
        <v>6.8000000000000005E-2</v>
      </c>
      <c r="H737" s="1376">
        <v>4.2999999999999997E-2</v>
      </c>
      <c r="I737" s="1206">
        <v>0.05</v>
      </c>
      <c r="J737" s="1207">
        <v>4.9000000000000002E-2</v>
      </c>
      <c r="K737" s="1207">
        <v>5.6000000000000001E-2</v>
      </c>
      <c r="L737" s="1207">
        <v>0.107</v>
      </c>
      <c r="M737" s="1207">
        <v>0.05</v>
      </c>
      <c r="N737" s="1207">
        <v>5.5E-2</v>
      </c>
      <c r="O737" s="1208">
        <v>6.3E-2</v>
      </c>
      <c r="P737" s="1428">
        <v>3.6999999999999998E-2</v>
      </c>
      <c r="Q737" s="1207">
        <v>5.3999999999999999E-2</v>
      </c>
      <c r="R737" s="1207">
        <v>5.2999999999999999E-2</v>
      </c>
      <c r="S737" s="1207">
        <v>5.6000000000000001E-2</v>
      </c>
      <c r="T737" s="1207">
        <v>4.2999999999999997E-2</v>
      </c>
      <c r="U737" s="1207">
        <v>5.8999999999999997E-2</v>
      </c>
      <c r="V737" s="1208">
        <v>7.0000000000000007E-2</v>
      </c>
      <c r="W737" s="1429">
        <v>7.6999999999999999E-2</v>
      </c>
      <c r="X737" s="1507"/>
      <c r="Y737" s="331"/>
      <c r="Z737" s="1507"/>
    </row>
    <row r="738" spans="1:26" x14ac:dyDescent="0.2">
      <c r="A738" s="238" t="s">
        <v>1</v>
      </c>
      <c r="B738" s="1371">
        <f>B735/B734*100-100</f>
        <v>13.978021978021985</v>
      </c>
      <c r="C738" s="1371">
        <f t="shared" ref="C738:V738" si="181">C735/C734*100-100</f>
        <v>14.505494505494497</v>
      </c>
      <c r="D738" s="1371">
        <f t="shared" si="181"/>
        <v>14.285714285714278</v>
      </c>
      <c r="E738" s="1371">
        <f t="shared" si="181"/>
        <v>3.560439560439562</v>
      </c>
      <c r="F738" s="1371">
        <f t="shared" si="181"/>
        <v>6.7692307692307736</v>
      </c>
      <c r="G738" s="1371">
        <f t="shared" si="181"/>
        <v>6.1318681318681172</v>
      </c>
      <c r="H738" s="1371">
        <f t="shared" si="181"/>
        <v>3.2967032967033134</v>
      </c>
      <c r="I738" s="1371">
        <f t="shared" si="181"/>
        <v>9.2527472527472554</v>
      </c>
      <c r="J738" s="1371">
        <f t="shared" si="181"/>
        <v>10.329670329670336</v>
      </c>
      <c r="K738" s="1371">
        <f t="shared" si="181"/>
        <v>9.516483516483504</v>
      </c>
      <c r="L738" s="1371">
        <f t="shared" si="181"/>
        <v>6.7692307692307736</v>
      </c>
      <c r="M738" s="1371">
        <f t="shared" si="181"/>
        <v>9.1868131868131826</v>
      </c>
      <c r="N738" s="1371">
        <f t="shared" si="181"/>
        <v>15.318681318681328</v>
      </c>
      <c r="O738" s="1371">
        <f t="shared" si="181"/>
        <v>22.285714285714292</v>
      </c>
      <c r="P738" s="1371">
        <f t="shared" si="181"/>
        <v>6.9890109890109926</v>
      </c>
      <c r="Q738" s="1371">
        <f t="shared" si="181"/>
        <v>8.9670329670329636</v>
      </c>
      <c r="R738" s="1371">
        <f t="shared" si="181"/>
        <v>9.9120879120879124</v>
      </c>
      <c r="S738" s="1371">
        <f t="shared" si="181"/>
        <v>2.417582417582409</v>
      </c>
      <c r="T738" s="1371">
        <f t="shared" si="181"/>
        <v>12.219780219780233</v>
      </c>
      <c r="U738" s="1371">
        <f t="shared" si="181"/>
        <v>20.615384615384613</v>
      </c>
      <c r="V738" s="1371">
        <f t="shared" si="181"/>
        <v>21.736263736263737</v>
      </c>
      <c r="W738" s="1371">
        <f>W735/W734*100-100</f>
        <v>11.362637362637358</v>
      </c>
      <c r="X738" s="1009"/>
      <c r="Y738" s="1510"/>
      <c r="Z738" s="1507"/>
    </row>
    <row r="739" spans="1:26" ht="13.5" thickBot="1" x14ac:dyDescent="0.25">
      <c r="A739" s="839" t="s">
        <v>27</v>
      </c>
      <c r="B739" s="834">
        <f t="shared" ref="B739:V739" si="182">B735-B722</f>
        <v>-102</v>
      </c>
      <c r="C739" s="546">
        <f t="shared" si="182"/>
        <v>99</v>
      </c>
      <c r="D739" s="546">
        <f t="shared" si="182"/>
        <v>-40</v>
      </c>
      <c r="E739" s="546">
        <f t="shared" si="182"/>
        <v>-61</v>
      </c>
      <c r="F739" s="546">
        <f t="shared" si="182"/>
        <v>-2</v>
      </c>
      <c r="G739" s="546">
        <f t="shared" si="182"/>
        <v>31</v>
      </c>
      <c r="H739" s="835">
        <f t="shared" si="182"/>
        <v>124</v>
      </c>
      <c r="I739" s="768">
        <f t="shared" si="182"/>
        <v>42</v>
      </c>
      <c r="J739" s="546">
        <f t="shared" si="182"/>
        <v>-13</v>
      </c>
      <c r="K739" s="546">
        <f t="shared" si="182"/>
        <v>150</v>
      </c>
      <c r="L739" s="546">
        <f t="shared" si="182"/>
        <v>97</v>
      </c>
      <c r="M739" s="546">
        <f t="shared" si="182"/>
        <v>-5</v>
      </c>
      <c r="N739" s="546">
        <f t="shared" si="182"/>
        <v>-47</v>
      </c>
      <c r="O739" s="835">
        <f t="shared" si="182"/>
        <v>-117</v>
      </c>
      <c r="P739" s="768">
        <f t="shared" si="182"/>
        <v>164</v>
      </c>
      <c r="Q739" s="546">
        <f t="shared" si="182"/>
        <v>156</v>
      </c>
      <c r="R739" s="546">
        <f t="shared" si="182"/>
        <v>155</v>
      </c>
      <c r="S739" s="546">
        <f t="shared" si="182"/>
        <v>91</v>
      </c>
      <c r="T739" s="546">
        <f t="shared" si="182"/>
        <v>87</v>
      </c>
      <c r="U739" s="546">
        <f t="shared" si="182"/>
        <v>123</v>
      </c>
      <c r="V739" s="835">
        <f t="shared" si="182"/>
        <v>98</v>
      </c>
      <c r="W739" s="394">
        <f t="shared" ref="W739" si="183">W735-$B$285</f>
        <v>1761</v>
      </c>
      <c r="X739" s="1370"/>
      <c r="Y739" s="329"/>
      <c r="Z739" s="1507"/>
    </row>
    <row r="740" spans="1:26" x14ac:dyDescent="0.2">
      <c r="A740" s="258" t="s">
        <v>51</v>
      </c>
      <c r="B740" s="1402">
        <v>43</v>
      </c>
      <c r="C740" s="1403">
        <v>41</v>
      </c>
      <c r="D740" s="1403">
        <v>42</v>
      </c>
      <c r="E740" s="1403">
        <v>10</v>
      </c>
      <c r="F740" s="1403">
        <v>43</v>
      </c>
      <c r="G740" s="1403">
        <v>44</v>
      </c>
      <c r="H740" s="1404">
        <v>44</v>
      </c>
      <c r="I740" s="1405">
        <v>44</v>
      </c>
      <c r="J740" s="1403">
        <v>44</v>
      </c>
      <c r="K740" s="1403">
        <v>45</v>
      </c>
      <c r="L740" s="1403">
        <v>11</v>
      </c>
      <c r="M740" s="1403">
        <v>44</v>
      </c>
      <c r="N740" s="1403">
        <v>45</v>
      </c>
      <c r="O740" s="1406">
        <v>44</v>
      </c>
      <c r="P740" s="1402">
        <v>44</v>
      </c>
      <c r="Q740" s="1403">
        <v>44</v>
      </c>
      <c r="R740" s="1403">
        <v>44</v>
      </c>
      <c r="S740" s="1403">
        <v>10</v>
      </c>
      <c r="T740" s="1403">
        <v>44</v>
      </c>
      <c r="U740" s="1403">
        <v>45</v>
      </c>
      <c r="V740" s="1406">
        <v>42</v>
      </c>
      <c r="W740" s="1424">
        <f>SUM(B740:V740)</f>
        <v>817</v>
      </c>
      <c r="X740" s="1507" t="s">
        <v>56</v>
      </c>
      <c r="Y740" s="742">
        <f>W727-W740</f>
        <v>2</v>
      </c>
      <c r="Z740" s="285">
        <f>Y740/W727</f>
        <v>2.442002442002442E-3</v>
      </c>
    </row>
    <row r="741" spans="1:26" x14ac:dyDescent="0.2">
      <c r="A741" s="957" t="s">
        <v>28</v>
      </c>
      <c r="B741" s="385">
        <v>160.5</v>
      </c>
      <c r="C741" s="385">
        <v>160.5</v>
      </c>
      <c r="D741" s="504">
        <v>160</v>
      </c>
      <c r="E741" s="504">
        <v>160</v>
      </c>
      <c r="F741" s="504">
        <v>160</v>
      </c>
      <c r="G741" s="504">
        <v>159</v>
      </c>
      <c r="H741" s="504">
        <v>159</v>
      </c>
      <c r="I741" s="958">
        <v>161</v>
      </c>
      <c r="J741" s="958">
        <v>161</v>
      </c>
      <c r="K741" s="504">
        <v>160.5</v>
      </c>
      <c r="L741" s="504">
        <v>160.5</v>
      </c>
      <c r="M741" s="504">
        <v>160</v>
      </c>
      <c r="N741" s="504">
        <v>159</v>
      </c>
      <c r="O741" s="504">
        <v>159</v>
      </c>
      <c r="P741" s="958">
        <v>163</v>
      </c>
      <c r="Q741" s="958">
        <v>163</v>
      </c>
      <c r="R741" s="504">
        <v>160</v>
      </c>
      <c r="S741" s="504">
        <v>160</v>
      </c>
      <c r="T741" s="504">
        <v>160</v>
      </c>
      <c r="U741" s="504">
        <v>158.5</v>
      </c>
      <c r="V741" s="504">
        <v>158.5</v>
      </c>
      <c r="W741" s="1187"/>
      <c r="X741" s="1510" t="s">
        <v>57</v>
      </c>
      <c r="Y741" s="1510">
        <v>160.4</v>
      </c>
      <c r="Z741" s="530"/>
    </row>
    <row r="742" spans="1:26" ht="13.5" thickBot="1" x14ac:dyDescent="0.25">
      <c r="A742" s="266" t="s">
        <v>26</v>
      </c>
      <c r="B742" s="750">
        <f t="shared" ref="B742:V742" si="184">B741-B728</f>
        <v>0</v>
      </c>
      <c r="C742" s="751">
        <f t="shared" si="184"/>
        <v>0</v>
      </c>
      <c r="D742" s="751">
        <f t="shared" si="184"/>
        <v>0</v>
      </c>
      <c r="E742" s="751">
        <f t="shared" si="184"/>
        <v>0</v>
      </c>
      <c r="F742" s="751">
        <f t="shared" si="184"/>
        <v>0</v>
      </c>
      <c r="G742" s="751">
        <f t="shared" si="184"/>
        <v>0</v>
      </c>
      <c r="H742" s="752">
        <f t="shared" si="184"/>
        <v>0</v>
      </c>
      <c r="I742" s="934">
        <f t="shared" si="184"/>
        <v>0</v>
      </c>
      <c r="J742" s="751">
        <f t="shared" si="184"/>
        <v>0</v>
      </c>
      <c r="K742" s="751">
        <f t="shared" si="184"/>
        <v>0</v>
      </c>
      <c r="L742" s="751">
        <f t="shared" si="184"/>
        <v>0</v>
      </c>
      <c r="M742" s="751">
        <f t="shared" si="184"/>
        <v>0</v>
      </c>
      <c r="N742" s="751">
        <f t="shared" si="184"/>
        <v>0</v>
      </c>
      <c r="O742" s="752">
        <f t="shared" si="184"/>
        <v>0</v>
      </c>
      <c r="P742" s="934">
        <f t="shared" si="184"/>
        <v>0</v>
      </c>
      <c r="Q742" s="751">
        <f t="shared" si="184"/>
        <v>0</v>
      </c>
      <c r="R742" s="751">
        <f t="shared" si="184"/>
        <v>0</v>
      </c>
      <c r="S742" s="751">
        <f t="shared" si="184"/>
        <v>0</v>
      </c>
      <c r="T742" s="751">
        <f t="shared" si="184"/>
        <v>0</v>
      </c>
      <c r="U742" s="751">
        <f t="shared" si="184"/>
        <v>0</v>
      </c>
      <c r="V742" s="753">
        <f t="shared" si="184"/>
        <v>0</v>
      </c>
      <c r="W742" s="223"/>
      <c r="X742" s="1507" t="s">
        <v>26</v>
      </c>
      <c r="Y742" s="1510">
        <f>Y741-Y728</f>
        <v>1.2300000000000182</v>
      </c>
      <c r="Z742" s="1510"/>
    </row>
  </sheetData>
  <mergeCells count="178">
    <mergeCell ref="B732:H732"/>
    <mergeCell ref="I732:O732"/>
    <mergeCell ref="P732:V732"/>
    <mergeCell ref="W732:W733"/>
    <mergeCell ref="P133:R133"/>
    <mergeCell ref="B125:F125"/>
    <mergeCell ref="K114:N114"/>
    <mergeCell ref="B177:F177"/>
    <mergeCell ref="I76:Q78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268:F268"/>
    <mergeCell ref="G268:G269"/>
    <mergeCell ref="B255:F255"/>
    <mergeCell ref="G255:G256"/>
    <mergeCell ref="B242:F242"/>
    <mergeCell ref="B73:F73"/>
    <mergeCell ref="B138:F138"/>
    <mergeCell ref="B164:F164"/>
    <mergeCell ref="K115:N115"/>
    <mergeCell ref="B112:F112"/>
    <mergeCell ref="L133:O133"/>
    <mergeCell ref="B151:F151"/>
    <mergeCell ref="L134:R134"/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G242:G243"/>
    <mergeCell ref="B296:H296"/>
    <mergeCell ref="I296:O296"/>
    <mergeCell ref="P296:V296"/>
    <mergeCell ref="W296:W297"/>
    <mergeCell ref="W282:W283"/>
    <mergeCell ref="B282:H282"/>
    <mergeCell ref="I282:O282"/>
    <mergeCell ref="P282:V282"/>
    <mergeCell ref="B310:H310"/>
    <mergeCell ref="I310:O310"/>
    <mergeCell ref="P310:V310"/>
    <mergeCell ref="W310:W311"/>
    <mergeCell ref="B394:H394"/>
    <mergeCell ref="I394:O394"/>
    <mergeCell ref="P394:V394"/>
    <mergeCell ref="W394:W395"/>
    <mergeCell ref="B324:H324"/>
    <mergeCell ref="I324:O324"/>
    <mergeCell ref="P324:V324"/>
    <mergeCell ref="W324:W325"/>
    <mergeCell ref="B380:H380"/>
    <mergeCell ref="I380:O380"/>
    <mergeCell ref="P380:V380"/>
    <mergeCell ref="W380:W381"/>
    <mergeCell ref="B366:H366"/>
    <mergeCell ref="I366:O366"/>
    <mergeCell ref="P366:V366"/>
    <mergeCell ref="W366:W367"/>
    <mergeCell ref="B352:H352"/>
    <mergeCell ref="I352:O352"/>
    <mergeCell ref="P352:V352"/>
    <mergeCell ref="W352:W353"/>
    <mergeCell ref="B338:H338"/>
    <mergeCell ref="I338:O338"/>
    <mergeCell ref="P338:V338"/>
    <mergeCell ref="W338:W339"/>
    <mergeCell ref="B407:H407"/>
    <mergeCell ref="I407:O407"/>
    <mergeCell ref="P407:V407"/>
    <mergeCell ref="W407:W408"/>
    <mergeCell ref="B446:H446"/>
    <mergeCell ref="I446:O446"/>
    <mergeCell ref="P446:V446"/>
    <mergeCell ref="W446:W447"/>
    <mergeCell ref="B459:H459"/>
    <mergeCell ref="I459:O459"/>
    <mergeCell ref="P459:V459"/>
    <mergeCell ref="W459:W460"/>
    <mergeCell ref="B433:H433"/>
    <mergeCell ref="I433:O433"/>
    <mergeCell ref="P433:V433"/>
    <mergeCell ref="W433:W434"/>
    <mergeCell ref="B420:H420"/>
    <mergeCell ref="I420:O420"/>
    <mergeCell ref="P420:V420"/>
    <mergeCell ref="W420:W421"/>
    <mergeCell ref="B498:H498"/>
    <mergeCell ref="I498:O498"/>
    <mergeCell ref="P498:V498"/>
    <mergeCell ref="W498:W499"/>
    <mergeCell ref="B485:H485"/>
    <mergeCell ref="I485:O485"/>
    <mergeCell ref="P485:V485"/>
    <mergeCell ref="W485:W486"/>
    <mergeCell ref="B472:H472"/>
    <mergeCell ref="I472:O472"/>
    <mergeCell ref="P472:V472"/>
    <mergeCell ref="W472:W473"/>
    <mergeCell ref="B537:H537"/>
    <mergeCell ref="I537:O537"/>
    <mergeCell ref="P537:V537"/>
    <mergeCell ref="W537:W538"/>
    <mergeCell ref="B524:H524"/>
    <mergeCell ref="I524:O524"/>
    <mergeCell ref="P524:V524"/>
    <mergeCell ref="W524:W525"/>
    <mergeCell ref="B511:H511"/>
    <mergeCell ref="I511:O511"/>
    <mergeCell ref="P511:V511"/>
    <mergeCell ref="W511:W512"/>
    <mergeCell ref="B550:H550"/>
    <mergeCell ref="I550:O550"/>
    <mergeCell ref="P550:V550"/>
    <mergeCell ref="W550:W551"/>
    <mergeCell ref="B602:H602"/>
    <mergeCell ref="I602:O602"/>
    <mergeCell ref="P602:V602"/>
    <mergeCell ref="W602:W603"/>
    <mergeCell ref="B589:H589"/>
    <mergeCell ref="I589:O589"/>
    <mergeCell ref="P589:V589"/>
    <mergeCell ref="W589:W590"/>
    <mergeCell ref="B576:H576"/>
    <mergeCell ref="I576:O576"/>
    <mergeCell ref="P576:V576"/>
    <mergeCell ref="W576:W577"/>
    <mergeCell ref="B563:H563"/>
    <mergeCell ref="I563:O563"/>
    <mergeCell ref="P563:V563"/>
    <mergeCell ref="W563:W564"/>
    <mergeCell ref="B667:H667"/>
    <mergeCell ref="I667:O667"/>
    <mergeCell ref="P667:V667"/>
    <mergeCell ref="W667:W668"/>
    <mergeCell ref="B693:H693"/>
    <mergeCell ref="I693:O693"/>
    <mergeCell ref="P693:V693"/>
    <mergeCell ref="W693:W694"/>
    <mergeCell ref="B615:H615"/>
    <mergeCell ref="I615:O615"/>
    <mergeCell ref="P615:V615"/>
    <mergeCell ref="W615:W616"/>
    <mergeCell ref="B654:H654"/>
    <mergeCell ref="I654:O654"/>
    <mergeCell ref="P654:V654"/>
    <mergeCell ref="W654:W655"/>
    <mergeCell ref="B641:H641"/>
    <mergeCell ref="I641:O641"/>
    <mergeCell ref="P641:V641"/>
    <mergeCell ref="W641:W642"/>
    <mergeCell ref="B628:H628"/>
    <mergeCell ref="I628:O628"/>
    <mergeCell ref="P628:V628"/>
    <mergeCell ref="W628:W629"/>
    <mergeCell ref="B719:H719"/>
    <mergeCell ref="I719:O719"/>
    <mergeCell ref="P719:V719"/>
    <mergeCell ref="W719:W720"/>
    <mergeCell ref="B706:H706"/>
    <mergeCell ref="I706:O706"/>
    <mergeCell ref="P706:V706"/>
    <mergeCell ref="W706:W707"/>
    <mergeCell ref="B680:H680"/>
    <mergeCell ref="I680:O680"/>
    <mergeCell ref="P680:V680"/>
    <mergeCell ref="W680:W681"/>
  </mergeCells>
  <conditionalFormatting sqref="B141:F14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V35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V36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V38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V39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0:V41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V4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6:V43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9:V44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2:V46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V47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V48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1:V50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V5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7:V52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3:V55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V56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9:V57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2:V59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5:V60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8:V6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1:V6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4:V6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7:V65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0:V6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3:V6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6:V69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9:V70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2:V7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5:V7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762"/>
  <sheetViews>
    <sheetView showGridLines="0" topLeftCell="A732" zoomScale="85" zoomScaleNormal="85" workbookViewId="0">
      <selection activeCell="L751" sqref="L751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" width="11.42578125" style="200"/>
    <col min="17" max="17" width="11.85546875" style="200" customWidth="1"/>
    <col min="18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522" t="s">
        <v>50</v>
      </c>
      <c r="C8" s="1523"/>
      <c r="D8" s="1523"/>
      <c r="E8" s="1523"/>
      <c r="F8" s="1523"/>
      <c r="G8" s="1524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1522" t="s">
        <v>50</v>
      </c>
      <c r="C22" s="1523"/>
      <c r="D22" s="1523"/>
      <c r="E22" s="1523"/>
      <c r="F22" s="1523"/>
      <c r="G22" s="1524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1522" t="s">
        <v>50</v>
      </c>
      <c r="C36" s="1523"/>
      <c r="D36" s="1523"/>
      <c r="E36" s="1523"/>
      <c r="F36" s="1523"/>
      <c r="G36" s="1524"/>
      <c r="H36" s="291" t="s">
        <v>0</v>
      </c>
      <c r="I36" s="363"/>
      <c r="J36" s="363"/>
      <c r="K36" s="363"/>
      <c r="N36" s="1607" t="s">
        <v>67</v>
      </c>
      <c r="O36" s="1607"/>
      <c r="P36" s="1607"/>
      <c r="Q36" s="1607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1522" t="s">
        <v>50</v>
      </c>
      <c r="C50" s="1523"/>
      <c r="D50" s="1523"/>
      <c r="E50" s="1523"/>
      <c r="F50" s="1523"/>
      <c r="G50" s="1523"/>
      <c r="H50" s="1524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522" t="s">
        <v>50</v>
      </c>
      <c r="C64" s="1523"/>
      <c r="D64" s="1523"/>
      <c r="E64" s="1523"/>
      <c r="F64" s="1523"/>
      <c r="G64" s="1523"/>
      <c r="H64" s="1524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1522" t="s">
        <v>50</v>
      </c>
      <c r="C78" s="1523"/>
      <c r="D78" s="1523"/>
      <c r="E78" s="1523"/>
      <c r="F78" s="1523"/>
      <c r="G78" s="1523"/>
      <c r="H78" s="1524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656" t="s">
        <v>100</v>
      </c>
      <c r="L81" s="1656"/>
      <c r="M81" s="1656"/>
      <c r="N81" s="1656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656"/>
      <c r="L82" s="1656"/>
      <c r="M82" s="1656"/>
      <c r="N82" s="1656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656"/>
      <c r="L83" s="1656"/>
      <c r="M83" s="1656"/>
      <c r="N83" s="1656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1522" t="s">
        <v>50</v>
      </c>
      <c r="C92" s="1523"/>
      <c r="D92" s="1523"/>
      <c r="E92" s="1523"/>
      <c r="F92" s="1523"/>
      <c r="G92" s="1523"/>
      <c r="H92" s="1524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522" t="s">
        <v>50</v>
      </c>
      <c r="C106" s="1523"/>
      <c r="D106" s="1523"/>
      <c r="E106" s="1523"/>
      <c r="F106" s="1523"/>
      <c r="G106" s="1523"/>
      <c r="H106" s="1524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1522" t="s">
        <v>50</v>
      </c>
      <c r="C120" s="1523"/>
      <c r="D120" s="1523"/>
      <c r="E120" s="1523"/>
      <c r="F120" s="1523"/>
      <c r="G120" s="1523"/>
      <c r="H120" s="1524"/>
      <c r="I120" s="291" t="s">
        <v>0</v>
      </c>
      <c r="J120" s="461"/>
      <c r="K120" s="461"/>
      <c r="L120" s="461"/>
      <c r="S120" s="1624"/>
      <c r="T120" s="1624"/>
      <c r="U120" s="1624"/>
      <c r="V120" s="1624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624"/>
      <c r="T121" s="1624"/>
      <c r="U121" s="1624"/>
      <c r="V121" s="1624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603" t="s">
        <v>105</v>
      </c>
      <c r="R122" s="1604"/>
      <c r="S122" s="1604"/>
      <c r="T122" s="1605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606" t="s">
        <v>67</v>
      </c>
      <c r="R123" s="1607"/>
      <c r="S123" s="1607"/>
      <c r="T123" s="1608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657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657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1522" t="s">
        <v>50</v>
      </c>
      <c r="C134" s="1523"/>
      <c r="D134" s="1523"/>
      <c r="E134" s="1523"/>
      <c r="F134" s="1523"/>
      <c r="G134" s="1523"/>
      <c r="H134" s="1523"/>
      <c r="I134" s="1524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654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654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522" t="s">
        <v>50</v>
      </c>
      <c r="C148" s="1523"/>
      <c r="D148" s="1523"/>
      <c r="E148" s="1523"/>
      <c r="F148" s="1523"/>
      <c r="G148" s="1523"/>
      <c r="H148" s="1523"/>
      <c r="I148" s="1524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654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654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1522" t="s">
        <v>50</v>
      </c>
      <c r="C162" s="1523"/>
      <c r="D162" s="1523"/>
      <c r="E162" s="1523"/>
      <c r="F162" s="1523"/>
      <c r="G162" s="1523"/>
      <c r="H162" s="1523"/>
      <c r="I162" s="1524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654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654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1522" t="s">
        <v>50</v>
      </c>
      <c r="C176" s="1523"/>
      <c r="D176" s="1523"/>
      <c r="E176" s="1523"/>
      <c r="F176" s="1523"/>
      <c r="G176" s="1523"/>
      <c r="H176" s="1523"/>
      <c r="I176" s="1524"/>
      <c r="J176" s="531" t="s">
        <v>0</v>
      </c>
      <c r="K176" s="799"/>
      <c r="L176" s="799"/>
      <c r="M176" s="799"/>
      <c r="O176" s="1658" t="s">
        <v>156</v>
      </c>
      <c r="P176" s="1658"/>
      <c r="Q176" s="1655" t="s">
        <v>157</v>
      </c>
      <c r="R176" s="1655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654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654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1522" t="s">
        <v>50</v>
      </c>
      <c r="C190" s="1523"/>
      <c r="D190" s="1523"/>
      <c r="E190" s="1523"/>
      <c r="F190" s="1523"/>
      <c r="G190" s="1523"/>
      <c r="H190" s="1523"/>
      <c r="I190" s="1524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654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654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1522" t="s">
        <v>50</v>
      </c>
      <c r="C204" s="1523"/>
      <c r="D204" s="1523"/>
      <c r="E204" s="1523"/>
      <c r="F204" s="1523"/>
      <c r="G204" s="1523"/>
      <c r="H204" s="1523"/>
      <c r="I204" s="1524"/>
      <c r="J204" s="1525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591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592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654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654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1522" t="s">
        <v>50</v>
      </c>
      <c r="C218" s="1523"/>
      <c r="D218" s="1523"/>
      <c r="E218" s="1523"/>
      <c r="F218" s="1523"/>
      <c r="G218" s="1523"/>
      <c r="H218" s="1523"/>
      <c r="I218" s="1524"/>
      <c r="J218" s="1525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591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592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654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654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1522" t="s">
        <v>50</v>
      </c>
      <c r="C232" s="1523"/>
      <c r="D232" s="1523"/>
      <c r="E232" s="1523"/>
      <c r="F232" s="1523"/>
      <c r="G232" s="1523"/>
      <c r="H232" s="1523"/>
      <c r="I232" s="1524"/>
      <c r="J232" s="1525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591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592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654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654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1522" t="s">
        <v>50</v>
      </c>
      <c r="C246" s="1523"/>
      <c r="D246" s="1523"/>
      <c r="E246" s="1523"/>
      <c r="F246" s="1523"/>
      <c r="G246" s="1523"/>
      <c r="H246" s="1523"/>
      <c r="I246" s="1524"/>
      <c r="J246" s="1525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591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592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654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654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1522" t="s">
        <v>50</v>
      </c>
      <c r="C260" s="1523"/>
      <c r="D260" s="1523"/>
      <c r="E260" s="1523"/>
      <c r="F260" s="1523"/>
      <c r="G260" s="1523"/>
      <c r="H260" s="1523"/>
      <c r="I260" s="1524"/>
      <c r="J260" s="1525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591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592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654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654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522" t="s">
        <v>50</v>
      </c>
      <c r="C274" s="1523"/>
      <c r="D274" s="1523"/>
      <c r="E274" s="1523"/>
      <c r="F274" s="1523"/>
      <c r="G274" s="1523"/>
      <c r="H274" s="1523"/>
      <c r="I274" s="1524"/>
      <c r="J274" s="1525" t="s">
        <v>0</v>
      </c>
      <c r="K274" s="228">
        <v>263</v>
      </c>
      <c r="L274" s="987"/>
      <c r="M274" s="987"/>
    </row>
    <row r="275" spans="1:13" x14ac:dyDescent="0.2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591"/>
      <c r="K275" s="213"/>
      <c r="L275" s="987"/>
      <c r="M275" s="987"/>
    </row>
    <row r="276" spans="1:13" ht="13.5" thickBot="1" x14ac:dyDescent="0.25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592"/>
      <c r="K276" s="229"/>
      <c r="L276" s="447"/>
      <c r="M276" s="447"/>
    </row>
    <row r="277" spans="1:13" x14ac:dyDescent="0.2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654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654"/>
    </row>
    <row r="279" spans="1:13" x14ac:dyDescent="0.2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.5" thickBot="1" x14ac:dyDescent="0.25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.5" thickBot="1" x14ac:dyDescent="0.25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.5" thickBot="1" x14ac:dyDescent="0.25">
      <c r="I287" s="200" t="s">
        <v>224</v>
      </c>
    </row>
    <row r="288" spans="1:13" ht="13.5" thickBot="1" x14ac:dyDescent="0.25">
      <c r="A288" s="270" t="s">
        <v>199</v>
      </c>
      <c r="B288" s="1522" t="s">
        <v>50</v>
      </c>
      <c r="C288" s="1523"/>
      <c r="D288" s="1523"/>
      <c r="E288" s="1523"/>
      <c r="F288" s="1523"/>
      <c r="G288" s="1523"/>
      <c r="H288" s="1523"/>
      <c r="I288" s="1524"/>
      <c r="J288" s="1525" t="s">
        <v>0</v>
      </c>
      <c r="K288" s="228"/>
      <c r="L288" s="1015"/>
      <c r="M288" s="1015"/>
    </row>
    <row r="289" spans="1:13" x14ac:dyDescent="0.2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591"/>
      <c r="K289" s="213"/>
      <c r="L289" s="1015"/>
      <c r="M289" s="1015"/>
    </row>
    <row r="290" spans="1:13" ht="13.5" thickBot="1" x14ac:dyDescent="0.25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592"/>
      <c r="K290" s="229"/>
      <c r="L290" s="447"/>
      <c r="M290" s="447"/>
    </row>
    <row r="291" spans="1:13" x14ac:dyDescent="0.2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654"/>
    </row>
    <row r="292" spans="1:13" x14ac:dyDescent="0.2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654"/>
    </row>
    <row r="293" spans="1:13" x14ac:dyDescent="0.2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.5" thickBot="1" x14ac:dyDescent="0.25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.5" thickBot="1" x14ac:dyDescent="0.25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.5" thickBot="1" x14ac:dyDescent="0.25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.5" thickBot="1" x14ac:dyDescent="0.25"/>
    <row r="302" spans="1:13" ht="13.5" thickBot="1" x14ac:dyDescent="0.25">
      <c r="A302" s="270" t="s">
        <v>265</v>
      </c>
      <c r="B302" s="1522" t="s">
        <v>50</v>
      </c>
      <c r="C302" s="1523"/>
      <c r="D302" s="1523"/>
      <c r="E302" s="1523"/>
      <c r="F302" s="1523"/>
      <c r="G302" s="1523"/>
      <c r="H302" s="1523"/>
      <c r="I302" s="1524"/>
      <c r="J302" s="1525" t="s">
        <v>0</v>
      </c>
      <c r="K302" s="228">
        <v>260</v>
      </c>
      <c r="L302" s="1166"/>
      <c r="M302" s="1166"/>
    </row>
    <row r="303" spans="1:13" x14ac:dyDescent="0.2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591"/>
      <c r="K303" s="213"/>
      <c r="L303" s="1166"/>
      <c r="M303" s="1166"/>
    </row>
    <row r="304" spans="1:13" ht="13.5" thickBot="1" x14ac:dyDescent="0.25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592"/>
      <c r="K304" s="229"/>
      <c r="L304" s="447"/>
      <c r="M304" s="447"/>
    </row>
    <row r="305" spans="1:13" x14ac:dyDescent="0.2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654"/>
    </row>
    <row r="306" spans="1:13" x14ac:dyDescent="0.2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654"/>
    </row>
    <row r="307" spans="1:13" x14ac:dyDescent="0.2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.5" thickBot="1" x14ac:dyDescent="0.25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.5" thickBot="1" x14ac:dyDescent="0.25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.5" thickBot="1" x14ac:dyDescent="0.25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.5" thickBot="1" x14ac:dyDescent="0.25"/>
    <row r="316" spans="1:13" ht="13.5" thickBot="1" x14ac:dyDescent="0.25">
      <c r="A316" s="270" t="s">
        <v>266</v>
      </c>
      <c r="B316" s="1522" t="s">
        <v>50</v>
      </c>
      <c r="C316" s="1523"/>
      <c r="D316" s="1523"/>
      <c r="E316" s="1523"/>
      <c r="F316" s="1523"/>
      <c r="G316" s="1523"/>
      <c r="H316" s="1523"/>
      <c r="I316" s="1524"/>
      <c r="J316" s="1525" t="s">
        <v>0</v>
      </c>
      <c r="K316" s="228">
        <v>253</v>
      </c>
      <c r="L316" s="1181"/>
      <c r="M316" s="1181"/>
    </row>
    <row r="317" spans="1:13" x14ac:dyDescent="0.2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591"/>
      <c r="K317" s="213"/>
      <c r="L317" s="1181"/>
      <c r="M317" s="1181"/>
    </row>
    <row r="318" spans="1:13" ht="13.5" thickBot="1" x14ac:dyDescent="0.25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592"/>
      <c r="K318" s="229"/>
      <c r="L318" s="447"/>
      <c r="M318" s="447"/>
    </row>
    <row r="319" spans="1:13" x14ac:dyDescent="0.2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654"/>
    </row>
    <row r="320" spans="1:13" x14ac:dyDescent="0.2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654"/>
    </row>
    <row r="321" spans="1:18" x14ac:dyDescent="0.2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.5" thickBot="1" x14ac:dyDescent="0.25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.5" thickBot="1" x14ac:dyDescent="0.25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.5" hidden="1" thickBot="1" x14ac:dyDescent="0.25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.5" thickBot="1" x14ac:dyDescent="0.25">
      <c r="H330" s="1191">
        <v>98</v>
      </c>
    </row>
    <row r="331" spans="1:18" ht="45.75" thickBot="1" x14ac:dyDescent="0.3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" x14ac:dyDescent="0.2">
      <c r="A332" s="1157">
        <v>9.86</v>
      </c>
      <c r="B332" s="1573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531">
        <v>642</v>
      </c>
      <c r="H332" s="1531">
        <v>122</v>
      </c>
      <c r="I332" s="1531">
        <v>61</v>
      </c>
      <c r="J332" s="1533" t="s">
        <v>149</v>
      </c>
      <c r="K332" s="1528">
        <v>134.5</v>
      </c>
      <c r="L332" s="1527">
        <f>G332-(D332+D333+D334+D335)</f>
        <v>0</v>
      </c>
      <c r="N332" s="200">
        <v>1</v>
      </c>
      <c r="O332" s="200">
        <v>1</v>
      </c>
      <c r="P332" s="200">
        <v>61</v>
      </c>
      <c r="Q332" s="1618" t="s">
        <v>262</v>
      </c>
      <c r="R332" s="1618"/>
    </row>
    <row r="333" spans="1:18" ht="15.6" customHeight="1" x14ac:dyDescent="0.2">
      <c r="A333" s="1157">
        <v>7.5</v>
      </c>
      <c r="B333" s="1574"/>
      <c r="C333" s="1046" t="s">
        <v>269</v>
      </c>
      <c r="D333" s="1098">
        <v>210</v>
      </c>
      <c r="E333" s="1047">
        <v>120</v>
      </c>
      <c r="F333" s="1046" t="s">
        <v>214</v>
      </c>
      <c r="G333" s="1532"/>
      <c r="H333" s="1532"/>
      <c r="I333" s="1532"/>
      <c r="J333" s="1534"/>
      <c r="K333" s="1529"/>
      <c r="L333" s="1527"/>
      <c r="N333" s="200">
        <v>2</v>
      </c>
      <c r="O333" s="200">
        <v>3</v>
      </c>
      <c r="P333" s="200">
        <v>18</v>
      </c>
      <c r="Q333" s="1663" t="s">
        <v>264</v>
      </c>
      <c r="R333" s="1663"/>
    </row>
    <row r="334" spans="1:18" ht="15.6" customHeight="1" x14ac:dyDescent="0.2">
      <c r="A334" s="1157"/>
      <c r="B334" s="1574"/>
      <c r="C334" s="1047"/>
      <c r="D334" s="1047"/>
      <c r="E334" s="1047"/>
      <c r="F334" s="1046"/>
      <c r="G334" s="1532"/>
      <c r="H334" s="1532"/>
      <c r="I334" s="1532"/>
      <c r="J334" s="1534"/>
      <c r="K334" s="1529"/>
      <c r="L334" s="1527"/>
      <c r="N334" s="200">
        <v>3</v>
      </c>
      <c r="O334" s="200">
        <v>2</v>
      </c>
      <c r="P334" s="200">
        <v>61</v>
      </c>
      <c r="Q334" s="1663"/>
      <c r="R334" s="1663"/>
    </row>
    <row r="335" spans="1:18" ht="15.95" customHeight="1" thickBot="1" x14ac:dyDescent="0.25">
      <c r="A335" s="1157"/>
      <c r="B335" s="1575"/>
      <c r="C335" s="1053"/>
      <c r="D335" s="1054"/>
      <c r="E335" s="1053"/>
      <c r="F335" s="1055"/>
      <c r="G335" s="1539"/>
      <c r="H335" s="1539"/>
      <c r="I335" s="1539"/>
      <c r="J335" s="1538"/>
      <c r="K335" s="1530"/>
      <c r="L335" s="1527"/>
      <c r="N335" s="200">
        <v>4</v>
      </c>
      <c r="O335" s="200">
        <v>5</v>
      </c>
      <c r="P335" s="200">
        <v>61</v>
      </c>
      <c r="Q335" s="1663"/>
      <c r="R335" s="1663"/>
    </row>
    <row r="336" spans="1:18" ht="15.6" customHeight="1" x14ac:dyDescent="0.2">
      <c r="A336" s="1157">
        <v>5.5</v>
      </c>
      <c r="B336" s="1562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531">
        <v>642</v>
      </c>
      <c r="H336" s="1531">
        <v>122.5</v>
      </c>
      <c r="I336" s="1531">
        <v>61</v>
      </c>
      <c r="J336" s="1533" t="s">
        <v>270</v>
      </c>
      <c r="K336" s="1528">
        <v>135</v>
      </c>
      <c r="L336" s="1527">
        <f>G336-(D336+D337+D338+D339)</f>
        <v>0</v>
      </c>
      <c r="N336" s="200">
        <v>5</v>
      </c>
      <c r="O336" s="200">
        <v>4</v>
      </c>
      <c r="P336" s="200">
        <v>61</v>
      </c>
      <c r="Q336" s="1663"/>
      <c r="R336" s="1663"/>
    </row>
    <row r="337" spans="1:18" ht="15.6" customHeight="1" x14ac:dyDescent="0.2">
      <c r="A337" s="1157">
        <v>5</v>
      </c>
      <c r="B337" s="1563"/>
      <c r="C337" s="1047">
        <v>2</v>
      </c>
      <c r="D337" s="1062">
        <v>425</v>
      </c>
      <c r="E337" s="1047">
        <v>122.5</v>
      </c>
      <c r="F337" s="1046" t="s">
        <v>208</v>
      </c>
      <c r="G337" s="1532"/>
      <c r="H337" s="1532"/>
      <c r="I337" s="1532"/>
      <c r="J337" s="1534"/>
      <c r="K337" s="1529"/>
      <c r="L337" s="1527"/>
      <c r="N337" s="200">
        <v>6</v>
      </c>
      <c r="O337" s="200">
        <v>6</v>
      </c>
      <c r="P337" s="200">
        <v>61</v>
      </c>
      <c r="Q337" s="1662" t="s">
        <v>263</v>
      </c>
      <c r="R337" s="1662"/>
    </row>
    <row r="338" spans="1:18" ht="15" x14ac:dyDescent="0.2">
      <c r="A338" s="1157"/>
      <c r="B338" s="1563"/>
      <c r="C338" s="1064"/>
      <c r="D338" s="1065"/>
      <c r="E338" s="1064"/>
      <c r="F338" s="1066"/>
      <c r="G338" s="1532"/>
      <c r="H338" s="1532"/>
      <c r="I338" s="1532"/>
      <c r="J338" s="1534"/>
      <c r="K338" s="1529"/>
      <c r="L338" s="1527"/>
    </row>
    <row r="339" spans="1:18" ht="15.75" thickBot="1" x14ac:dyDescent="0.25">
      <c r="A339" s="1157"/>
      <c r="B339" s="1564"/>
      <c r="C339" s="1064"/>
      <c r="D339" s="1065"/>
      <c r="E339" s="1064"/>
      <c r="F339" s="1066"/>
      <c r="G339" s="1539"/>
      <c r="H339" s="1539"/>
      <c r="I339" s="1539"/>
      <c r="J339" s="1538"/>
      <c r="K339" s="1530"/>
      <c r="L339" s="1527"/>
    </row>
    <row r="340" spans="1:18" ht="15" x14ac:dyDescent="0.2">
      <c r="A340" s="1157">
        <v>9.1999999999999993</v>
      </c>
      <c r="B340" s="1579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531">
        <v>192</v>
      </c>
      <c r="H340" s="1531">
        <v>125</v>
      </c>
      <c r="I340" s="1531">
        <v>18</v>
      </c>
      <c r="J340" s="1531" t="s">
        <v>149</v>
      </c>
      <c r="K340" s="1528">
        <v>134.5</v>
      </c>
      <c r="L340" s="1527">
        <f>G340-(D340+D341+D342+D343)</f>
        <v>0</v>
      </c>
    </row>
    <row r="341" spans="1:18" ht="15" x14ac:dyDescent="0.2">
      <c r="A341" s="1157"/>
      <c r="B341" s="1580"/>
      <c r="C341" s="1047"/>
      <c r="D341" s="1047"/>
      <c r="E341" s="1047"/>
      <c r="F341" s="1046"/>
      <c r="G341" s="1532"/>
      <c r="H341" s="1532"/>
      <c r="I341" s="1532"/>
      <c r="J341" s="1532"/>
      <c r="K341" s="1529"/>
      <c r="L341" s="1527"/>
    </row>
    <row r="342" spans="1:18" ht="15" x14ac:dyDescent="0.2">
      <c r="A342" s="1157"/>
      <c r="B342" s="1580"/>
      <c r="C342" s="1064"/>
      <c r="D342" s="1064"/>
      <c r="E342" s="1064"/>
      <c r="F342" s="1066"/>
      <c r="G342" s="1532"/>
      <c r="H342" s="1532"/>
      <c r="I342" s="1532"/>
      <c r="J342" s="1532"/>
      <c r="K342" s="1529"/>
      <c r="L342" s="1527"/>
    </row>
    <row r="343" spans="1:18" ht="15.75" thickBot="1" x14ac:dyDescent="0.25">
      <c r="A343" s="1157"/>
      <c r="B343" s="1581"/>
      <c r="C343" s="1053"/>
      <c r="D343" s="1054"/>
      <c r="E343" s="1053"/>
      <c r="F343" s="1055"/>
      <c r="G343" s="1539"/>
      <c r="H343" s="1539"/>
      <c r="I343" s="1539"/>
      <c r="J343" s="1539"/>
      <c r="K343" s="1530"/>
      <c r="L343" s="1527"/>
    </row>
    <row r="344" spans="1:18" ht="15" x14ac:dyDescent="0.2">
      <c r="A344" s="1157">
        <v>2.65</v>
      </c>
      <c r="B344" s="1659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531">
        <v>642</v>
      </c>
      <c r="H344" s="1531">
        <v>125.5</v>
      </c>
      <c r="I344" s="1531">
        <v>61</v>
      </c>
      <c r="J344" s="1533" t="s">
        <v>271</v>
      </c>
      <c r="K344" s="1528">
        <v>135</v>
      </c>
      <c r="L344" s="1527">
        <f>G344-(D344+D345+D346+D347)</f>
        <v>0</v>
      </c>
    </row>
    <row r="345" spans="1:18" ht="15" x14ac:dyDescent="0.2">
      <c r="A345" s="1157">
        <v>2</v>
      </c>
      <c r="B345" s="1660"/>
      <c r="C345" s="1047">
        <v>7</v>
      </c>
      <c r="D345" s="1189">
        <v>242</v>
      </c>
      <c r="E345" s="1047">
        <v>124</v>
      </c>
      <c r="F345" s="1046" t="s">
        <v>215</v>
      </c>
      <c r="G345" s="1532"/>
      <c r="H345" s="1532"/>
      <c r="I345" s="1532"/>
      <c r="J345" s="1534"/>
      <c r="K345" s="1529"/>
      <c r="L345" s="1527"/>
    </row>
    <row r="346" spans="1:18" ht="15" x14ac:dyDescent="0.2">
      <c r="A346" s="1157"/>
      <c r="B346" s="1660"/>
      <c r="C346" s="1064"/>
      <c r="D346" s="1064"/>
      <c r="E346" s="1064"/>
      <c r="F346" s="1066"/>
      <c r="G346" s="1532"/>
      <c r="H346" s="1532"/>
      <c r="I346" s="1532"/>
      <c r="J346" s="1534"/>
      <c r="K346" s="1529"/>
      <c r="L346" s="1527"/>
    </row>
    <row r="347" spans="1:18" ht="15.75" thickBot="1" x14ac:dyDescent="0.25">
      <c r="A347" s="1157"/>
      <c r="B347" s="1661"/>
      <c r="C347" s="1053"/>
      <c r="D347" s="1054"/>
      <c r="E347" s="1053"/>
      <c r="F347" s="1055"/>
      <c r="G347" s="1539"/>
      <c r="H347" s="1539"/>
      <c r="I347" s="1539"/>
      <c r="J347" s="1538"/>
      <c r="K347" s="1530"/>
      <c r="L347" s="1527"/>
    </row>
    <row r="348" spans="1:18" ht="15" x14ac:dyDescent="0.2">
      <c r="A348" s="1157">
        <v>3</v>
      </c>
      <c r="B348" s="1627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531">
        <v>642</v>
      </c>
      <c r="H348" s="1531">
        <v>125.5</v>
      </c>
      <c r="I348" s="1531">
        <v>61</v>
      </c>
      <c r="J348" s="1533">
        <v>1</v>
      </c>
      <c r="K348" s="1528">
        <v>135</v>
      </c>
      <c r="L348" s="1527">
        <f>G348-(D348+D349+D350+D351)</f>
        <v>0</v>
      </c>
    </row>
    <row r="349" spans="1:18" ht="15" x14ac:dyDescent="0.2">
      <c r="A349" s="1157">
        <v>4.47</v>
      </c>
      <c r="B349" s="1628"/>
      <c r="C349" s="1047">
        <v>4</v>
      </c>
      <c r="D349" s="1077">
        <v>296</v>
      </c>
      <c r="E349" s="1047">
        <v>127</v>
      </c>
      <c r="F349" s="1066" t="s">
        <v>209</v>
      </c>
      <c r="G349" s="1532"/>
      <c r="H349" s="1532"/>
      <c r="I349" s="1532"/>
      <c r="J349" s="1534"/>
      <c r="K349" s="1529"/>
      <c r="L349" s="1527"/>
    </row>
    <row r="350" spans="1:18" ht="15" x14ac:dyDescent="0.2">
      <c r="A350" s="1157">
        <v>7</v>
      </c>
      <c r="B350" s="1628"/>
      <c r="C350" s="1064">
        <v>6</v>
      </c>
      <c r="D350" s="1192">
        <v>192</v>
      </c>
      <c r="E350" s="1064">
        <v>125</v>
      </c>
      <c r="F350" s="1066" t="s">
        <v>208</v>
      </c>
      <c r="G350" s="1532"/>
      <c r="H350" s="1532"/>
      <c r="I350" s="1532"/>
      <c r="J350" s="1534"/>
      <c r="K350" s="1529"/>
      <c r="L350" s="1527"/>
    </row>
    <row r="351" spans="1:18" ht="15.75" thickBot="1" x14ac:dyDescent="0.25">
      <c r="A351" s="1157">
        <v>1.5</v>
      </c>
      <c r="B351" s="1629"/>
      <c r="C351" s="1053">
        <v>7</v>
      </c>
      <c r="D351" s="1193">
        <v>98</v>
      </c>
      <c r="E351" s="1053">
        <v>124</v>
      </c>
      <c r="F351" s="1055" t="s">
        <v>212</v>
      </c>
      <c r="G351" s="1539"/>
      <c r="H351" s="1539"/>
      <c r="I351" s="1539"/>
      <c r="J351" s="1538"/>
      <c r="K351" s="1530"/>
      <c r="L351" s="1527"/>
    </row>
    <row r="352" spans="1:18" ht="15" x14ac:dyDescent="0.2">
      <c r="A352" s="1157">
        <v>0.48</v>
      </c>
      <c r="B352" s="1543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531">
        <v>641</v>
      </c>
      <c r="H352" s="1531">
        <v>126</v>
      </c>
      <c r="I352" s="1531">
        <v>61</v>
      </c>
      <c r="J352" s="1531" t="s">
        <v>272</v>
      </c>
      <c r="K352" s="1528">
        <v>136</v>
      </c>
      <c r="L352" s="1527">
        <f>G352-(D352+D353+D354+D355)</f>
        <v>0</v>
      </c>
    </row>
    <row r="353" spans="1:12" ht="15" x14ac:dyDescent="0.2">
      <c r="A353" s="1157">
        <v>-0.5</v>
      </c>
      <c r="B353" s="1544"/>
      <c r="C353" s="1047">
        <v>7</v>
      </c>
      <c r="D353" s="1111">
        <v>469</v>
      </c>
      <c r="E353" s="1047">
        <v>124</v>
      </c>
      <c r="F353" s="1046" t="s">
        <v>208</v>
      </c>
      <c r="G353" s="1532"/>
      <c r="H353" s="1532"/>
      <c r="I353" s="1532"/>
      <c r="J353" s="1532"/>
      <c r="K353" s="1529"/>
      <c r="L353" s="1527"/>
    </row>
    <row r="354" spans="1:12" ht="15" x14ac:dyDescent="0.2">
      <c r="A354" s="1157"/>
      <c r="B354" s="1544"/>
      <c r="C354" s="1064"/>
      <c r="D354" s="1064"/>
      <c r="E354" s="1064"/>
      <c r="F354" s="1066"/>
      <c r="G354" s="1532"/>
      <c r="H354" s="1532"/>
      <c r="I354" s="1532"/>
      <c r="J354" s="1532"/>
      <c r="K354" s="1529"/>
      <c r="L354" s="1527"/>
    </row>
    <row r="355" spans="1:12" ht="15.75" thickBot="1" x14ac:dyDescent="0.25">
      <c r="A355" s="1157"/>
      <c r="B355" s="1545"/>
      <c r="C355" s="1053"/>
      <c r="D355" s="1054"/>
      <c r="E355" s="1053"/>
      <c r="F355" s="1055"/>
      <c r="G355" s="1539"/>
      <c r="H355" s="1539"/>
      <c r="I355" s="1539"/>
      <c r="J355" s="1539"/>
      <c r="K355" s="1530"/>
      <c r="L355" s="1527"/>
    </row>
    <row r="356" spans="1:12" x14ac:dyDescent="0.2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"/>
    <row r="358" spans="1:12" s="1198" customFormat="1" x14ac:dyDescent="0.2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.5" thickBot="1" x14ac:dyDescent="0.25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25">
      <c r="A360" s="270" t="s">
        <v>273</v>
      </c>
      <c r="B360" s="1593" t="s">
        <v>50</v>
      </c>
      <c r="C360" s="1594"/>
      <c r="D360" s="1594"/>
      <c r="E360" s="1594"/>
      <c r="F360" s="1594"/>
      <c r="G360" s="1595"/>
      <c r="H360" s="1525" t="s">
        <v>0</v>
      </c>
      <c r="I360" s="228">
        <v>254</v>
      </c>
      <c r="J360" s="1198"/>
      <c r="K360" s="1198"/>
    </row>
    <row r="361" spans="1:12" x14ac:dyDescent="0.2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526"/>
      <c r="I361" s="213"/>
      <c r="J361" s="1198"/>
      <c r="K361" s="1198"/>
    </row>
    <row r="362" spans="1:12" ht="13.5" thickBot="1" x14ac:dyDescent="0.25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597"/>
      <c r="I362" s="229"/>
      <c r="J362" s="447"/>
      <c r="K362" s="447"/>
    </row>
    <row r="363" spans="1:12" x14ac:dyDescent="0.2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654"/>
    </row>
    <row r="364" spans="1:12" x14ac:dyDescent="0.2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654"/>
    </row>
    <row r="365" spans="1:12" x14ac:dyDescent="0.2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.5" thickBot="1" x14ac:dyDescent="0.25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.5" thickBot="1" x14ac:dyDescent="0.25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.5" thickBot="1" x14ac:dyDescent="0.25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.5" thickBot="1" x14ac:dyDescent="0.25"/>
    <row r="374" spans="1:12" ht="13.5" thickBot="1" x14ac:dyDescent="0.25">
      <c r="A374" s="270" t="s">
        <v>276</v>
      </c>
      <c r="B374" s="1593" t="s">
        <v>50</v>
      </c>
      <c r="C374" s="1594"/>
      <c r="D374" s="1594"/>
      <c r="E374" s="1594"/>
      <c r="F374" s="1594"/>
      <c r="G374" s="1595"/>
      <c r="H374" s="1525" t="s">
        <v>0</v>
      </c>
      <c r="I374" s="228">
        <v>249</v>
      </c>
      <c r="J374" s="1214"/>
      <c r="K374" s="1214"/>
      <c r="L374" s="1214"/>
    </row>
    <row r="375" spans="1:12" ht="13.5" thickBot="1" x14ac:dyDescent="0.25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526"/>
      <c r="I375" s="213"/>
      <c r="J375" s="1214"/>
      <c r="K375" s="1214"/>
      <c r="L375" s="1214"/>
    </row>
    <row r="376" spans="1:12" x14ac:dyDescent="0.2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654"/>
      <c r="L376" s="1214"/>
    </row>
    <row r="377" spans="1:12" x14ac:dyDescent="0.2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654"/>
      <c r="L377" s="1214"/>
    </row>
    <row r="378" spans="1:12" x14ac:dyDescent="0.2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.5" thickBot="1" x14ac:dyDescent="0.25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.5" thickBot="1" x14ac:dyDescent="0.25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.5" thickBot="1" x14ac:dyDescent="0.25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  <row r="385" spans="1:11" s="1234" customFormat="1" x14ac:dyDescent="0.2">
      <c r="A385" s="1224"/>
      <c r="B385" s="1245"/>
      <c r="C385" s="1245"/>
      <c r="D385" s="1245"/>
      <c r="E385" s="1245"/>
      <c r="F385" s="1245"/>
      <c r="G385" s="1245"/>
      <c r="H385" s="1235"/>
    </row>
    <row r="387" spans="1:11" ht="13.5" thickBot="1" x14ac:dyDescent="0.25">
      <c r="A387" s="1234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25">
      <c r="A388" s="270" t="s">
        <v>279</v>
      </c>
      <c r="B388" s="1593" t="s">
        <v>50</v>
      </c>
      <c r="C388" s="1594"/>
      <c r="D388" s="1594"/>
      <c r="E388" s="1594"/>
      <c r="F388" s="1594"/>
      <c r="G388" s="1595"/>
      <c r="H388" s="1525" t="s">
        <v>0</v>
      </c>
      <c r="I388" s="228">
        <v>239</v>
      </c>
      <c r="J388" s="1227"/>
      <c r="K388" s="1227"/>
    </row>
    <row r="389" spans="1:11" ht="13.5" thickBot="1" x14ac:dyDescent="0.25">
      <c r="A389" s="231" t="s">
        <v>54</v>
      </c>
      <c r="B389" s="501">
        <v>1</v>
      </c>
      <c r="C389" s="502">
        <v>2</v>
      </c>
      <c r="D389" s="502">
        <v>3</v>
      </c>
      <c r="E389" s="502">
        <v>4</v>
      </c>
      <c r="F389" s="502">
        <v>5</v>
      </c>
      <c r="G389" s="503">
        <v>6</v>
      </c>
      <c r="H389" s="1526"/>
      <c r="I389" s="213"/>
      <c r="J389" s="1227"/>
      <c r="K389" s="1227"/>
    </row>
    <row r="390" spans="1:11" x14ac:dyDescent="0.2">
      <c r="A390" s="234" t="s">
        <v>3</v>
      </c>
      <c r="B390" s="552">
        <v>3460</v>
      </c>
      <c r="C390" s="553">
        <v>3460</v>
      </c>
      <c r="D390" s="553">
        <v>3460</v>
      </c>
      <c r="E390" s="553">
        <v>3460</v>
      </c>
      <c r="F390" s="553">
        <v>3460</v>
      </c>
      <c r="G390" s="771">
        <v>3460</v>
      </c>
      <c r="H390" s="884">
        <v>3460</v>
      </c>
      <c r="I390" s="278"/>
      <c r="J390" s="453"/>
      <c r="K390" s="1654"/>
    </row>
    <row r="391" spans="1:11" x14ac:dyDescent="0.2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98">
        <v>3609</v>
      </c>
      <c r="I391" s="1233"/>
      <c r="J391" s="453"/>
      <c r="K391" s="1654"/>
    </row>
    <row r="392" spans="1:11" x14ac:dyDescent="0.2">
      <c r="A392" s="231" t="s">
        <v>7</v>
      </c>
      <c r="B392" s="367">
        <v>73.3</v>
      </c>
      <c r="C392" s="368">
        <v>77.8</v>
      </c>
      <c r="D392" s="368">
        <v>78.599999999999994</v>
      </c>
      <c r="E392" s="368">
        <v>86.7</v>
      </c>
      <c r="F392" s="368">
        <v>84.4</v>
      </c>
      <c r="G392" s="370">
        <v>82.2</v>
      </c>
      <c r="H392" s="444">
        <v>78.2</v>
      </c>
      <c r="I392" s="443"/>
      <c r="J392" s="453"/>
      <c r="K392" s="1227"/>
    </row>
    <row r="393" spans="1:11" ht="13.5" thickBot="1" x14ac:dyDescent="0.25">
      <c r="A393" s="253" t="s">
        <v>8</v>
      </c>
      <c r="B393" s="1206">
        <v>9.0999999999999998E-2</v>
      </c>
      <c r="C393" s="1207">
        <v>7.9000000000000001E-2</v>
      </c>
      <c r="D393" s="1207">
        <v>7.6999999999999999E-2</v>
      </c>
      <c r="E393" s="1207">
        <v>6.4000000000000001E-2</v>
      </c>
      <c r="F393" s="1207">
        <v>8.4000000000000005E-2</v>
      </c>
      <c r="G393" s="1208">
        <v>7.1999999999999995E-2</v>
      </c>
      <c r="H393" s="837">
        <v>8.2000000000000003E-2</v>
      </c>
      <c r="I393" s="285"/>
      <c r="J393" s="1228"/>
      <c r="K393" s="1227"/>
    </row>
    <row r="394" spans="1:11" x14ac:dyDescent="0.2">
      <c r="A394" s="838" t="s">
        <v>1</v>
      </c>
      <c r="B394" s="536">
        <f t="shared" ref="B394:H394" si="77">B391/B390*100-100</f>
        <v>7.7167630057803507</v>
      </c>
      <c r="C394" s="537">
        <f t="shared" si="77"/>
        <v>5.3179190751445162</v>
      </c>
      <c r="D394" s="537">
        <f t="shared" si="77"/>
        <v>9.2485549132947966</v>
      </c>
      <c r="E394" s="537">
        <f t="shared" si="77"/>
        <v>2.947976878612721</v>
      </c>
      <c r="F394" s="537">
        <f t="shared" si="77"/>
        <v>3.4393063583815007</v>
      </c>
      <c r="G394" s="538">
        <f t="shared" si="77"/>
        <v>0.57803468208092568</v>
      </c>
      <c r="H394" s="842">
        <f t="shared" si="77"/>
        <v>4.3063583815028892</v>
      </c>
      <c r="I394" s="1233"/>
      <c r="J394" s="1228"/>
      <c r="K394" s="1227"/>
    </row>
    <row r="395" spans="1:11" ht="13.5" thickBot="1" x14ac:dyDescent="0.25">
      <c r="A395" s="839" t="s">
        <v>27</v>
      </c>
      <c r="B395" s="220">
        <f t="shared" ref="B395:H395" si="78">B391-B377</f>
        <v>198</v>
      </c>
      <c r="C395" s="221">
        <f t="shared" si="78"/>
        <v>225</v>
      </c>
      <c r="D395" s="221">
        <f t="shared" si="78"/>
        <v>256</v>
      </c>
      <c r="E395" s="221">
        <f t="shared" si="78"/>
        <v>139</v>
      </c>
      <c r="F395" s="221">
        <f t="shared" si="78"/>
        <v>156</v>
      </c>
      <c r="G395" s="226">
        <f t="shared" si="78"/>
        <v>200</v>
      </c>
      <c r="H395" s="401">
        <f t="shared" si="78"/>
        <v>188</v>
      </c>
      <c r="I395" s="215"/>
      <c r="J395" s="1228"/>
      <c r="K395" s="1227"/>
    </row>
    <row r="396" spans="1:11" x14ac:dyDescent="0.2">
      <c r="A396" s="1175" t="s">
        <v>51</v>
      </c>
      <c r="B396" s="501">
        <v>633</v>
      </c>
      <c r="C396" s="502">
        <v>635</v>
      </c>
      <c r="D396" s="502">
        <v>191</v>
      </c>
      <c r="E396" s="502">
        <v>633</v>
      </c>
      <c r="F396" s="502">
        <v>635</v>
      </c>
      <c r="G396" s="503">
        <v>636</v>
      </c>
      <c r="H396" s="422">
        <f>SUM(B396:G396)</f>
        <v>3363</v>
      </c>
      <c r="I396" s="263" t="s">
        <v>56</v>
      </c>
      <c r="J396" s="742">
        <f>H382-H396</f>
        <v>8</v>
      </c>
      <c r="K396" s="285">
        <f>J396/H382</f>
        <v>2.3731830317413232E-3</v>
      </c>
    </row>
    <row r="397" spans="1:11" x14ac:dyDescent="0.2">
      <c r="A397" s="231" t="s">
        <v>28</v>
      </c>
      <c r="B397" s="385" t="s">
        <v>281</v>
      </c>
      <c r="C397" s="504">
        <v>130</v>
      </c>
      <c r="D397" s="504">
        <v>130</v>
      </c>
      <c r="E397" s="504">
        <v>132</v>
      </c>
      <c r="F397" s="504">
        <v>132</v>
      </c>
      <c r="G397" s="505">
        <v>132</v>
      </c>
      <c r="H397" s="328"/>
      <c r="I397" s="1227" t="s">
        <v>57</v>
      </c>
      <c r="J397" s="1227">
        <v>129.97999999999999</v>
      </c>
      <c r="K397" s="1227"/>
    </row>
    <row r="398" spans="1:11" ht="13.5" thickBot="1" x14ac:dyDescent="0.25">
      <c r="A398" s="839" t="s">
        <v>26</v>
      </c>
      <c r="B398" s="352" t="s">
        <v>25</v>
      </c>
      <c r="C398" s="353" t="s">
        <v>25</v>
      </c>
      <c r="D398" s="353">
        <f t="shared" ref="D398:G398" si="79">D397-D383</f>
        <v>0</v>
      </c>
      <c r="E398" s="353">
        <f t="shared" si="79"/>
        <v>1.5</v>
      </c>
      <c r="F398" s="353">
        <f t="shared" si="79"/>
        <v>1.5</v>
      </c>
      <c r="G398" s="354">
        <f t="shared" si="79"/>
        <v>1</v>
      </c>
      <c r="H398" s="402"/>
      <c r="I398" s="1227" t="s">
        <v>26</v>
      </c>
      <c r="J398" s="1227">
        <f>J397-J383</f>
        <v>2.3399999999999892</v>
      </c>
      <c r="K398" s="1227"/>
    </row>
    <row r="401" spans="1:11" ht="13.5" thickBot="1" x14ac:dyDescent="0.25">
      <c r="A401" s="1236" t="s">
        <v>278</v>
      </c>
      <c r="B401" s="1236"/>
      <c r="C401" s="1236"/>
      <c r="D401" s="1236"/>
      <c r="E401" s="1236"/>
      <c r="F401" s="1236"/>
      <c r="G401" s="1236"/>
      <c r="H401" s="1236"/>
      <c r="I401" s="1236"/>
      <c r="J401" s="1236"/>
      <c r="K401" s="1236"/>
    </row>
    <row r="402" spans="1:11" ht="13.5" thickBot="1" x14ac:dyDescent="0.25">
      <c r="A402" s="270" t="s">
        <v>280</v>
      </c>
      <c r="B402" s="1593" t="s">
        <v>50</v>
      </c>
      <c r="C402" s="1594"/>
      <c r="D402" s="1594"/>
      <c r="E402" s="1594"/>
      <c r="F402" s="1594"/>
      <c r="G402" s="1595"/>
      <c r="H402" s="1525" t="s">
        <v>0</v>
      </c>
      <c r="I402" s="228">
        <v>232</v>
      </c>
      <c r="J402" s="1236"/>
      <c r="K402" s="1236"/>
    </row>
    <row r="403" spans="1:11" ht="13.5" thickBot="1" x14ac:dyDescent="0.25">
      <c r="A403" s="231" t="s">
        <v>54</v>
      </c>
      <c r="B403" s="501">
        <v>1</v>
      </c>
      <c r="C403" s="502">
        <v>2</v>
      </c>
      <c r="D403" s="502">
        <v>3</v>
      </c>
      <c r="E403" s="502">
        <v>4</v>
      </c>
      <c r="F403" s="502">
        <v>5</v>
      </c>
      <c r="G403" s="503">
        <v>6</v>
      </c>
      <c r="H403" s="1526"/>
      <c r="I403" s="213"/>
      <c r="J403" s="1236"/>
      <c r="K403" s="1236"/>
    </row>
    <row r="404" spans="1:11" x14ac:dyDescent="0.2">
      <c r="A404" s="234" t="s">
        <v>3</v>
      </c>
      <c r="B404" s="552">
        <v>3610</v>
      </c>
      <c r="C404" s="553">
        <v>3610</v>
      </c>
      <c r="D404" s="553">
        <v>3610</v>
      </c>
      <c r="E404" s="553">
        <v>3610</v>
      </c>
      <c r="F404" s="553">
        <v>3610</v>
      </c>
      <c r="G404" s="771">
        <v>3610</v>
      </c>
      <c r="H404" s="884">
        <v>3610</v>
      </c>
      <c r="I404" s="278"/>
      <c r="J404" s="453"/>
      <c r="K404" s="1654"/>
    </row>
    <row r="405" spans="1:11" x14ac:dyDescent="0.2">
      <c r="A405" s="238" t="s">
        <v>6</v>
      </c>
      <c r="B405" s="239">
        <v>3821</v>
      </c>
      <c r="C405" s="240">
        <v>3814</v>
      </c>
      <c r="D405" s="240">
        <v>3935</v>
      </c>
      <c r="E405" s="240">
        <v>3748</v>
      </c>
      <c r="F405" s="240">
        <v>3840</v>
      </c>
      <c r="G405" s="241">
        <v>3709</v>
      </c>
      <c r="H405" s="398">
        <v>3794</v>
      </c>
      <c r="I405" s="1243"/>
      <c r="J405" s="453"/>
      <c r="K405" s="1654"/>
    </row>
    <row r="406" spans="1:11" x14ac:dyDescent="0.2">
      <c r="A406" s="231" t="s">
        <v>7</v>
      </c>
      <c r="B406" s="367">
        <v>84.1</v>
      </c>
      <c r="C406" s="368">
        <v>81.8</v>
      </c>
      <c r="D406" s="368">
        <v>91.7</v>
      </c>
      <c r="E406" s="368">
        <v>86.4</v>
      </c>
      <c r="F406" s="368">
        <v>86.4</v>
      </c>
      <c r="G406" s="370">
        <v>75</v>
      </c>
      <c r="H406" s="444">
        <v>79.7</v>
      </c>
      <c r="I406" s="443"/>
      <c r="J406" s="453"/>
      <c r="K406" s="1236"/>
    </row>
    <row r="407" spans="1:11" ht="13.5" thickBot="1" x14ac:dyDescent="0.25">
      <c r="A407" s="253" t="s">
        <v>8</v>
      </c>
      <c r="B407" s="1206">
        <v>7.8E-2</v>
      </c>
      <c r="C407" s="1207">
        <v>7.3999999999999996E-2</v>
      </c>
      <c r="D407" s="1207">
        <v>5.7000000000000002E-2</v>
      </c>
      <c r="E407" s="1207">
        <v>7.3999999999999996E-2</v>
      </c>
      <c r="F407" s="1207">
        <v>6.9000000000000006E-2</v>
      </c>
      <c r="G407" s="1208">
        <v>8.7999999999999995E-2</v>
      </c>
      <c r="H407" s="837">
        <v>7.6999999999999999E-2</v>
      </c>
      <c r="I407" s="285"/>
      <c r="J407" s="1237"/>
      <c r="K407" s="1236"/>
    </row>
    <row r="408" spans="1:11" x14ac:dyDescent="0.2">
      <c r="A408" s="838" t="s">
        <v>1</v>
      </c>
      <c r="B408" s="536">
        <f t="shared" ref="B408:H408" si="80">B405/B404*100-100</f>
        <v>5.8448753462603946</v>
      </c>
      <c r="C408" s="537">
        <f t="shared" si="80"/>
        <v>5.6509695290858843</v>
      </c>
      <c r="D408" s="537">
        <f t="shared" si="80"/>
        <v>9.0027700831024902</v>
      </c>
      <c r="E408" s="537">
        <f t="shared" si="80"/>
        <v>3.8227146814404449</v>
      </c>
      <c r="F408" s="537">
        <f t="shared" si="80"/>
        <v>6.3711911357340796</v>
      </c>
      <c r="G408" s="538">
        <f t="shared" si="80"/>
        <v>2.7423822714681449</v>
      </c>
      <c r="H408" s="842">
        <f t="shared" si="80"/>
        <v>5.0969529085872551</v>
      </c>
      <c r="I408" s="1243"/>
      <c r="J408" s="1237"/>
      <c r="K408" s="1236"/>
    </row>
    <row r="409" spans="1:11" ht="13.5" thickBot="1" x14ac:dyDescent="0.25">
      <c r="A409" s="839" t="s">
        <v>27</v>
      </c>
      <c r="B409" s="220">
        <f t="shared" ref="B409:H409" si="81">B405-B391</f>
        <v>94</v>
      </c>
      <c r="C409" s="221">
        <f t="shared" si="81"/>
        <v>170</v>
      </c>
      <c r="D409" s="221">
        <f t="shared" si="81"/>
        <v>155</v>
      </c>
      <c r="E409" s="221">
        <f t="shared" si="81"/>
        <v>186</v>
      </c>
      <c r="F409" s="221">
        <f t="shared" si="81"/>
        <v>261</v>
      </c>
      <c r="G409" s="226">
        <f t="shared" si="81"/>
        <v>229</v>
      </c>
      <c r="H409" s="401">
        <f t="shared" si="81"/>
        <v>185</v>
      </c>
      <c r="I409" s="215"/>
      <c r="J409" s="1237"/>
      <c r="K409" s="1236"/>
    </row>
    <row r="410" spans="1:11" x14ac:dyDescent="0.2">
      <c r="A410" s="1175" t="s">
        <v>51</v>
      </c>
      <c r="B410" s="501">
        <v>628</v>
      </c>
      <c r="C410" s="502">
        <v>630</v>
      </c>
      <c r="D410" s="502">
        <v>186</v>
      </c>
      <c r="E410" s="502">
        <v>631</v>
      </c>
      <c r="F410" s="502">
        <v>634</v>
      </c>
      <c r="G410" s="503">
        <v>636</v>
      </c>
      <c r="H410" s="422">
        <f>SUM(B410:G410)</f>
        <v>3345</v>
      </c>
      <c r="I410" s="263" t="s">
        <v>56</v>
      </c>
      <c r="J410" s="742">
        <f>H396-H410</f>
        <v>18</v>
      </c>
      <c r="K410" s="285">
        <f>J410/H396</f>
        <v>5.3523639607493305E-3</v>
      </c>
    </row>
    <row r="411" spans="1:11" x14ac:dyDescent="0.2">
      <c r="A411" s="231" t="s">
        <v>28</v>
      </c>
      <c r="B411" s="385"/>
      <c r="C411" s="504"/>
      <c r="D411" s="504"/>
      <c r="E411" s="504"/>
      <c r="F411" s="504"/>
      <c r="G411" s="505"/>
      <c r="H411" s="328"/>
      <c r="I411" s="1236" t="s">
        <v>57</v>
      </c>
      <c r="J411" s="1236">
        <v>132.54</v>
      </c>
      <c r="K411" s="1236"/>
    </row>
    <row r="412" spans="1:11" ht="13.5" thickBot="1" x14ac:dyDescent="0.25">
      <c r="A412" s="839" t="s">
        <v>26</v>
      </c>
      <c r="B412" s="352" t="e">
        <f t="shared" ref="B412" si="82">B411-B397</f>
        <v>#VALUE!</v>
      </c>
      <c r="C412" s="353">
        <f t="shared" ref="C412" si="83">C411-C397</f>
        <v>-130</v>
      </c>
      <c r="D412" s="353">
        <f t="shared" ref="D412" si="84">D411-D397</f>
        <v>-130</v>
      </c>
      <c r="E412" s="353">
        <f t="shared" ref="E412" si="85">E411-E397</f>
        <v>-132</v>
      </c>
      <c r="F412" s="353">
        <f t="shared" ref="F412" si="86">F411-F397</f>
        <v>-132</v>
      </c>
      <c r="G412" s="354">
        <f t="shared" ref="G412" si="87">G411-G397</f>
        <v>-132</v>
      </c>
      <c r="H412" s="402"/>
      <c r="I412" s="1236" t="s">
        <v>26</v>
      </c>
      <c r="J412" s="1236">
        <f>J411-J397</f>
        <v>2.5600000000000023</v>
      </c>
      <c r="K412" s="1236"/>
    </row>
    <row r="415" spans="1:11" ht="13.5" thickBot="1" x14ac:dyDescent="0.25">
      <c r="A415" s="1246" t="s">
        <v>278</v>
      </c>
      <c r="B415" s="1246"/>
      <c r="C415" s="1246"/>
      <c r="D415" s="1246"/>
      <c r="E415" s="1246"/>
      <c r="F415" s="1246"/>
      <c r="G415" s="1246"/>
      <c r="H415" s="1246"/>
      <c r="I415" s="1246"/>
      <c r="J415" s="1246"/>
      <c r="K415" s="1246"/>
    </row>
    <row r="416" spans="1:11" ht="13.5" thickBot="1" x14ac:dyDescent="0.25">
      <c r="A416" s="270" t="s">
        <v>282</v>
      </c>
      <c r="B416" s="1593" t="s">
        <v>50</v>
      </c>
      <c r="C416" s="1594"/>
      <c r="D416" s="1594"/>
      <c r="E416" s="1594"/>
      <c r="F416" s="1594"/>
      <c r="G416" s="1595"/>
      <c r="H416" s="1525" t="s">
        <v>0</v>
      </c>
      <c r="I416" s="228">
        <v>232</v>
      </c>
      <c r="J416" s="1246"/>
      <c r="K416" s="1246"/>
    </row>
    <row r="417" spans="1:11" ht="13.5" thickBot="1" x14ac:dyDescent="0.25">
      <c r="A417" s="231" t="s">
        <v>54</v>
      </c>
      <c r="B417" s="501">
        <v>1</v>
      </c>
      <c r="C417" s="502">
        <v>2</v>
      </c>
      <c r="D417" s="502">
        <v>3</v>
      </c>
      <c r="E417" s="502">
        <v>4</v>
      </c>
      <c r="F417" s="502">
        <v>5</v>
      </c>
      <c r="G417" s="503">
        <v>6</v>
      </c>
      <c r="H417" s="1526"/>
      <c r="I417" s="213"/>
      <c r="J417" s="1246"/>
      <c r="K417" s="1246"/>
    </row>
    <row r="418" spans="1:11" x14ac:dyDescent="0.2">
      <c r="A418" s="234" t="s">
        <v>3</v>
      </c>
      <c r="B418" s="552">
        <v>3730</v>
      </c>
      <c r="C418" s="553">
        <v>3730</v>
      </c>
      <c r="D418" s="553">
        <v>3730</v>
      </c>
      <c r="E418" s="553">
        <v>3730</v>
      </c>
      <c r="F418" s="553">
        <v>3730</v>
      </c>
      <c r="G418" s="771">
        <v>3730</v>
      </c>
      <c r="H418" s="884">
        <v>3730</v>
      </c>
      <c r="I418" s="278"/>
      <c r="J418" s="453"/>
      <c r="K418" s="1654"/>
    </row>
    <row r="419" spans="1:11" x14ac:dyDescent="0.2">
      <c r="A419" s="238" t="s">
        <v>6</v>
      </c>
      <c r="B419" s="239">
        <v>4003</v>
      </c>
      <c r="C419" s="240">
        <v>3955</v>
      </c>
      <c r="D419" s="240">
        <v>4005</v>
      </c>
      <c r="E419" s="240">
        <v>3794</v>
      </c>
      <c r="F419" s="240">
        <v>3882</v>
      </c>
      <c r="G419" s="241">
        <v>3858</v>
      </c>
      <c r="H419" s="398">
        <v>3904</v>
      </c>
      <c r="I419" s="1253"/>
      <c r="J419" s="453"/>
      <c r="K419" s="1654"/>
    </row>
    <row r="420" spans="1:11" x14ac:dyDescent="0.2">
      <c r="A420" s="231" t="s">
        <v>7</v>
      </c>
      <c r="B420" s="367">
        <v>84.1</v>
      </c>
      <c r="C420" s="368">
        <v>84.1</v>
      </c>
      <c r="D420" s="368">
        <v>66.7</v>
      </c>
      <c r="E420" s="368">
        <v>79.5</v>
      </c>
      <c r="F420" s="368">
        <v>75</v>
      </c>
      <c r="G420" s="370">
        <v>70.5</v>
      </c>
      <c r="H420" s="444">
        <v>76.3</v>
      </c>
      <c r="I420" s="443"/>
      <c r="J420" s="453"/>
      <c r="K420" s="1246"/>
    </row>
    <row r="421" spans="1:11" ht="13.5" thickBot="1" x14ac:dyDescent="0.25">
      <c r="A421" s="253" t="s">
        <v>8</v>
      </c>
      <c r="B421" s="1206">
        <v>7.0999999999999994E-2</v>
      </c>
      <c r="C421" s="1207">
        <v>7.3999999999999996E-2</v>
      </c>
      <c r="D421" s="1207">
        <v>0.10199999999999999</v>
      </c>
      <c r="E421" s="1207">
        <v>7.5999999999999998E-2</v>
      </c>
      <c r="F421" s="1207">
        <v>0.09</v>
      </c>
      <c r="G421" s="1208">
        <v>0.1</v>
      </c>
      <c r="H421" s="837">
        <v>8.5000000000000006E-2</v>
      </c>
      <c r="I421" s="285"/>
      <c r="J421" s="1247"/>
      <c r="K421" s="1246"/>
    </row>
    <row r="422" spans="1:11" x14ac:dyDescent="0.2">
      <c r="A422" s="838" t="s">
        <v>1</v>
      </c>
      <c r="B422" s="536">
        <f t="shared" ref="B422:H422" si="88">B419/B418*100-100</f>
        <v>7.3190348525469204</v>
      </c>
      <c r="C422" s="537">
        <f t="shared" si="88"/>
        <v>6.0321715817694326</v>
      </c>
      <c r="D422" s="537">
        <f t="shared" si="88"/>
        <v>7.3726541554959795</v>
      </c>
      <c r="E422" s="537">
        <f t="shared" si="88"/>
        <v>1.7158176943699743</v>
      </c>
      <c r="F422" s="537">
        <f t="shared" si="88"/>
        <v>4.0750670241286713</v>
      </c>
      <c r="G422" s="538">
        <f t="shared" si="88"/>
        <v>3.4316353887399345</v>
      </c>
      <c r="H422" s="842">
        <f t="shared" si="88"/>
        <v>4.6648793565683633</v>
      </c>
      <c r="I422" s="1253"/>
      <c r="J422" s="1247"/>
      <c r="K422" s="1246"/>
    </row>
    <row r="423" spans="1:11" ht="13.5" thickBot="1" x14ac:dyDescent="0.25">
      <c r="A423" s="839" t="s">
        <v>27</v>
      </c>
      <c r="B423" s="220">
        <f t="shared" ref="B423:H423" si="89">B419-B405</f>
        <v>182</v>
      </c>
      <c r="C423" s="221">
        <f t="shared" si="89"/>
        <v>141</v>
      </c>
      <c r="D423" s="221">
        <f t="shared" si="89"/>
        <v>70</v>
      </c>
      <c r="E423" s="221">
        <f t="shared" si="89"/>
        <v>46</v>
      </c>
      <c r="F423" s="221">
        <f t="shared" si="89"/>
        <v>42</v>
      </c>
      <c r="G423" s="226">
        <f t="shared" si="89"/>
        <v>149</v>
      </c>
      <c r="H423" s="401">
        <f t="shared" si="89"/>
        <v>110</v>
      </c>
      <c r="I423" s="215"/>
      <c r="J423" s="1247"/>
      <c r="K423" s="1246"/>
    </row>
    <row r="424" spans="1:11" x14ac:dyDescent="0.2">
      <c r="A424" s="1175" t="s">
        <v>51</v>
      </c>
      <c r="B424" s="501">
        <v>618</v>
      </c>
      <c r="C424" s="502">
        <v>627</v>
      </c>
      <c r="D424" s="502">
        <v>184</v>
      </c>
      <c r="E424" s="502">
        <v>628</v>
      </c>
      <c r="F424" s="502">
        <v>629</v>
      </c>
      <c r="G424" s="503">
        <v>630</v>
      </c>
      <c r="H424" s="422">
        <f>SUM(B424:G424)</f>
        <v>3316</v>
      </c>
      <c r="I424" s="263" t="s">
        <v>56</v>
      </c>
      <c r="J424" s="742">
        <f>H410-H424</f>
        <v>29</v>
      </c>
      <c r="K424" s="285">
        <f>J424/H410</f>
        <v>8.6696562032884898E-3</v>
      </c>
    </row>
    <row r="425" spans="1:11" x14ac:dyDescent="0.2">
      <c r="A425" s="231" t="s">
        <v>28</v>
      </c>
      <c r="B425" s="385"/>
      <c r="C425" s="504"/>
      <c r="D425" s="504"/>
      <c r="E425" s="504"/>
      <c r="F425" s="504"/>
      <c r="G425" s="505"/>
      <c r="H425" s="328"/>
      <c r="I425" s="1246" t="s">
        <v>57</v>
      </c>
      <c r="J425" s="1246">
        <v>138.03</v>
      </c>
      <c r="K425" s="1246"/>
    </row>
    <row r="426" spans="1:11" ht="13.5" thickBot="1" x14ac:dyDescent="0.25">
      <c r="A426" s="839" t="s">
        <v>26</v>
      </c>
      <c r="B426" s="352">
        <f t="shared" ref="B426:G426" si="90">B425-B411</f>
        <v>0</v>
      </c>
      <c r="C426" s="353">
        <f t="shared" si="90"/>
        <v>0</v>
      </c>
      <c r="D426" s="353">
        <f t="shared" si="90"/>
        <v>0</v>
      </c>
      <c r="E426" s="353">
        <f t="shared" si="90"/>
        <v>0</v>
      </c>
      <c r="F426" s="353">
        <f t="shared" si="90"/>
        <v>0</v>
      </c>
      <c r="G426" s="354">
        <f t="shared" si="90"/>
        <v>0</v>
      </c>
      <c r="H426" s="402"/>
      <c r="I426" s="1246" t="s">
        <v>26</v>
      </c>
      <c r="J426" s="1246">
        <f>J425-J411</f>
        <v>5.4900000000000091</v>
      </c>
      <c r="K426" s="1246"/>
    </row>
    <row r="429" spans="1:11" ht="13.5" thickBot="1" x14ac:dyDescent="0.25">
      <c r="A429" s="1256" t="s">
        <v>278</v>
      </c>
      <c r="B429" s="1256"/>
      <c r="C429" s="1256"/>
      <c r="D429" s="1256"/>
      <c r="E429" s="1256"/>
      <c r="F429" s="1256"/>
      <c r="G429" s="1256"/>
      <c r="H429" s="1256"/>
      <c r="I429" s="1256"/>
      <c r="J429" s="1256"/>
      <c r="K429" s="1256"/>
    </row>
    <row r="430" spans="1:11" ht="13.5" thickBot="1" x14ac:dyDescent="0.25">
      <c r="A430" s="270" t="s">
        <v>283</v>
      </c>
      <c r="B430" s="1593" t="s">
        <v>50</v>
      </c>
      <c r="C430" s="1594"/>
      <c r="D430" s="1594"/>
      <c r="E430" s="1594"/>
      <c r="F430" s="1594"/>
      <c r="G430" s="1595"/>
      <c r="H430" s="1525" t="s">
        <v>0</v>
      </c>
      <c r="I430" s="228">
        <v>228</v>
      </c>
      <c r="J430" s="1256"/>
      <c r="K430" s="1256"/>
    </row>
    <row r="431" spans="1:11" ht="13.5" thickBot="1" x14ac:dyDescent="0.25">
      <c r="A431" s="231" t="s">
        <v>54</v>
      </c>
      <c r="B431" s="501">
        <v>1</v>
      </c>
      <c r="C431" s="502">
        <v>2</v>
      </c>
      <c r="D431" s="502">
        <v>3</v>
      </c>
      <c r="E431" s="502">
        <v>4</v>
      </c>
      <c r="F431" s="502">
        <v>5</v>
      </c>
      <c r="G431" s="503">
        <v>6</v>
      </c>
      <c r="H431" s="1526"/>
      <c r="I431" s="213"/>
      <c r="J431" s="1256"/>
      <c r="K431" s="1256"/>
    </row>
    <row r="432" spans="1:11" x14ac:dyDescent="0.2">
      <c r="A432" s="234" t="s">
        <v>3</v>
      </c>
      <c r="B432" s="552">
        <v>3810</v>
      </c>
      <c r="C432" s="553">
        <v>3810</v>
      </c>
      <c r="D432" s="553">
        <v>3810</v>
      </c>
      <c r="E432" s="553">
        <v>3810</v>
      </c>
      <c r="F432" s="553">
        <v>3810</v>
      </c>
      <c r="G432" s="771">
        <v>3810</v>
      </c>
      <c r="H432" s="884">
        <v>3810</v>
      </c>
      <c r="I432" s="278"/>
      <c r="J432" s="453"/>
      <c r="K432" s="1654"/>
    </row>
    <row r="433" spans="1:11" x14ac:dyDescent="0.2">
      <c r="A433" s="238" t="s">
        <v>6</v>
      </c>
      <c r="B433" s="239">
        <v>4061</v>
      </c>
      <c r="C433" s="240">
        <v>4141</v>
      </c>
      <c r="D433" s="240">
        <v>4191</v>
      </c>
      <c r="E433" s="240">
        <v>3942</v>
      </c>
      <c r="F433" s="240">
        <v>4038</v>
      </c>
      <c r="G433" s="241">
        <v>3900</v>
      </c>
      <c r="H433" s="398">
        <v>4027</v>
      </c>
      <c r="I433" s="1263"/>
      <c r="J433" s="453"/>
      <c r="K433" s="1654"/>
    </row>
    <row r="434" spans="1:11" x14ac:dyDescent="0.2">
      <c r="A434" s="231" t="s">
        <v>7</v>
      </c>
      <c r="B434" s="367">
        <v>62.8</v>
      </c>
      <c r="C434" s="368">
        <v>83.7</v>
      </c>
      <c r="D434" s="368">
        <v>76.900000000000006</v>
      </c>
      <c r="E434" s="368">
        <v>72.099999999999994</v>
      </c>
      <c r="F434" s="368">
        <v>62.8</v>
      </c>
      <c r="G434" s="370">
        <v>79.099999999999994</v>
      </c>
      <c r="H434" s="444">
        <v>67.5</v>
      </c>
      <c r="I434" s="443"/>
      <c r="J434" s="453"/>
      <c r="K434" s="1256"/>
    </row>
    <row r="435" spans="1:11" ht="13.5" thickBot="1" x14ac:dyDescent="0.25">
      <c r="A435" s="253" t="s">
        <v>8</v>
      </c>
      <c r="B435" s="1206">
        <v>8.7999999999999995E-2</v>
      </c>
      <c r="C435" s="1207">
        <v>7.2999999999999995E-2</v>
      </c>
      <c r="D435" s="1207">
        <v>9.0999999999999998E-2</v>
      </c>
      <c r="E435" s="1207">
        <v>8.8999999999999996E-2</v>
      </c>
      <c r="F435" s="1207">
        <v>0.113</v>
      </c>
      <c r="G435" s="1208">
        <v>8.4000000000000005E-2</v>
      </c>
      <c r="H435" s="837">
        <v>9.1999999999999998E-2</v>
      </c>
      <c r="I435" s="285"/>
      <c r="J435" s="1257"/>
      <c r="K435" s="1256"/>
    </row>
    <row r="436" spans="1:11" x14ac:dyDescent="0.2">
      <c r="A436" s="838" t="s">
        <v>1</v>
      </c>
      <c r="B436" s="536">
        <f t="shared" ref="B436:H436" si="91">B433/B432*100-100</f>
        <v>6.5879265091863601</v>
      </c>
      <c r="C436" s="537">
        <f t="shared" si="91"/>
        <v>8.6876640419947506</v>
      </c>
      <c r="D436" s="537">
        <f t="shared" si="91"/>
        <v>10.000000000000014</v>
      </c>
      <c r="E436" s="537">
        <f t="shared" si="91"/>
        <v>3.4645669291338663</v>
      </c>
      <c r="F436" s="537">
        <f t="shared" si="91"/>
        <v>5.9842519685039406</v>
      </c>
      <c r="G436" s="538">
        <f t="shared" si="91"/>
        <v>2.3622047244094517</v>
      </c>
      <c r="H436" s="842">
        <f t="shared" si="91"/>
        <v>5.6955380577427945</v>
      </c>
      <c r="I436" s="1263"/>
      <c r="J436" s="1257"/>
      <c r="K436" s="1256"/>
    </row>
    <row r="437" spans="1:11" ht="13.5" thickBot="1" x14ac:dyDescent="0.25">
      <c r="A437" s="839" t="s">
        <v>27</v>
      </c>
      <c r="B437" s="220">
        <f t="shared" ref="B437:H437" si="92">B433-B419</f>
        <v>58</v>
      </c>
      <c r="C437" s="221">
        <f t="shared" si="92"/>
        <v>186</v>
      </c>
      <c r="D437" s="221">
        <f t="shared" si="92"/>
        <v>186</v>
      </c>
      <c r="E437" s="221">
        <f t="shared" si="92"/>
        <v>148</v>
      </c>
      <c r="F437" s="221">
        <f t="shared" si="92"/>
        <v>156</v>
      </c>
      <c r="G437" s="226">
        <f t="shared" si="92"/>
        <v>42</v>
      </c>
      <c r="H437" s="401">
        <f t="shared" si="92"/>
        <v>123</v>
      </c>
      <c r="I437" s="215"/>
      <c r="J437" s="1257"/>
      <c r="K437" s="1256"/>
    </row>
    <row r="438" spans="1:11" x14ac:dyDescent="0.2">
      <c r="A438" s="1175" t="s">
        <v>51</v>
      </c>
      <c r="B438" s="501">
        <v>609</v>
      </c>
      <c r="C438" s="502">
        <v>617</v>
      </c>
      <c r="D438" s="502">
        <v>178</v>
      </c>
      <c r="E438" s="502">
        <v>621</v>
      </c>
      <c r="F438" s="502">
        <v>623</v>
      </c>
      <c r="G438" s="503">
        <v>627</v>
      </c>
      <c r="H438" s="422">
        <f>SUM(B438:G438)</f>
        <v>3275</v>
      </c>
      <c r="I438" s="263" t="s">
        <v>56</v>
      </c>
      <c r="J438" s="742">
        <f>H424-H438</f>
        <v>41</v>
      </c>
      <c r="K438" s="285">
        <f>J438/H424</f>
        <v>1.2364294330518697E-2</v>
      </c>
    </row>
    <row r="439" spans="1:11" x14ac:dyDescent="0.2">
      <c r="A439" s="231" t="s">
        <v>28</v>
      </c>
      <c r="B439" s="385"/>
      <c r="C439" s="504"/>
      <c r="D439" s="504"/>
      <c r="E439" s="504"/>
      <c r="F439" s="504"/>
      <c r="G439" s="505"/>
      <c r="H439" s="328"/>
      <c r="I439" s="1256" t="s">
        <v>57</v>
      </c>
      <c r="J439" s="1256">
        <v>143.82</v>
      </c>
      <c r="K439" s="1256"/>
    </row>
    <row r="440" spans="1:11" ht="13.5" thickBot="1" x14ac:dyDescent="0.25">
      <c r="A440" s="839" t="s">
        <v>26</v>
      </c>
      <c r="B440" s="352">
        <f t="shared" ref="B440:G440" si="93">B439-B425</f>
        <v>0</v>
      </c>
      <c r="C440" s="353">
        <f t="shared" si="93"/>
        <v>0</v>
      </c>
      <c r="D440" s="353">
        <f t="shared" si="93"/>
        <v>0</v>
      </c>
      <c r="E440" s="353">
        <f t="shared" si="93"/>
        <v>0</v>
      </c>
      <c r="F440" s="353">
        <f t="shared" si="93"/>
        <v>0</v>
      </c>
      <c r="G440" s="354">
        <f t="shared" si="93"/>
        <v>0</v>
      </c>
      <c r="H440" s="402"/>
      <c r="I440" s="1256" t="s">
        <v>26</v>
      </c>
      <c r="J440" s="1256">
        <f>J439-J425</f>
        <v>5.789999999999992</v>
      </c>
      <c r="K440" s="1256"/>
    </row>
    <row r="443" spans="1:11" ht="13.5" thickBot="1" x14ac:dyDescent="0.25">
      <c r="A443" s="1264" t="s">
        <v>278</v>
      </c>
      <c r="B443" s="1264"/>
      <c r="C443" s="1264"/>
      <c r="D443" s="1264"/>
      <c r="E443" s="1264"/>
      <c r="F443" s="1264"/>
      <c r="G443" s="1264"/>
      <c r="H443" s="1264"/>
      <c r="I443" s="1264"/>
      <c r="J443" s="1264"/>
      <c r="K443" s="1264"/>
    </row>
    <row r="444" spans="1:11" ht="13.5" thickBot="1" x14ac:dyDescent="0.25">
      <c r="A444" s="270" t="s">
        <v>285</v>
      </c>
      <c r="B444" s="1593" t="s">
        <v>50</v>
      </c>
      <c r="C444" s="1594"/>
      <c r="D444" s="1594"/>
      <c r="E444" s="1594"/>
      <c r="F444" s="1594"/>
      <c r="G444" s="1595"/>
      <c r="H444" s="1525" t="s">
        <v>0</v>
      </c>
      <c r="I444" s="228">
        <v>228</v>
      </c>
      <c r="J444" s="1264"/>
      <c r="K444" s="1264"/>
    </row>
    <row r="445" spans="1:11" ht="13.5" thickBot="1" x14ac:dyDescent="0.25">
      <c r="A445" s="231" t="s">
        <v>54</v>
      </c>
      <c r="B445" s="501">
        <v>1</v>
      </c>
      <c r="C445" s="502">
        <v>2</v>
      </c>
      <c r="D445" s="502">
        <v>3</v>
      </c>
      <c r="E445" s="502">
        <v>4</v>
      </c>
      <c r="F445" s="502">
        <v>5</v>
      </c>
      <c r="G445" s="503">
        <v>6</v>
      </c>
      <c r="H445" s="1526"/>
      <c r="I445" s="213"/>
      <c r="J445" s="1264"/>
      <c r="K445" s="1264"/>
    </row>
    <row r="446" spans="1:11" x14ac:dyDescent="0.2">
      <c r="A446" s="234" t="s">
        <v>3</v>
      </c>
      <c r="B446" s="552">
        <v>3865</v>
      </c>
      <c r="C446" s="553">
        <v>3865</v>
      </c>
      <c r="D446" s="553">
        <v>3865</v>
      </c>
      <c r="E446" s="553">
        <v>3865</v>
      </c>
      <c r="F446" s="553">
        <v>3865</v>
      </c>
      <c r="G446" s="771">
        <v>3865</v>
      </c>
      <c r="H446" s="884">
        <v>3865</v>
      </c>
      <c r="I446" s="278"/>
      <c r="J446" s="453"/>
      <c r="K446" s="1654"/>
    </row>
    <row r="447" spans="1:11" x14ac:dyDescent="0.2">
      <c r="A447" s="238" t="s">
        <v>6</v>
      </c>
      <c r="B447" s="239">
        <v>4128</v>
      </c>
      <c r="C447" s="240">
        <v>4318</v>
      </c>
      <c r="D447" s="240">
        <v>4195</v>
      </c>
      <c r="E447" s="240">
        <v>4001</v>
      </c>
      <c r="F447" s="240">
        <v>4122</v>
      </c>
      <c r="G447" s="241">
        <v>4113</v>
      </c>
      <c r="H447" s="398">
        <v>4140</v>
      </c>
      <c r="I447" s="1269"/>
      <c r="J447" s="453"/>
      <c r="K447" s="1654"/>
    </row>
    <row r="448" spans="1:11" x14ac:dyDescent="0.2">
      <c r="A448" s="231" t="s">
        <v>7</v>
      </c>
      <c r="B448" s="367">
        <v>69.8</v>
      </c>
      <c r="C448" s="368">
        <v>79.099999999999994</v>
      </c>
      <c r="D448" s="368">
        <v>76.900000000000006</v>
      </c>
      <c r="E448" s="368">
        <v>62.8</v>
      </c>
      <c r="F448" s="368">
        <v>65.099999999999994</v>
      </c>
      <c r="G448" s="370">
        <v>79.099999999999994</v>
      </c>
      <c r="H448" s="444">
        <v>67.099999999999994</v>
      </c>
      <c r="I448" s="443"/>
      <c r="J448" s="453"/>
      <c r="K448" s="1264"/>
    </row>
    <row r="449" spans="1:11" ht="13.5" thickBot="1" x14ac:dyDescent="0.25">
      <c r="A449" s="253" t="s">
        <v>8</v>
      </c>
      <c r="B449" s="1206">
        <v>9.1999999999999998E-2</v>
      </c>
      <c r="C449" s="1207">
        <v>8.4000000000000005E-2</v>
      </c>
      <c r="D449" s="1207">
        <v>7.5999999999999998E-2</v>
      </c>
      <c r="E449" s="1207">
        <v>0.10199999999999999</v>
      </c>
      <c r="F449" s="1207">
        <v>0.11600000000000001</v>
      </c>
      <c r="G449" s="1208">
        <v>8.4000000000000005E-2</v>
      </c>
      <c r="H449" s="837">
        <v>9.7000000000000003E-2</v>
      </c>
      <c r="I449" s="285"/>
      <c r="J449" s="1265"/>
      <c r="K449" s="1264"/>
    </row>
    <row r="450" spans="1:11" x14ac:dyDescent="0.2">
      <c r="A450" s="838" t="s">
        <v>1</v>
      </c>
      <c r="B450" s="536">
        <f t="shared" ref="B450:H450" si="94">B447/B446*100-100</f>
        <v>6.8046571798188893</v>
      </c>
      <c r="C450" s="537">
        <f t="shared" si="94"/>
        <v>11.720569210866756</v>
      </c>
      <c r="D450" s="537">
        <f t="shared" si="94"/>
        <v>8.5381630012936682</v>
      </c>
      <c r="E450" s="537">
        <f t="shared" si="94"/>
        <v>3.51875808538162</v>
      </c>
      <c r="F450" s="537">
        <f t="shared" si="94"/>
        <v>6.6494178525226459</v>
      </c>
      <c r="G450" s="538">
        <f t="shared" si="94"/>
        <v>6.4165588615782525</v>
      </c>
      <c r="H450" s="842">
        <f t="shared" si="94"/>
        <v>7.1151358344113902</v>
      </c>
      <c r="I450" s="1269"/>
      <c r="J450" s="1265"/>
      <c r="K450" s="1264"/>
    </row>
    <row r="451" spans="1:11" ht="13.5" thickBot="1" x14ac:dyDescent="0.25">
      <c r="A451" s="839" t="s">
        <v>27</v>
      </c>
      <c r="B451" s="220">
        <f t="shared" ref="B451:H451" si="95">B447-B433</f>
        <v>67</v>
      </c>
      <c r="C451" s="221">
        <f t="shared" si="95"/>
        <v>177</v>
      </c>
      <c r="D451" s="221">
        <f t="shared" si="95"/>
        <v>4</v>
      </c>
      <c r="E451" s="221">
        <f t="shared" si="95"/>
        <v>59</v>
      </c>
      <c r="F451" s="221">
        <f t="shared" si="95"/>
        <v>84</v>
      </c>
      <c r="G451" s="226">
        <f t="shared" si="95"/>
        <v>213</v>
      </c>
      <c r="H451" s="401">
        <f t="shared" si="95"/>
        <v>113</v>
      </c>
      <c r="I451" s="215"/>
      <c r="J451" s="1265"/>
      <c r="K451" s="1264"/>
    </row>
    <row r="452" spans="1:11" x14ac:dyDescent="0.2">
      <c r="A452" s="1175" t="s">
        <v>51</v>
      </c>
      <c r="B452" s="501">
        <v>596</v>
      </c>
      <c r="C452" s="502">
        <v>610</v>
      </c>
      <c r="D452" s="502">
        <v>162</v>
      </c>
      <c r="E452" s="502">
        <v>615</v>
      </c>
      <c r="F452" s="502">
        <v>613</v>
      </c>
      <c r="G452" s="503">
        <v>619</v>
      </c>
      <c r="H452" s="422">
        <f>SUM(B452:G452)</f>
        <v>3215</v>
      </c>
      <c r="I452" s="263" t="s">
        <v>56</v>
      </c>
      <c r="J452" s="742">
        <f>H438-H452</f>
        <v>60</v>
      </c>
      <c r="K452" s="285">
        <f>J452/H438</f>
        <v>1.8320610687022901E-2</v>
      </c>
    </row>
    <row r="453" spans="1:11" x14ac:dyDescent="0.2">
      <c r="A453" s="231" t="s">
        <v>28</v>
      </c>
      <c r="B453" s="385"/>
      <c r="C453" s="504"/>
      <c r="D453" s="504"/>
      <c r="E453" s="504"/>
      <c r="F453" s="504"/>
      <c r="G453" s="505"/>
      <c r="H453" s="328"/>
      <c r="I453" s="1264" t="s">
        <v>57</v>
      </c>
      <c r="J453" s="1264">
        <v>153.08000000000001</v>
      </c>
      <c r="K453" s="1264"/>
    </row>
    <row r="454" spans="1:11" ht="13.5" thickBot="1" x14ac:dyDescent="0.25">
      <c r="A454" s="839" t="s">
        <v>26</v>
      </c>
      <c r="B454" s="352">
        <f t="shared" ref="B454:G454" si="96">B453-B439</f>
        <v>0</v>
      </c>
      <c r="C454" s="353">
        <f t="shared" si="96"/>
        <v>0</v>
      </c>
      <c r="D454" s="353">
        <f t="shared" si="96"/>
        <v>0</v>
      </c>
      <c r="E454" s="353">
        <f t="shared" si="96"/>
        <v>0</v>
      </c>
      <c r="F454" s="353">
        <f t="shared" si="96"/>
        <v>0</v>
      </c>
      <c r="G454" s="354">
        <f t="shared" si="96"/>
        <v>0</v>
      </c>
      <c r="H454" s="402"/>
      <c r="I454" s="1264" t="s">
        <v>26</v>
      </c>
      <c r="J454" s="1264">
        <f>J453-J439</f>
        <v>9.2600000000000193</v>
      </c>
      <c r="K454" s="1264"/>
    </row>
    <row r="457" spans="1:11" ht="13.5" thickBot="1" x14ac:dyDescent="0.25"/>
    <row r="458" spans="1:11" ht="13.5" thickBot="1" x14ac:dyDescent="0.25">
      <c r="A458" s="270" t="s">
        <v>286</v>
      </c>
      <c r="B458" s="1593" t="s">
        <v>50</v>
      </c>
      <c r="C458" s="1594"/>
      <c r="D458" s="1594"/>
      <c r="E458" s="1594"/>
      <c r="F458" s="1594"/>
      <c r="G458" s="1595"/>
      <c r="H458" s="1525" t="s">
        <v>0</v>
      </c>
      <c r="I458" s="228">
        <v>228</v>
      </c>
      <c r="J458" s="1272"/>
      <c r="K458" s="1272"/>
    </row>
    <row r="459" spans="1:11" ht="13.5" thickBot="1" x14ac:dyDescent="0.25">
      <c r="A459" s="231" t="s">
        <v>54</v>
      </c>
      <c r="B459" s="501">
        <v>1</v>
      </c>
      <c r="C459" s="502">
        <v>2</v>
      </c>
      <c r="D459" s="502">
        <v>3</v>
      </c>
      <c r="E459" s="502">
        <v>4</v>
      </c>
      <c r="F459" s="502">
        <v>5</v>
      </c>
      <c r="G459" s="503">
        <v>6</v>
      </c>
      <c r="H459" s="1526"/>
      <c r="I459" s="213"/>
      <c r="J459" s="1272"/>
      <c r="K459" s="1272"/>
    </row>
    <row r="460" spans="1:11" x14ac:dyDescent="0.2">
      <c r="A460" s="234" t="s">
        <v>3</v>
      </c>
      <c r="B460" s="552">
        <v>3885</v>
      </c>
      <c r="C460" s="553">
        <v>3885</v>
      </c>
      <c r="D460" s="553">
        <v>3885</v>
      </c>
      <c r="E460" s="553">
        <v>3885</v>
      </c>
      <c r="F460" s="553">
        <v>3885</v>
      </c>
      <c r="G460" s="771">
        <v>3885</v>
      </c>
      <c r="H460" s="884">
        <v>3885</v>
      </c>
      <c r="I460" s="278"/>
      <c r="J460" s="453"/>
      <c r="K460" s="1654"/>
    </row>
    <row r="461" spans="1:11" x14ac:dyDescent="0.2">
      <c r="A461" s="238" t="s">
        <v>6</v>
      </c>
      <c r="B461" s="239">
        <v>4279</v>
      </c>
      <c r="C461" s="240">
        <v>4356</v>
      </c>
      <c r="D461" s="240">
        <v>4436</v>
      </c>
      <c r="E461" s="240">
        <v>4250</v>
      </c>
      <c r="F461" s="240">
        <v>4056</v>
      </c>
      <c r="G461" s="241">
        <v>4180</v>
      </c>
      <c r="H461" s="398">
        <v>4236</v>
      </c>
      <c r="I461" s="1277"/>
      <c r="J461" s="453"/>
      <c r="K461" s="1654"/>
    </row>
    <row r="462" spans="1:11" x14ac:dyDescent="0.2">
      <c r="A462" s="231" t="s">
        <v>7</v>
      </c>
      <c r="B462" s="367">
        <v>81.400000000000006</v>
      </c>
      <c r="C462" s="368">
        <v>72.099999999999994</v>
      </c>
      <c r="D462" s="368">
        <v>61.5</v>
      </c>
      <c r="E462" s="368">
        <v>67.400000000000006</v>
      </c>
      <c r="F462" s="368">
        <v>69.8</v>
      </c>
      <c r="G462" s="370">
        <v>65.099999999999994</v>
      </c>
      <c r="H462" s="444">
        <v>68.900000000000006</v>
      </c>
      <c r="I462" s="443"/>
      <c r="J462" s="453"/>
      <c r="K462" s="1272"/>
    </row>
    <row r="463" spans="1:11" ht="13.5" thickBot="1" x14ac:dyDescent="0.25">
      <c r="A463" s="253" t="s">
        <v>8</v>
      </c>
      <c r="B463" s="1206">
        <v>8.2000000000000003E-2</v>
      </c>
      <c r="C463" s="1207">
        <v>0.09</v>
      </c>
      <c r="D463" s="1207">
        <v>9.4E-2</v>
      </c>
      <c r="E463" s="1207">
        <v>8.8999999999999996E-2</v>
      </c>
      <c r="F463" s="1207">
        <v>0.10199999999999999</v>
      </c>
      <c r="G463" s="1208">
        <v>9.1999999999999998E-2</v>
      </c>
      <c r="H463" s="837">
        <v>9.4E-2</v>
      </c>
      <c r="I463" s="285"/>
      <c r="J463" s="1273"/>
      <c r="K463" s="1272"/>
    </row>
    <row r="464" spans="1:11" x14ac:dyDescent="0.2">
      <c r="A464" s="838" t="s">
        <v>1</v>
      </c>
      <c r="B464" s="536">
        <f t="shared" ref="B464:H464" si="97">B461/B460*100-100</f>
        <v>10.141570141570128</v>
      </c>
      <c r="C464" s="537">
        <f t="shared" si="97"/>
        <v>12.123552123552116</v>
      </c>
      <c r="D464" s="537">
        <f t="shared" si="97"/>
        <v>14.182754182754181</v>
      </c>
      <c r="E464" s="537">
        <f t="shared" si="97"/>
        <v>9.3951093951093867</v>
      </c>
      <c r="F464" s="537">
        <f t="shared" si="97"/>
        <v>4.4015444015444132</v>
      </c>
      <c r="G464" s="538">
        <f t="shared" si="97"/>
        <v>7.5933075933075855</v>
      </c>
      <c r="H464" s="842">
        <f t="shared" si="97"/>
        <v>9.0347490347490407</v>
      </c>
      <c r="I464" s="1277"/>
      <c r="J464" s="1273"/>
      <c r="K464" s="1272"/>
    </row>
    <row r="465" spans="1:11" ht="13.5" thickBot="1" x14ac:dyDescent="0.25">
      <c r="A465" s="839" t="s">
        <v>27</v>
      </c>
      <c r="B465" s="220">
        <f t="shared" ref="B465:H465" si="98">B461-B447</f>
        <v>151</v>
      </c>
      <c r="C465" s="221">
        <f t="shared" si="98"/>
        <v>38</v>
      </c>
      <c r="D465" s="221">
        <f t="shared" si="98"/>
        <v>241</v>
      </c>
      <c r="E465" s="221">
        <f t="shared" si="98"/>
        <v>249</v>
      </c>
      <c r="F465" s="221">
        <f t="shared" si="98"/>
        <v>-66</v>
      </c>
      <c r="G465" s="226">
        <f t="shared" si="98"/>
        <v>67</v>
      </c>
      <c r="H465" s="401">
        <f t="shared" si="98"/>
        <v>96</v>
      </c>
      <c r="I465" s="215"/>
      <c r="J465" s="1273"/>
      <c r="K465" s="1272"/>
    </row>
    <row r="466" spans="1:11" x14ac:dyDescent="0.2">
      <c r="A466" s="1175" t="s">
        <v>51</v>
      </c>
      <c r="B466" s="501">
        <v>594</v>
      </c>
      <c r="C466" s="502">
        <v>609</v>
      </c>
      <c r="D466" s="502">
        <v>160</v>
      </c>
      <c r="E466" s="502">
        <v>615</v>
      </c>
      <c r="F466" s="502">
        <v>610</v>
      </c>
      <c r="G466" s="503">
        <v>618</v>
      </c>
      <c r="H466" s="422">
        <f>SUM(B466:G466)</f>
        <v>3206</v>
      </c>
      <c r="I466" s="263" t="s">
        <v>56</v>
      </c>
      <c r="J466" s="742">
        <f>H452-H466</f>
        <v>9</v>
      </c>
      <c r="K466" s="285">
        <f>J466/H452</f>
        <v>2.7993779160186624E-3</v>
      </c>
    </row>
    <row r="467" spans="1:11" x14ac:dyDescent="0.2">
      <c r="A467" s="231" t="s">
        <v>28</v>
      </c>
      <c r="B467" s="385"/>
      <c r="C467" s="504"/>
      <c r="D467" s="504"/>
      <c r="E467" s="504"/>
      <c r="F467" s="504"/>
      <c r="G467" s="505"/>
      <c r="H467" s="328"/>
      <c r="I467" s="1272" t="s">
        <v>57</v>
      </c>
      <c r="J467" s="1272">
        <v>158.86000000000001</v>
      </c>
      <c r="K467" s="1272"/>
    </row>
    <row r="468" spans="1:11" ht="13.5" thickBot="1" x14ac:dyDescent="0.25">
      <c r="A468" s="839" t="s">
        <v>26</v>
      </c>
      <c r="B468" s="352">
        <f t="shared" ref="B468:G468" si="99">B467-B453</f>
        <v>0</v>
      </c>
      <c r="C468" s="353">
        <f t="shared" si="99"/>
        <v>0</v>
      </c>
      <c r="D468" s="353">
        <f t="shared" si="99"/>
        <v>0</v>
      </c>
      <c r="E468" s="353">
        <f t="shared" si="99"/>
        <v>0</v>
      </c>
      <c r="F468" s="353">
        <f t="shared" si="99"/>
        <v>0</v>
      </c>
      <c r="G468" s="354">
        <f t="shared" si="99"/>
        <v>0</v>
      </c>
      <c r="H468" s="402"/>
      <c r="I468" s="1272" t="s">
        <v>26</v>
      </c>
      <c r="J468" s="1272">
        <f>J467-J453</f>
        <v>5.7800000000000011</v>
      </c>
      <c r="K468" s="1272"/>
    </row>
    <row r="469" spans="1:11" x14ac:dyDescent="0.2">
      <c r="A469" s="1278"/>
      <c r="B469" s="1278"/>
      <c r="C469" s="1278"/>
      <c r="D469" s="1278"/>
      <c r="E469" s="1278"/>
      <c r="F469" s="1278"/>
      <c r="G469" s="1278"/>
      <c r="H469" s="1278"/>
      <c r="I469" s="1278"/>
      <c r="J469" s="1278"/>
      <c r="K469" s="1278"/>
    </row>
    <row r="470" spans="1:11" x14ac:dyDescent="0.2">
      <c r="A470" s="1278"/>
      <c r="B470" s="1278"/>
      <c r="C470" s="1278"/>
      <c r="D470" s="1278"/>
      <c r="E470" s="1278"/>
      <c r="F470" s="1278"/>
      <c r="G470" s="1278"/>
      <c r="H470" s="1278"/>
      <c r="I470" s="1278"/>
      <c r="J470" s="1278"/>
      <c r="K470" s="1278"/>
    </row>
    <row r="471" spans="1:11" ht="13.5" thickBot="1" x14ac:dyDescent="0.25">
      <c r="A471" s="1278"/>
      <c r="B471" s="1278"/>
      <c r="C471" s="1278"/>
      <c r="D471" s="1278"/>
      <c r="E471" s="1278"/>
      <c r="F471" s="1278"/>
      <c r="G471" s="1278"/>
      <c r="H471" s="1278"/>
      <c r="I471" s="1278"/>
      <c r="J471" s="1278"/>
      <c r="K471" s="1278"/>
    </row>
    <row r="472" spans="1:11" ht="13.5" thickBot="1" x14ac:dyDescent="0.25">
      <c r="A472" s="270" t="s">
        <v>287</v>
      </c>
      <c r="B472" s="1593" t="s">
        <v>50</v>
      </c>
      <c r="C472" s="1594"/>
      <c r="D472" s="1594"/>
      <c r="E472" s="1594"/>
      <c r="F472" s="1594"/>
      <c r="G472" s="1595"/>
      <c r="H472" s="1525" t="s">
        <v>0</v>
      </c>
      <c r="I472" s="228">
        <v>229</v>
      </c>
      <c r="J472" s="1278"/>
      <c r="K472" s="1278"/>
    </row>
    <row r="473" spans="1:11" ht="13.5" thickBot="1" x14ac:dyDescent="0.25">
      <c r="A473" s="231" t="s">
        <v>54</v>
      </c>
      <c r="B473" s="501">
        <v>1</v>
      </c>
      <c r="C473" s="502">
        <v>2</v>
      </c>
      <c r="D473" s="502">
        <v>3</v>
      </c>
      <c r="E473" s="502">
        <v>4</v>
      </c>
      <c r="F473" s="502">
        <v>5</v>
      </c>
      <c r="G473" s="503">
        <v>6</v>
      </c>
      <c r="H473" s="1526"/>
      <c r="I473" s="213"/>
      <c r="J473" s="1278"/>
      <c r="K473" s="1278"/>
    </row>
    <row r="474" spans="1:11" x14ac:dyDescent="0.2">
      <c r="A474" s="234" t="s">
        <v>3</v>
      </c>
      <c r="B474" s="552">
        <v>3905</v>
      </c>
      <c r="C474" s="553">
        <v>3905</v>
      </c>
      <c r="D474" s="553">
        <v>3905</v>
      </c>
      <c r="E474" s="553">
        <v>3905</v>
      </c>
      <c r="F474" s="553">
        <v>3905</v>
      </c>
      <c r="G474" s="771">
        <v>3905</v>
      </c>
      <c r="H474" s="884">
        <v>3905</v>
      </c>
      <c r="I474" s="278"/>
      <c r="J474" s="453"/>
      <c r="K474" s="1654"/>
    </row>
    <row r="475" spans="1:11" x14ac:dyDescent="0.2">
      <c r="A475" s="238" t="s">
        <v>6</v>
      </c>
      <c r="B475" s="239">
        <v>4299</v>
      </c>
      <c r="C475" s="240">
        <v>4455</v>
      </c>
      <c r="D475" s="240">
        <v>4469</v>
      </c>
      <c r="E475" s="240">
        <v>4304</v>
      </c>
      <c r="F475" s="240">
        <v>4353</v>
      </c>
      <c r="G475" s="241">
        <v>4371</v>
      </c>
      <c r="H475" s="398">
        <v>4363</v>
      </c>
      <c r="I475" s="1283"/>
      <c r="J475" s="453"/>
      <c r="K475" s="1654"/>
    </row>
    <row r="476" spans="1:11" x14ac:dyDescent="0.2">
      <c r="A476" s="231" t="s">
        <v>7</v>
      </c>
      <c r="B476" s="367">
        <v>67.400000000000006</v>
      </c>
      <c r="C476" s="368">
        <v>76.7</v>
      </c>
      <c r="D476" s="368">
        <v>78.599999999999994</v>
      </c>
      <c r="E476" s="368">
        <v>744</v>
      </c>
      <c r="F476" s="368">
        <v>83.7</v>
      </c>
      <c r="G476" s="370">
        <v>79.099999999999994</v>
      </c>
      <c r="H476" s="444">
        <v>75.099999999999994</v>
      </c>
      <c r="I476" s="443"/>
      <c r="J476" s="453"/>
      <c r="K476" s="1278"/>
    </row>
    <row r="477" spans="1:11" ht="13.5" thickBot="1" x14ac:dyDescent="0.25">
      <c r="A477" s="253" t="s">
        <v>8</v>
      </c>
      <c r="B477" s="1206">
        <v>0.114</v>
      </c>
      <c r="C477" s="1207">
        <v>8.2000000000000003E-2</v>
      </c>
      <c r="D477" s="1207">
        <v>0.10100000000000001</v>
      </c>
      <c r="E477" s="1207">
        <v>9.6000000000000002E-2</v>
      </c>
      <c r="F477" s="1207">
        <v>9.2999999999999999E-2</v>
      </c>
      <c r="G477" s="1208">
        <v>8.8999999999999996E-2</v>
      </c>
      <c r="H477" s="837">
        <v>9.5000000000000001E-2</v>
      </c>
      <c r="I477" s="285"/>
      <c r="J477" s="1279"/>
      <c r="K477" s="1278"/>
    </row>
    <row r="478" spans="1:11" x14ac:dyDescent="0.2">
      <c r="A478" s="838" t="s">
        <v>1</v>
      </c>
      <c r="B478" s="536">
        <f t="shared" ref="B478:H478" si="100">B475/B474*100-100</f>
        <v>10.08962868117797</v>
      </c>
      <c r="C478" s="537">
        <f t="shared" si="100"/>
        <v>14.08450704225352</v>
      </c>
      <c r="D478" s="537">
        <f t="shared" si="100"/>
        <v>14.44302176696543</v>
      </c>
      <c r="E478" s="537">
        <f t="shared" si="100"/>
        <v>10.217669654289367</v>
      </c>
      <c r="F478" s="537">
        <f t="shared" si="100"/>
        <v>11.47247119078105</v>
      </c>
      <c r="G478" s="538">
        <f t="shared" si="100"/>
        <v>11.933418693982077</v>
      </c>
      <c r="H478" s="842">
        <f t="shared" si="100"/>
        <v>11.728553137003843</v>
      </c>
      <c r="I478" s="1283"/>
      <c r="J478" s="1279"/>
      <c r="K478" s="1278"/>
    </row>
    <row r="479" spans="1:11" ht="13.5" thickBot="1" x14ac:dyDescent="0.25">
      <c r="A479" s="839" t="s">
        <v>27</v>
      </c>
      <c r="B479" s="220">
        <f t="shared" ref="B479:H479" si="101">B475-B461</f>
        <v>20</v>
      </c>
      <c r="C479" s="221">
        <f t="shared" si="101"/>
        <v>99</v>
      </c>
      <c r="D479" s="221">
        <f t="shared" si="101"/>
        <v>33</v>
      </c>
      <c r="E479" s="221">
        <f t="shared" si="101"/>
        <v>54</v>
      </c>
      <c r="F479" s="221">
        <f t="shared" si="101"/>
        <v>297</v>
      </c>
      <c r="G479" s="226">
        <f t="shared" si="101"/>
        <v>191</v>
      </c>
      <c r="H479" s="401">
        <f t="shared" si="101"/>
        <v>127</v>
      </c>
      <c r="I479" s="215"/>
      <c r="J479" s="1279"/>
      <c r="K479" s="1278"/>
    </row>
    <row r="480" spans="1:11" x14ac:dyDescent="0.2">
      <c r="A480" s="1175" t="s">
        <v>51</v>
      </c>
      <c r="B480" s="501">
        <v>590</v>
      </c>
      <c r="C480" s="502">
        <v>603</v>
      </c>
      <c r="D480" s="502">
        <v>156</v>
      </c>
      <c r="E480" s="502">
        <v>613</v>
      </c>
      <c r="F480" s="502">
        <v>610</v>
      </c>
      <c r="G480" s="503">
        <v>615</v>
      </c>
      <c r="H480" s="422">
        <f>SUM(B480:G480)</f>
        <v>3187</v>
      </c>
      <c r="I480" s="263" t="s">
        <v>56</v>
      </c>
      <c r="J480" s="742">
        <f>H466-H480</f>
        <v>19</v>
      </c>
      <c r="K480" s="285">
        <f>J480/H466</f>
        <v>5.9263880224578918E-3</v>
      </c>
    </row>
    <row r="481" spans="1:11" x14ac:dyDescent="0.2">
      <c r="A481" s="231" t="s">
        <v>28</v>
      </c>
      <c r="B481" s="385"/>
      <c r="C481" s="504"/>
      <c r="D481" s="504"/>
      <c r="E481" s="504"/>
      <c r="F481" s="504"/>
      <c r="G481" s="505"/>
      <c r="H481" s="328"/>
      <c r="I481" s="1278" t="s">
        <v>57</v>
      </c>
      <c r="J481" s="1278">
        <v>159.47</v>
      </c>
      <c r="K481" s="1278"/>
    </row>
    <row r="482" spans="1:11" ht="13.5" thickBot="1" x14ac:dyDescent="0.25">
      <c r="A482" s="839" t="s">
        <v>26</v>
      </c>
      <c r="B482" s="352">
        <f t="shared" ref="B482:G482" si="102">B481-B467</f>
        <v>0</v>
      </c>
      <c r="C482" s="353">
        <f t="shared" si="102"/>
        <v>0</v>
      </c>
      <c r="D482" s="353">
        <f t="shared" si="102"/>
        <v>0</v>
      </c>
      <c r="E482" s="353">
        <f t="shared" si="102"/>
        <v>0</v>
      </c>
      <c r="F482" s="353">
        <f t="shared" si="102"/>
        <v>0</v>
      </c>
      <c r="G482" s="354">
        <f t="shared" si="102"/>
        <v>0</v>
      </c>
      <c r="H482" s="402"/>
      <c r="I482" s="1278" t="s">
        <v>26</v>
      </c>
      <c r="J482" s="1278">
        <f>J481-J467</f>
        <v>0.60999999999998522</v>
      </c>
      <c r="K482" s="1278"/>
    </row>
    <row r="485" spans="1:11" ht="13.5" thickBot="1" x14ac:dyDescent="0.25"/>
    <row r="486" spans="1:11" ht="13.5" thickBot="1" x14ac:dyDescent="0.25">
      <c r="A486" s="270" t="s">
        <v>288</v>
      </c>
      <c r="B486" s="1593" t="s">
        <v>50</v>
      </c>
      <c r="C486" s="1594"/>
      <c r="D486" s="1594"/>
      <c r="E486" s="1594"/>
      <c r="F486" s="1594"/>
      <c r="G486" s="1595"/>
      <c r="H486" s="1525" t="s">
        <v>0</v>
      </c>
      <c r="I486" s="228">
        <v>229</v>
      </c>
      <c r="J486" s="1286"/>
      <c r="K486" s="1286"/>
    </row>
    <row r="487" spans="1:11" ht="13.5" thickBot="1" x14ac:dyDescent="0.25">
      <c r="A487" s="231" t="s">
        <v>54</v>
      </c>
      <c r="B487" s="501">
        <v>1</v>
      </c>
      <c r="C487" s="502">
        <v>2</v>
      </c>
      <c r="D487" s="502">
        <v>3</v>
      </c>
      <c r="E487" s="502">
        <v>4</v>
      </c>
      <c r="F487" s="502">
        <v>5</v>
      </c>
      <c r="G487" s="503">
        <v>6</v>
      </c>
      <c r="H487" s="1526"/>
      <c r="I487" s="213"/>
      <c r="J487" s="1286"/>
      <c r="K487" s="1286"/>
    </row>
    <row r="488" spans="1:11" x14ac:dyDescent="0.2">
      <c r="A488" s="234" t="s">
        <v>3</v>
      </c>
      <c r="B488" s="552">
        <v>3925</v>
      </c>
      <c r="C488" s="553">
        <v>3925</v>
      </c>
      <c r="D488" s="553">
        <v>3925</v>
      </c>
      <c r="E488" s="553">
        <v>3925</v>
      </c>
      <c r="F488" s="553">
        <v>3925</v>
      </c>
      <c r="G488" s="771">
        <v>3925</v>
      </c>
      <c r="H488" s="884">
        <v>3925</v>
      </c>
      <c r="I488" s="278"/>
      <c r="J488" s="453"/>
      <c r="K488" s="1654"/>
    </row>
    <row r="489" spans="1:11" x14ac:dyDescent="0.2">
      <c r="A489" s="238" t="s">
        <v>6</v>
      </c>
      <c r="B489" s="239">
        <v>4277</v>
      </c>
      <c r="C489" s="240">
        <v>4545</v>
      </c>
      <c r="D489" s="240">
        <v>4564</v>
      </c>
      <c r="E489" s="240">
        <v>4353</v>
      </c>
      <c r="F489" s="240">
        <v>4328</v>
      </c>
      <c r="G489" s="241">
        <v>4368</v>
      </c>
      <c r="H489" s="398">
        <v>4386</v>
      </c>
      <c r="I489" s="1291"/>
      <c r="J489" s="453"/>
      <c r="K489" s="1654"/>
    </row>
    <row r="490" spans="1:11" x14ac:dyDescent="0.2">
      <c r="A490" s="231" t="s">
        <v>7</v>
      </c>
      <c r="B490" s="367">
        <v>74.400000000000006</v>
      </c>
      <c r="C490" s="368">
        <v>67.400000000000006</v>
      </c>
      <c r="D490" s="368">
        <v>852.7</v>
      </c>
      <c r="E490" s="368">
        <v>69.8</v>
      </c>
      <c r="F490" s="368">
        <v>81.400000000000006</v>
      </c>
      <c r="G490" s="370">
        <v>72.099999999999994</v>
      </c>
      <c r="H490" s="444">
        <v>70.3</v>
      </c>
      <c r="I490" s="443"/>
      <c r="J490" s="453"/>
      <c r="K490" s="1286"/>
    </row>
    <row r="491" spans="1:11" ht="13.5" thickBot="1" x14ac:dyDescent="0.25">
      <c r="A491" s="253" t="s">
        <v>8</v>
      </c>
      <c r="B491" s="1206">
        <v>9.1999999999999998E-2</v>
      </c>
      <c r="C491" s="1207">
        <v>0.11600000000000001</v>
      </c>
      <c r="D491" s="1207">
        <v>7.0000000000000007E-2</v>
      </c>
      <c r="E491" s="1207">
        <v>0.109</v>
      </c>
      <c r="F491" s="1207">
        <v>0.106</v>
      </c>
      <c r="G491" s="1208">
        <v>9.6000000000000002E-2</v>
      </c>
      <c r="H491" s="837">
        <v>0.104</v>
      </c>
      <c r="I491" s="285"/>
      <c r="J491" s="1287"/>
      <c r="K491" s="1286"/>
    </row>
    <row r="492" spans="1:11" x14ac:dyDescent="0.2">
      <c r="A492" s="838" t="s">
        <v>1</v>
      </c>
      <c r="B492" s="536">
        <f t="shared" ref="B492:H492" si="103">B489/B488*100-100</f>
        <v>8.9681528662420362</v>
      </c>
      <c r="C492" s="537">
        <f t="shared" si="103"/>
        <v>15.796178343949038</v>
      </c>
      <c r="D492" s="537">
        <f t="shared" si="103"/>
        <v>16.28025477707007</v>
      </c>
      <c r="E492" s="537">
        <f t="shared" si="103"/>
        <v>10.904458598726109</v>
      </c>
      <c r="F492" s="537">
        <f t="shared" si="103"/>
        <v>10.267515923566876</v>
      </c>
      <c r="G492" s="538">
        <f t="shared" si="103"/>
        <v>11.286624203821646</v>
      </c>
      <c r="H492" s="842">
        <f t="shared" si="103"/>
        <v>11.745222929936318</v>
      </c>
      <c r="I492" s="1291"/>
      <c r="J492" s="1287"/>
      <c r="K492" s="1286"/>
    </row>
    <row r="493" spans="1:11" ht="13.5" thickBot="1" x14ac:dyDescent="0.25">
      <c r="A493" s="839" t="s">
        <v>27</v>
      </c>
      <c r="B493" s="220">
        <f t="shared" ref="B493:H493" si="104">B489-B475</f>
        <v>-22</v>
      </c>
      <c r="C493" s="221">
        <f t="shared" si="104"/>
        <v>90</v>
      </c>
      <c r="D493" s="221">
        <f t="shared" si="104"/>
        <v>95</v>
      </c>
      <c r="E493" s="221">
        <f t="shared" si="104"/>
        <v>49</v>
      </c>
      <c r="F493" s="221">
        <f t="shared" si="104"/>
        <v>-25</v>
      </c>
      <c r="G493" s="226">
        <f t="shared" si="104"/>
        <v>-3</v>
      </c>
      <c r="H493" s="401">
        <f t="shared" si="104"/>
        <v>23</v>
      </c>
      <c r="I493" s="215"/>
      <c r="J493" s="1287"/>
      <c r="K493" s="1286"/>
    </row>
    <row r="494" spans="1:11" x14ac:dyDescent="0.2">
      <c r="A494" s="1175" t="s">
        <v>51</v>
      </c>
      <c r="B494" s="501">
        <v>585</v>
      </c>
      <c r="C494" s="502">
        <v>596</v>
      </c>
      <c r="D494" s="502">
        <v>152</v>
      </c>
      <c r="E494" s="502">
        <v>605</v>
      </c>
      <c r="F494" s="502">
        <v>601</v>
      </c>
      <c r="G494" s="503">
        <v>607</v>
      </c>
      <c r="H494" s="422">
        <f>SUM(B494:G494)</f>
        <v>3146</v>
      </c>
      <c r="I494" s="263" t="s">
        <v>56</v>
      </c>
      <c r="J494" s="742">
        <f>H480-H494</f>
        <v>41</v>
      </c>
      <c r="K494" s="285">
        <f>J494/H480</f>
        <v>1.2864763100094132E-2</v>
      </c>
    </row>
    <row r="495" spans="1:11" x14ac:dyDescent="0.2">
      <c r="A495" s="231" t="s">
        <v>28</v>
      </c>
      <c r="B495" s="385"/>
      <c r="C495" s="504"/>
      <c r="D495" s="504"/>
      <c r="E495" s="504"/>
      <c r="F495" s="504"/>
      <c r="G495" s="505"/>
      <c r="H495" s="328"/>
      <c r="I495" s="1286" t="s">
        <v>57</v>
      </c>
      <c r="J495" s="1286">
        <v>160.29</v>
      </c>
      <c r="K495" s="1286"/>
    </row>
    <row r="496" spans="1:11" ht="13.5" thickBot="1" x14ac:dyDescent="0.25">
      <c r="A496" s="839" t="s">
        <v>26</v>
      </c>
      <c r="B496" s="352">
        <f t="shared" ref="B496:G496" si="105">B495-B481</f>
        <v>0</v>
      </c>
      <c r="C496" s="353">
        <f t="shared" si="105"/>
        <v>0</v>
      </c>
      <c r="D496" s="353">
        <f t="shared" si="105"/>
        <v>0</v>
      </c>
      <c r="E496" s="353">
        <f t="shared" si="105"/>
        <v>0</v>
      </c>
      <c r="F496" s="353">
        <f t="shared" si="105"/>
        <v>0</v>
      </c>
      <c r="G496" s="354">
        <f t="shared" si="105"/>
        <v>0</v>
      </c>
      <c r="H496" s="402"/>
      <c r="I496" s="1286" t="s">
        <v>26</v>
      </c>
      <c r="J496" s="1286">
        <f>J495-J481</f>
        <v>0.81999999999999318</v>
      </c>
      <c r="K496" s="1286"/>
    </row>
    <row r="499" spans="1:11" ht="13.5" thickBot="1" x14ac:dyDescent="0.25"/>
    <row r="500" spans="1:11" ht="13.5" thickBot="1" x14ac:dyDescent="0.25">
      <c r="A500" s="270" t="s">
        <v>289</v>
      </c>
      <c r="B500" s="1593" t="s">
        <v>50</v>
      </c>
      <c r="C500" s="1594"/>
      <c r="D500" s="1594"/>
      <c r="E500" s="1594"/>
      <c r="F500" s="1594"/>
      <c r="G500" s="1595"/>
      <c r="H500" s="1525" t="s">
        <v>0</v>
      </c>
      <c r="I500" s="228"/>
      <c r="J500" s="1294"/>
      <c r="K500" s="1294"/>
    </row>
    <row r="501" spans="1:11" ht="13.5" thickBot="1" x14ac:dyDescent="0.25">
      <c r="A501" s="231" t="s">
        <v>54</v>
      </c>
      <c r="B501" s="501">
        <v>1</v>
      </c>
      <c r="C501" s="502">
        <v>2</v>
      </c>
      <c r="D501" s="502">
        <v>3</v>
      </c>
      <c r="E501" s="502">
        <v>4</v>
      </c>
      <c r="F501" s="502">
        <v>5</v>
      </c>
      <c r="G501" s="503">
        <v>6</v>
      </c>
      <c r="H501" s="1526"/>
      <c r="I501" s="213"/>
      <c r="J501" s="1294"/>
      <c r="K501" s="1294"/>
    </row>
    <row r="502" spans="1:11" x14ac:dyDescent="0.2">
      <c r="A502" s="234" t="s">
        <v>3</v>
      </c>
      <c r="B502" s="552">
        <v>3945</v>
      </c>
      <c r="C502" s="553">
        <v>3945</v>
      </c>
      <c r="D502" s="553">
        <v>3945</v>
      </c>
      <c r="E502" s="553">
        <v>3945</v>
      </c>
      <c r="F502" s="553">
        <v>3945</v>
      </c>
      <c r="G502" s="771">
        <v>3945</v>
      </c>
      <c r="H502" s="884">
        <v>3945</v>
      </c>
      <c r="I502" s="278"/>
      <c r="J502" s="453"/>
      <c r="K502" s="1654"/>
    </row>
    <row r="503" spans="1:11" x14ac:dyDescent="0.2">
      <c r="A503" s="238" t="s">
        <v>6</v>
      </c>
      <c r="B503" s="239">
        <v>4411</v>
      </c>
      <c r="C503" s="240">
        <v>4611</v>
      </c>
      <c r="D503" s="240">
        <v>4607</v>
      </c>
      <c r="E503" s="240">
        <v>4381</v>
      </c>
      <c r="F503" s="240">
        <v>4364</v>
      </c>
      <c r="G503" s="241">
        <v>4490</v>
      </c>
      <c r="H503" s="398">
        <v>4461</v>
      </c>
      <c r="I503" s="1301"/>
      <c r="J503" s="453"/>
      <c r="K503" s="1654"/>
    </row>
    <row r="504" spans="1:11" x14ac:dyDescent="0.2">
      <c r="A504" s="231" t="s">
        <v>7</v>
      </c>
      <c r="B504" s="367">
        <v>79.099999999999994</v>
      </c>
      <c r="C504" s="368">
        <v>65.099999999999994</v>
      </c>
      <c r="D504" s="368">
        <v>57.1</v>
      </c>
      <c r="E504" s="368">
        <v>62.8</v>
      </c>
      <c r="F504" s="368">
        <v>72.099999999999994</v>
      </c>
      <c r="G504" s="370">
        <v>72.099999999999994</v>
      </c>
      <c r="H504" s="444">
        <v>66.8</v>
      </c>
      <c r="I504" s="443"/>
      <c r="J504" s="453"/>
      <c r="K504" s="1294"/>
    </row>
    <row r="505" spans="1:11" ht="13.5" thickBot="1" x14ac:dyDescent="0.25">
      <c r="A505" s="253" t="s">
        <v>8</v>
      </c>
      <c r="B505" s="1206">
        <v>7.8E-2</v>
      </c>
      <c r="C505" s="1207">
        <v>9.7000000000000003E-2</v>
      </c>
      <c r="D505" s="1207">
        <v>0.13600000000000001</v>
      </c>
      <c r="E505" s="1207">
        <v>0.11</v>
      </c>
      <c r="F505" s="1207">
        <v>9.8000000000000004E-2</v>
      </c>
      <c r="G505" s="1208">
        <v>9.7000000000000003E-2</v>
      </c>
      <c r="H505" s="837">
        <v>0.10100000000000001</v>
      </c>
      <c r="I505" s="285"/>
      <c r="J505" s="1295"/>
      <c r="K505" s="1294"/>
    </row>
    <row r="506" spans="1:11" x14ac:dyDescent="0.2">
      <c r="A506" s="838" t="s">
        <v>1</v>
      </c>
      <c r="B506" s="536">
        <f t="shared" ref="B506:H506" si="106">B503/B502*100-100</f>
        <v>11.812420785804818</v>
      </c>
      <c r="C506" s="537">
        <f t="shared" si="106"/>
        <v>16.882129277566534</v>
      </c>
      <c r="D506" s="537">
        <f t="shared" si="106"/>
        <v>16.780735107731303</v>
      </c>
      <c r="E506" s="537">
        <f t="shared" si="106"/>
        <v>11.051964512040556</v>
      </c>
      <c r="F506" s="537">
        <f t="shared" si="106"/>
        <v>10.621039290240802</v>
      </c>
      <c r="G506" s="538">
        <f t="shared" si="106"/>
        <v>13.814955640050712</v>
      </c>
      <c r="H506" s="842">
        <f t="shared" si="106"/>
        <v>13.079847908745251</v>
      </c>
      <c r="I506" s="1301"/>
      <c r="J506" s="1295"/>
      <c r="K506" s="1294"/>
    </row>
    <row r="507" spans="1:11" ht="13.5" thickBot="1" x14ac:dyDescent="0.25">
      <c r="A507" s="839" t="s">
        <v>27</v>
      </c>
      <c r="B507" s="220">
        <f t="shared" ref="B507:H507" si="107">B503-B489</f>
        <v>134</v>
      </c>
      <c r="C507" s="221">
        <f t="shared" si="107"/>
        <v>66</v>
      </c>
      <c r="D507" s="221">
        <f t="shared" si="107"/>
        <v>43</v>
      </c>
      <c r="E507" s="221">
        <f t="shared" si="107"/>
        <v>28</v>
      </c>
      <c r="F507" s="221">
        <f t="shared" si="107"/>
        <v>36</v>
      </c>
      <c r="G507" s="226">
        <f t="shared" si="107"/>
        <v>122</v>
      </c>
      <c r="H507" s="401">
        <f t="shared" si="107"/>
        <v>75</v>
      </c>
      <c r="I507" s="215"/>
      <c r="J507" s="1295"/>
      <c r="K507" s="1294"/>
    </row>
    <row r="508" spans="1:11" x14ac:dyDescent="0.2">
      <c r="A508" s="1175" t="s">
        <v>51</v>
      </c>
      <c r="B508" s="501">
        <v>574</v>
      </c>
      <c r="C508" s="502">
        <v>585</v>
      </c>
      <c r="D508" s="502">
        <v>147</v>
      </c>
      <c r="E508" s="502">
        <v>597</v>
      </c>
      <c r="F508" s="502">
        <v>584</v>
      </c>
      <c r="G508" s="503">
        <v>597</v>
      </c>
      <c r="H508" s="422">
        <f>SUM(B508:G508)</f>
        <v>3084</v>
      </c>
      <c r="I508" s="263" t="s">
        <v>56</v>
      </c>
      <c r="J508" s="742">
        <f>H494-H508</f>
        <v>62</v>
      </c>
      <c r="K508" s="285">
        <f>J508/H494</f>
        <v>1.9707565162110616E-2</v>
      </c>
    </row>
    <row r="509" spans="1:11" x14ac:dyDescent="0.2">
      <c r="A509" s="231" t="s">
        <v>28</v>
      </c>
      <c r="B509" s="385"/>
      <c r="C509" s="504"/>
      <c r="D509" s="504"/>
      <c r="E509" s="504"/>
      <c r="F509" s="504"/>
      <c r="G509" s="505"/>
      <c r="H509" s="328"/>
      <c r="I509" s="1294" t="s">
        <v>57</v>
      </c>
      <c r="J509" s="1294">
        <v>161.01</v>
      </c>
      <c r="K509" s="1294"/>
    </row>
    <row r="510" spans="1:11" ht="13.5" thickBot="1" x14ac:dyDescent="0.25">
      <c r="A510" s="839" t="s">
        <v>26</v>
      </c>
      <c r="B510" s="352">
        <f t="shared" ref="B510:G510" si="108">B509-B495</f>
        <v>0</v>
      </c>
      <c r="C510" s="353">
        <f t="shared" si="108"/>
        <v>0</v>
      </c>
      <c r="D510" s="353">
        <f t="shared" si="108"/>
        <v>0</v>
      </c>
      <c r="E510" s="353">
        <f t="shared" si="108"/>
        <v>0</v>
      </c>
      <c r="F510" s="353">
        <f t="shared" si="108"/>
        <v>0</v>
      </c>
      <c r="G510" s="354">
        <f t="shared" si="108"/>
        <v>0</v>
      </c>
      <c r="H510" s="402"/>
      <c r="I510" s="1294" t="s">
        <v>26</v>
      </c>
      <c r="J510" s="1294">
        <f>J509-J495</f>
        <v>0.71999999999999886</v>
      </c>
      <c r="K510" s="1294"/>
    </row>
    <row r="513" spans="1:11" ht="13.5" thickBot="1" x14ac:dyDescent="0.25"/>
    <row r="514" spans="1:11" ht="13.5" thickBot="1" x14ac:dyDescent="0.25">
      <c r="A514" s="270" t="s">
        <v>290</v>
      </c>
      <c r="B514" s="1593" t="s">
        <v>50</v>
      </c>
      <c r="C514" s="1594"/>
      <c r="D514" s="1594"/>
      <c r="E514" s="1594"/>
      <c r="F514" s="1594"/>
      <c r="G514" s="1595"/>
      <c r="H514" s="1525" t="s">
        <v>0</v>
      </c>
      <c r="I514" s="228">
        <v>228</v>
      </c>
      <c r="J514" s="1305"/>
      <c r="K514" s="1305"/>
    </row>
    <row r="515" spans="1:11" ht="13.5" thickBot="1" x14ac:dyDescent="0.25">
      <c r="A515" s="231" t="s">
        <v>54</v>
      </c>
      <c r="B515" s="501">
        <v>1</v>
      </c>
      <c r="C515" s="502">
        <v>2</v>
      </c>
      <c r="D515" s="502">
        <v>3</v>
      </c>
      <c r="E515" s="502">
        <v>4</v>
      </c>
      <c r="F515" s="502">
        <v>5</v>
      </c>
      <c r="G515" s="503">
        <v>6</v>
      </c>
      <c r="H515" s="1526"/>
      <c r="I515" s="213"/>
      <c r="J515" s="1305"/>
      <c r="K515" s="1305"/>
    </row>
    <row r="516" spans="1:11" x14ac:dyDescent="0.2">
      <c r="A516" s="234" t="s">
        <v>3</v>
      </c>
      <c r="B516" s="552">
        <v>3965</v>
      </c>
      <c r="C516" s="553">
        <v>3965</v>
      </c>
      <c r="D516" s="553">
        <v>3965</v>
      </c>
      <c r="E516" s="553">
        <v>3965</v>
      </c>
      <c r="F516" s="553">
        <v>3965</v>
      </c>
      <c r="G516" s="771">
        <v>3965</v>
      </c>
      <c r="H516" s="884">
        <v>3965</v>
      </c>
      <c r="I516" s="278"/>
      <c r="J516" s="453"/>
      <c r="K516" s="1654"/>
    </row>
    <row r="517" spans="1:11" x14ac:dyDescent="0.2">
      <c r="A517" s="238" t="s">
        <v>6</v>
      </c>
      <c r="B517" s="239">
        <v>4367</v>
      </c>
      <c r="C517" s="240">
        <v>4782</v>
      </c>
      <c r="D517" s="240">
        <v>4808</v>
      </c>
      <c r="E517" s="240">
        <v>4487</v>
      </c>
      <c r="F517" s="240">
        <v>4553</v>
      </c>
      <c r="G517" s="241">
        <v>4464</v>
      </c>
      <c r="H517" s="398">
        <v>4546</v>
      </c>
      <c r="I517" s="1307"/>
      <c r="J517" s="453"/>
      <c r="K517" s="1654"/>
    </row>
    <row r="518" spans="1:11" x14ac:dyDescent="0.2">
      <c r="A518" s="231" t="s">
        <v>7</v>
      </c>
      <c r="B518" s="367">
        <v>81.400000000000006</v>
      </c>
      <c r="C518" s="368">
        <v>76.7</v>
      </c>
      <c r="D518" s="368">
        <v>69.2</v>
      </c>
      <c r="E518" s="368">
        <v>62.8</v>
      </c>
      <c r="F518" s="368">
        <v>74.400000000000006</v>
      </c>
      <c r="G518" s="370">
        <v>79.099999999999994</v>
      </c>
      <c r="H518" s="444">
        <v>68.400000000000006</v>
      </c>
      <c r="I518" s="443"/>
      <c r="J518" s="453"/>
      <c r="K518" s="1305"/>
    </row>
    <row r="519" spans="1:11" ht="13.5" thickBot="1" x14ac:dyDescent="0.25">
      <c r="A519" s="253" t="s">
        <v>8</v>
      </c>
      <c r="B519" s="1206">
        <v>8.8999999999999996E-2</v>
      </c>
      <c r="C519" s="1207">
        <v>8.7999999999999995E-2</v>
      </c>
      <c r="D519" s="1207">
        <v>0.11799999999999999</v>
      </c>
      <c r="E519" s="1207">
        <v>0.115</v>
      </c>
      <c r="F519" s="1207">
        <v>0.105</v>
      </c>
      <c r="G519" s="1208">
        <v>9.6000000000000002E-2</v>
      </c>
      <c r="H519" s="837">
        <v>0.105</v>
      </c>
      <c r="I519" s="285"/>
      <c r="J519" s="1306"/>
      <c r="K519" s="1305"/>
    </row>
    <row r="520" spans="1:11" x14ac:dyDescent="0.2">
      <c r="A520" s="838" t="s">
        <v>1</v>
      </c>
      <c r="B520" s="536">
        <f t="shared" ref="B520:H520" si="109">B517/B516*100-100</f>
        <v>10.138713745271133</v>
      </c>
      <c r="C520" s="537">
        <f t="shared" si="109"/>
        <v>20.605296343001257</v>
      </c>
      <c r="D520" s="537">
        <f t="shared" si="109"/>
        <v>21.26103404791931</v>
      </c>
      <c r="E520" s="537">
        <f t="shared" si="109"/>
        <v>13.165195460277431</v>
      </c>
      <c r="F520" s="537">
        <f t="shared" si="109"/>
        <v>14.829760403530898</v>
      </c>
      <c r="G520" s="538">
        <f t="shared" si="109"/>
        <v>12.585119798234558</v>
      </c>
      <c r="H520" s="842">
        <f t="shared" si="109"/>
        <v>14.65321563682221</v>
      </c>
      <c r="I520" s="1307"/>
      <c r="J520" s="1306"/>
      <c r="K520" s="1305"/>
    </row>
    <row r="521" spans="1:11" ht="13.5" thickBot="1" x14ac:dyDescent="0.25">
      <c r="A521" s="839" t="s">
        <v>27</v>
      </c>
      <c r="B521" s="220">
        <f t="shared" ref="B521:H521" si="110">B517-B503</f>
        <v>-44</v>
      </c>
      <c r="C521" s="221">
        <f t="shared" si="110"/>
        <v>171</v>
      </c>
      <c r="D521" s="221">
        <f t="shared" si="110"/>
        <v>201</v>
      </c>
      <c r="E521" s="221">
        <f t="shared" si="110"/>
        <v>106</v>
      </c>
      <c r="F521" s="221">
        <f t="shared" si="110"/>
        <v>189</v>
      </c>
      <c r="G521" s="226">
        <f t="shared" si="110"/>
        <v>-26</v>
      </c>
      <c r="H521" s="401">
        <f t="shared" si="110"/>
        <v>85</v>
      </c>
      <c r="I521" s="215"/>
      <c r="J521" s="1306"/>
      <c r="K521" s="1305"/>
    </row>
    <row r="522" spans="1:11" x14ac:dyDescent="0.2">
      <c r="A522" s="1175" t="s">
        <v>51</v>
      </c>
      <c r="B522" s="501">
        <v>570</v>
      </c>
      <c r="C522" s="502">
        <v>576</v>
      </c>
      <c r="D522" s="502">
        <v>141</v>
      </c>
      <c r="E522" s="502">
        <v>586</v>
      </c>
      <c r="F522" s="502">
        <v>576</v>
      </c>
      <c r="G522" s="503">
        <v>591</v>
      </c>
      <c r="H522" s="422">
        <f>SUM(B522:G522)</f>
        <v>3040</v>
      </c>
      <c r="I522" s="263" t="s">
        <v>56</v>
      </c>
      <c r="J522" s="742">
        <f>H508-H522</f>
        <v>44</v>
      </c>
      <c r="K522" s="285">
        <f>J522/H508</f>
        <v>1.4267185473411154E-2</v>
      </c>
    </row>
    <row r="523" spans="1:11" x14ac:dyDescent="0.2">
      <c r="A523" s="231" t="s">
        <v>28</v>
      </c>
      <c r="B523" s="385"/>
      <c r="C523" s="504"/>
      <c r="D523" s="504"/>
      <c r="E523" s="504"/>
      <c r="F523" s="504"/>
      <c r="G523" s="505"/>
      <c r="H523" s="328"/>
      <c r="I523" s="1305" t="s">
        <v>57</v>
      </c>
      <c r="J523" s="1305">
        <v>159.01</v>
      </c>
      <c r="K523" s="1305"/>
    </row>
    <row r="524" spans="1:11" ht="13.5" thickBot="1" x14ac:dyDescent="0.25">
      <c r="A524" s="839" t="s">
        <v>26</v>
      </c>
      <c r="B524" s="352">
        <f t="shared" ref="B524:G524" si="111">B523-B509</f>
        <v>0</v>
      </c>
      <c r="C524" s="353">
        <f t="shared" si="111"/>
        <v>0</v>
      </c>
      <c r="D524" s="353">
        <f t="shared" si="111"/>
        <v>0</v>
      </c>
      <c r="E524" s="353">
        <f t="shared" si="111"/>
        <v>0</v>
      </c>
      <c r="F524" s="353">
        <f t="shared" si="111"/>
        <v>0</v>
      </c>
      <c r="G524" s="354">
        <f t="shared" si="111"/>
        <v>0</v>
      </c>
      <c r="H524" s="402"/>
      <c r="I524" s="1305" t="s">
        <v>26</v>
      </c>
      <c r="J524" s="1305">
        <f>J523-J509</f>
        <v>-2</v>
      </c>
      <c r="K524" s="1305"/>
    </row>
    <row r="527" spans="1:11" ht="13.5" thickBot="1" x14ac:dyDescent="0.25"/>
    <row r="528" spans="1:11" ht="13.5" thickBot="1" x14ac:dyDescent="0.25">
      <c r="A528" s="270" t="s">
        <v>291</v>
      </c>
      <c r="B528" s="1593" t="s">
        <v>50</v>
      </c>
      <c r="C528" s="1594"/>
      <c r="D528" s="1594"/>
      <c r="E528" s="1594"/>
      <c r="F528" s="1594"/>
      <c r="G528" s="1595"/>
      <c r="H528" s="1525" t="s">
        <v>0</v>
      </c>
      <c r="I528" s="228"/>
      <c r="J528" s="1308"/>
      <c r="K528" s="1308"/>
    </row>
    <row r="529" spans="1:11" ht="13.5" thickBot="1" x14ac:dyDescent="0.25">
      <c r="A529" s="231" t="s">
        <v>54</v>
      </c>
      <c r="B529" s="501">
        <v>1</v>
      </c>
      <c r="C529" s="502">
        <v>2</v>
      </c>
      <c r="D529" s="502">
        <v>3</v>
      </c>
      <c r="E529" s="502">
        <v>4</v>
      </c>
      <c r="F529" s="502">
        <v>5</v>
      </c>
      <c r="G529" s="503">
        <v>6</v>
      </c>
      <c r="H529" s="1526"/>
      <c r="I529" s="213"/>
      <c r="J529" s="1308"/>
      <c r="K529" s="1308"/>
    </row>
    <row r="530" spans="1:11" x14ac:dyDescent="0.2">
      <c r="A530" s="234" t="s">
        <v>3</v>
      </c>
      <c r="B530" s="552">
        <v>3985</v>
      </c>
      <c r="C530" s="553">
        <v>3985</v>
      </c>
      <c r="D530" s="553">
        <v>3985</v>
      </c>
      <c r="E530" s="553">
        <v>3985</v>
      </c>
      <c r="F530" s="553">
        <v>3985</v>
      </c>
      <c r="G530" s="771">
        <v>3985</v>
      </c>
      <c r="H530" s="884">
        <v>3985</v>
      </c>
      <c r="I530" s="278"/>
      <c r="J530" s="453"/>
      <c r="K530" s="1654"/>
    </row>
    <row r="531" spans="1:11" x14ac:dyDescent="0.2">
      <c r="A531" s="238" t="s">
        <v>6</v>
      </c>
      <c r="B531" s="239">
        <v>4565</v>
      </c>
      <c r="C531" s="240">
        <v>4760</v>
      </c>
      <c r="D531" s="240">
        <v>4918</v>
      </c>
      <c r="E531" s="240">
        <v>4415</v>
      </c>
      <c r="F531" s="240">
        <v>4441</v>
      </c>
      <c r="G531" s="241">
        <v>4520</v>
      </c>
      <c r="H531" s="398">
        <v>4562</v>
      </c>
      <c r="I531" s="1313"/>
      <c r="J531" s="453"/>
      <c r="K531" s="1654"/>
    </row>
    <row r="532" spans="1:11" x14ac:dyDescent="0.2">
      <c r="A532" s="231" t="s">
        <v>7</v>
      </c>
      <c r="B532" s="367">
        <v>79.099999999999994</v>
      </c>
      <c r="C532" s="368">
        <v>83.7</v>
      </c>
      <c r="D532" s="368">
        <v>46.2</v>
      </c>
      <c r="E532" s="368">
        <v>69.8</v>
      </c>
      <c r="F532" s="368">
        <v>69.8</v>
      </c>
      <c r="G532" s="370">
        <v>69.8</v>
      </c>
      <c r="H532" s="444">
        <v>69.3</v>
      </c>
      <c r="I532" s="443"/>
      <c r="J532" s="453"/>
      <c r="K532" s="1308"/>
    </row>
    <row r="533" spans="1:11" ht="13.5" thickBot="1" x14ac:dyDescent="0.25">
      <c r="A533" s="253" t="s">
        <v>8</v>
      </c>
      <c r="B533" s="1206">
        <v>7.6999999999999999E-2</v>
      </c>
      <c r="C533" s="1207">
        <v>9.9000000000000005E-2</v>
      </c>
      <c r="D533" s="1207">
        <v>0.12</v>
      </c>
      <c r="E533" s="1207">
        <v>0.111</v>
      </c>
      <c r="F533" s="1207">
        <v>0.10100000000000001</v>
      </c>
      <c r="G533" s="1208">
        <v>9.0999999999999998E-2</v>
      </c>
      <c r="H533" s="837">
        <v>0.10199999999999999</v>
      </c>
      <c r="I533" s="285"/>
      <c r="J533" s="1309"/>
      <c r="K533" s="1308"/>
    </row>
    <row r="534" spans="1:11" x14ac:dyDescent="0.2">
      <c r="A534" s="838" t="s">
        <v>1</v>
      </c>
      <c r="B534" s="536">
        <f t="shared" ref="B534:H534" si="112">B531/B530*100-100</f>
        <v>14.554579673776672</v>
      </c>
      <c r="C534" s="537">
        <f t="shared" si="112"/>
        <v>19.447929736511924</v>
      </c>
      <c r="D534" s="537">
        <f t="shared" si="112"/>
        <v>23.412797992471781</v>
      </c>
      <c r="E534" s="537">
        <f t="shared" si="112"/>
        <v>10.79046424090339</v>
      </c>
      <c r="F534" s="537">
        <f t="shared" si="112"/>
        <v>11.442910915934746</v>
      </c>
      <c r="G534" s="538">
        <f t="shared" si="112"/>
        <v>13.425345043914689</v>
      </c>
      <c r="H534" s="842">
        <f t="shared" si="112"/>
        <v>14.479297365119194</v>
      </c>
      <c r="I534" s="1313"/>
      <c r="J534" s="1309"/>
      <c r="K534" s="1308"/>
    </row>
    <row r="535" spans="1:11" ht="13.5" thickBot="1" x14ac:dyDescent="0.25">
      <c r="A535" s="839" t="s">
        <v>27</v>
      </c>
      <c r="B535" s="220">
        <f t="shared" ref="B535:H535" si="113">B531-B517</f>
        <v>198</v>
      </c>
      <c r="C535" s="221">
        <f t="shared" si="113"/>
        <v>-22</v>
      </c>
      <c r="D535" s="221">
        <f t="shared" si="113"/>
        <v>110</v>
      </c>
      <c r="E535" s="221">
        <f t="shared" si="113"/>
        <v>-72</v>
      </c>
      <c r="F535" s="221">
        <f t="shared" si="113"/>
        <v>-112</v>
      </c>
      <c r="G535" s="226">
        <f t="shared" si="113"/>
        <v>56</v>
      </c>
      <c r="H535" s="401">
        <f t="shared" si="113"/>
        <v>16</v>
      </c>
      <c r="I535" s="215"/>
      <c r="J535" s="1309"/>
      <c r="K535" s="1308"/>
    </row>
    <row r="536" spans="1:11" x14ac:dyDescent="0.2">
      <c r="A536" s="1175" t="s">
        <v>51</v>
      </c>
      <c r="B536" s="501">
        <v>566</v>
      </c>
      <c r="C536" s="502">
        <v>573</v>
      </c>
      <c r="D536" s="502">
        <v>136</v>
      </c>
      <c r="E536" s="502">
        <v>583</v>
      </c>
      <c r="F536" s="502">
        <v>574</v>
      </c>
      <c r="G536" s="503">
        <v>586</v>
      </c>
      <c r="H536" s="422">
        <f>SUM(B536:G536)</f>
        <v>3018</v>
      </c>
      <c r="I536" s="263" t="s">
        <v>56</v>
      </c>
      <c r="J536" s="742">
        <f>H522-H536</f>
        <v>22</v>
      </c>
      <c r="K536" s="285">
        <f>J536/H522</f>
        <v>7.2368421052631578E-3</v>
      </c>
    </row>
    <row r="537" spans="1:11" x14ac:dyDescent="0.2">
      <c r="A537" s="231" t="s">
        <v>28</v>
      </c>
      <c r="B537" s="385"/>
      <c r="C537" s="504"/>
      <c r="D537" s="504"/>
      <c r="E537" s="504"/>
      <c r="F537" s="504"/>
      <c r="G537" s="505"/>
      <c r="H537" s="328"/>
      <c r="I537" s="1308" t="s">
        <v>57</v>
      </c>
      <c r="J537" s="1308">
        <v>159.02000000000001</v>
      </c>
      <c r="K537" s="1308"/>
    </row>
    <row r="538" spans="1:11" ht="13.5" thickBot="1" x14ac:dyDescent="0.25">
      <c r="A538" s="839" t="s">
        <v>26</v>
      </c>
      <c r="B538" s="352">
        <f t="shared" ref="B538:G538" si="114">B537-B523</f>
        <v>0</v>
      </c>
      <c r="C538" s="353">
        <f t="shared" si="114"/>
        <v>0</v>
      </c>
      <c r="D538" s="353">
        <f t="shared" si="114"/>
        <v>0</v>
      </c>
      <c r="E538" s="353">
        <f t="shared" si="114"/>
        <v>0</v>
      </c>
      <c r="F538" s="353">
        <f t="shared" si="114"/>
        <v>0</v>
      </c>
      <c r="G538" s="354">
        <f t="shared" si="114"/>
        <v>0</v>
      </c>
      <c r="H538" s="402"/>
      <c r="I538" s="1308" t="s">
        <v>26</v>
      </c>
      <c r="J538" s="1308">
        <f>J537-J523</f>
        <v>1.0000000000019327E-2</v>
      </c>
      <c r="K538" s="1308"/>
    </row>
    <row r="541" spans="1:11" ht="13.5" thickBot="1" x14ac:dyDescent="0.25"/>
    <row r="542" spans="1:11" ht="13.5" thickBot="1" x14ac:dyDescent="0.25">
      <c r="A542" s="270" t="s">
        <v>293</v>
      </c>
      <c r="B542" s="1593" t="s">
        <v>50</v>
      </c>
      <c r="C542" s="1594"/>
      <c r="D542" s="1594"/>
      <c r="E542" s="1594"/>
      <c r="F542" s="1594"/>
      <c r="G542" s="1595"/>
      <c r="H542" s="1525" t="s">
        <v>0</v>
      </c>
      <c r="I542" s="228"/>
      <c r="J542" s="1317"/>
      <c r="K542" s="1317"/>
    </row>
    <row r="543" spans="1:11" ht="13.5" thickBot="1" x14ac:dyDescent="0.25">
      <c r="A543" s="231" t="s">
        <v>54</v>
      </c>
      <c r="B543" s="501">
        <v>1</v>
      </c>
      <c r="C543" s="502">
        <v>2</v>
      </c>
      <c r="D543" s="502">
        <v>3</v>
      </c>
      <c r="E543" s="502">
        <v>4</v>
      </c>
      <c r="F543" s="502">
        <v>5</v>
      </c>
      <c r="G543" s="503">
        <v>6</v>
      </c>
      <c r="H543" s="1526"/>
      <c r="I543" s="213"/>
      <c r="J543" s="1317"/>
      <c r="K543" s="1317"/>
    </row>
    <row r="544" spans="1:11" x14ac:dyDescent="0.2">
      <c r="A544" s="234" t="s">
        <v>3</v>
      </c>
      <c r="B544" s="552">
        <v>4005</v>
      </c>
      <c r="C544" s="553">
        <v>4005</v>
      </c>
      <c r="D544" s="553">
        <v>4005</v>
      </c>
      <c r="E544" s="553">
        <v>4005</v>
      </c>
      <c r="F544" s="553">
        <v>4005</v>
      </c>
      <c r="G544" s="771">
        <v>4005</v>
      </c>
      <c r="H544" s="884">
        <v>4005</v>
      </c>
      <c r="I544" s="278"/>
      <c r="J544" s="453"/>
      <c r="K544" s="1654"/>
    </row>
    <row r="545" spans="1:11" x14ac:dyDescent="0.2">
      <c r="A545" s="238" t="s">
        <v>6</v>
      </c>
      <c r="B545" s="239">
        <v>4419</v>
      </c>
      <c r="C545" s="240">
        <v>4794</v>
      </c>
      <c r="D545" s="240">
        <v>4751</v>
      </c>
      <c r="E545" s="240">
        <v>4516</v>
      </c>
      <c r="F545" s="240">
        <v>4486</v>
      </c>
      <c r="G545" s="241">
        <v>4463</v>
      </c>
      <c r="H545" s="398">
        <v>4549</v>
      </c>
      <c r="I545" s="1324"/>
      <c r="J545" s="453"/>
      <c r="K545" s="1654"/>
    </row>
    <row r="546" spans="1:11" x14ac:dyDescent="0.2">
      <c r="A546" s="231" t="s">
        <v>7</v>
      </c>
      <c r="B546" s="367">
        <v>72.099999999999994</v>
      </c>
      <c r="C546" s="368">
        <v>65.099999999999994</v>
      </c>
      <c r="D546" s="368">
        <v>50</v>
      </c>
      <c r="E546" s="368">
        <v>58.1</v>
      </c>
      <c r="F546" s="368">
        <v>65.099999999999994</v>
      </c>
      <c r="G546" s="370">
        <v>60.5</v>
      </c>
      <c r="H546" s="444">
        <v>61.6</v>
      </c>
      <c r="I546" s="443"/>
      <c r="J546" s="453"/>
      <c r="K546" s="1317"/>
    </row>
    <row r="547" spans="1:11" ht="13.5" thickBot="1" x14ac:dyDescent="0.25">
      <c r="A547" s="253" t="s">
        <v>8</v>
      </c>
      <c r="B547" s="1206">
        <v>0.10299999999999999</v>
      </c>
      <c r="C547" s="1207">
        <v>0.11799999999999999</v>
      </c>
      <c r="D547" s="1207">
        <v>0.14899999999999999</v>
      </c>
      <c r="E547" s="1207">
        <v>0.11</v>
      </c>
      <c r="F547" s="1207">
        <v>0.107</v>
      </c>
      <c r="G547" s="1208">
        <v>0.106</v>
      </c>
      <c r="H547" s="837">
        <v>0.115</v>
      </c>
      <c r="I547" s="285"/>
      <c r="J547" s="1318"/>
      <c r="K547" s="1317"/>
    </row>
    <row r="548" spans="1:11" x14ac:dyDescent="0.2">
      <c r="A548" s="838" t="s">
        <v>1</v>
      </c>
      <c r="B548" s="536">
        <f t="shared" ref="B548:H548" si="115">B545/B544*100-100</f>
        <v>10.337078651685388</v>
      </c>
      <c r="C548" s="537">
        <f t="shared" si="115"/>
        <v>19.700374531835195</v>
      </c>
      <c r="D548" s="537">
        <f t="shared" si="115"/>
        <v>18.626716604244692</v>
      </c>
      <c r="E548" s="537">
        <f t="shared" si="115"/>
        <v>12.759051186017473</v>
      </c>
      <c r="F548" s="537">
        <f t="shared" si="115"/>
        <v>12.009987515605488</v>
      </c>
      <c r="G548" s="538">
        <f t="shared" si="115"/>
        <v>11.435705368289632</v>
      </c>
      <c r="H548" s="842">
        <f t="shared" si="115"/>
        <v>13.583021223470666</v>
      </c>
      <c r="I548" s="1324"/>
      <c r="J548" s="1318"/>
      <c r="K548" s="1317"/>
    </row>
    <row r="549" spans="1:11" ht="13.5" thickBot="1" x14ac:dyDescent="0.25">
      <c r="A549" s="839" t="s">
        <v>27</v>
      </c>
      <c r="B549" s="220">
        <f t="shared" ref="B549:H549" si="116">B545-B531</f>
        <v>-146</v>
      </c>
      <c r="C549" s="221">
        <f t="shared" si="116"/>
        <v>34</v>
      </c>
      <c r="D549" s="221">
        <f t="shared" si="116"/>
        <v>-167</v>
      </c>
      <c r="E549" s="221">
        <f t="shared" si="116"/>
        <v>101</v>
      </c>
      <c r="F549" s="221">
        <f t="shared" si="116"/>
        <v>45</v>
      </c>
      <c r="G549" s="226">
        <f t="shared" si="116"/>
        <v>-57</v>
      </c>
      <c r="H549" s="401">
        <f t="shared" si="116"/>
        <v>-13</v>
      </c>
      <c r="I549" s="215"/>
      <c r="J549" s="1318"/>
      <c r="K549" s="1317"/>
    </row>
    <row r="550" spans="1:11" x14ac:dyDescent="0.2">
      <c r="A550" s="1175" t="s">
        <v>51</v>
      </c>
      <c r="B550" s="501">
        <v>559</v>
      </c>
      <c r="C550" s="502">
        <v>564</v>
      </c>
      <c r="D550" s="502">
        <v>128</v>
      </c>
      <c r="E550" s="502">
        <v>579</v>
      </c>
      <c r="F550" s="502">
        <v>572</v>
      </c>
      <c r="G550" s="503">
        <v>582</v>
      </c>
      <c r="H550" s="422">
        <f>SUM(B550:G550)</f>
        <v>2984</v>
      </c>
      <c r="I550" s="263" t="s">
        <v>56</v>
      </c>
      <c r="J550" s="742">
        <f>H536-H550</f>
        <v>34</v>
      </c>
      <c r="K550" s="285">
        <f>J550/H536</f>
        <v>1.1265738899933731E-2</v>
      </c>
    </row>
    <row r="551" spans="1:11" x14ac:dyDescent="0.2">
      <c r="A551" s="231" t="s">
        <v>28</v>
      </c>
      <c r="B551" s="385"/>
      <c r="C551" s="504"/>
      <c r="D551" s="504"/>
      <c r="E551" s="504"/>
      <c r="F551" s="504"/>
      <c r="G551" s="505"/>
      <c r="H551" s="328"/>
      <c r="I551" s="1317" t="s">
        <v>57</v>
      </c>
      <c r="J551" s="1317">
        <v>159.05000000000001</v>
      </c>
      <c r="K551" s="1317"/>
    </row>
    <row r="552" spans="1:11" ht="13.5" thickBot="1" x14ac:dyDescent="0.25">
      <c r="A552" s="839" t="s">
        <v>26</v>
      </c>
      <c r="B552" s="352">
        <f t="shared" ref="B552:G552" si="117">B551-B537</f>
        <v>0</v>
      </c>
      <c r="C552" s="353">
        <f t="shared" si="117"/>
        <v>0</v>
      </c>
      <c r="D552" s="353">
        <f t="shared" si="117"/>
        <v>0</v>
      </c>
      <c r="E552" s="353">
        <f t="shared" si="117"/>
        <v>0</v>
      </c>
      <c r="F552" s="353">
        <f t="shared" si="117"/>
        <v>0</v>
      </c>
      <c r="G552" s="354">
        <f t="shared" si="117"/>
        <v>0</v>
      </c>
      <c r="H552" s="402"/>
      <c r="I552" s="1317" t="s">
        <v>26</v>
      </c>
      <c r="J552" s="1317">
        <f>J551-J537</f>
        <v>3.0000000000001137E-2</v>
      </c>
      <c r="K552" s="1317"/>
    </row>
    <row r="555" spans="1:11" ht="13.5" thickBot="1" x14ac:dyDescent="0.25"/>
    <row r="556" spans="1:11" ht="13.5" thickBot="1" x14ac:dyDescent="0.25">
      <c r="A556" s="270" t="s">
        <v>294</v>
      </c>
      <c r="B556" s="1593" t="s">
        <v>50</v>
      </c>
      <c r="C556" s="1594"/>
      <c r="D556" s="1594"/>
      <c r="E556" s="1594"/>
      <c r="F556" s="1594"/>
      <c r="G556" s="1595"/>
      <c r="H556" s="1525" t="s">
        <v>0</v>
      </c>
      <c r="I556" s="228"/>
      <c r="J556" s="1325"/>
      <c r="K556" s="1325"/>
    </row>
    <row r="557" spans="1:11" ht="13.5" thickBot="1" x14ac:dyDescent="0.25">
      <c r="A557" s="231" t="s">
        <v>54</v>
      </c>
      <c r="B557" s="501">
        <v>1</v>
      </c>
      <c r="C557" s="502">
        <v>2</v>
      </c>
      <c r="D557" s="502">
        <v>3</v>
      </c>
      <c r="E557" s="502">
        <v>4</v>
      </c>
      <c r="F557" s="502">
        <v>5</v>
      </c>
      <c r="G557" s="503">
        <v>6</v>
      </c>
      <c r="H557" s="1526"/>
      <c r="I557" s="213"/>
      <c r="J557" s="1325"/>
      <c r="K557" s="1325"/>
    </row>
    <row r="558" spans="1:11" x14ac:dyDescent="0.2">
      <c r="A558" s="234" t="s">
        <v>3</v>
      </c>
      <c r="B558" s="552">
        <v>4025</v>
      </c>
      <c r="C558" s="553">
        <v>4025</v>
      </c>
      <c r="D558" s="553">
        <v>4025</v>
      </c>
      <c r="E558" s="553">
        <v>4025</v>
      </c>
      <c r="F558" s="553">
        <v>4025</v>
      </c>
      <c r="G558" s="771">
        <v>4025</v>
      </c>
      <c r="H558" s="884">
        <v>4025</v>
      </c>
      <c r="I558" s="278"/>
      <c r="J558" s="453"/>
      <c r="K558" s="1654"/>
    </row>
    <row r="559" spans="1:11" x14ac:dyDescent="0.2">
      <c r="A559" s="238" t="s">
        <v>6</v>
      </c>
      <c r="B559" s="239">
        <v>4436</v>
      </c>
      <c r="C559" s="240">
        <v>4827</v>
      </c>
      <c r="D559" s="240">
        <v>4715</v>
      </c>
      <c r="E559" s="240">
        <v>4490</v>
      </c>
      <c r="F559" s="240">
        <v>4513</v>
      </c>
      <c r="G559" s="241">
        <v>4613</v>
      </c>
      <c r="H559" s="398">
        <v>4584</v>
      </c>
      <c r="I559" s="1330"/>
      <c r="J559" s="453"/>
      <c r="K559" s="1654"/>
    </row>
    <row r="560" spans="1:11" x14ac:dyDescent="0.2">
      <c r="A560" s="231" t="s">
        <v>7</v>
      </c>
      <c r="B560" s="367">
        <v>65.099999999999994</v>
      </c>
      <c r="C560" s="368">
        <v>69.8</v>
      </c>
      <c r="D560" s="368">
        <v>42.9</v>
      </c>
      <c r="E560" s="368">
        <v>53.5</v>
      </c>
      <c r="F560" s="368">
        <v>79.099999999999994</v>
      </c>
      <c r="G560" s="370">
        <v>72.099999999999994</v>
      </c>
      <c r="H560" s="444">
        <v>64.2</v>
      </c>
      <c r="I560" s="443"/>
      <c r="J560" s="453"/>
      <c r="K560" s="1325"/>
    </row>
    <row r="561" spans="1:11" ht="13.5" thickBot="1" x14ac:dyDescent="0.25">
      <c r="A561" s="253" t="s">
        <v>8</v>
      </c>
      <c r="B561" s="1206">
        <v>0.10199999999999999</v>
      </c>
      <c r="C561" s="1207">
        <v>9.4E-2</v>
      </c>
      <c r="D561" s="1207">
        <v>0.157</v>
      </c>
      <c r="E561" s="1207">
        <v>0.115</v>
      </c>
      <c r="F561" s="1207">
        <v>8.5999999999999993E-2</v>
      </c>
      <c r="G561" s="1208">
        <v>0.128</v>
      </c>
      <c r="H561" s="837">
        <v>0.113</v>
      </c>
      <c r="I561" s="285"/>
      <c r="J561" s="1326"/>
      <c r="K561" s="1325"/>
    </row>
    <row r="562" spans="1:11" x14ac:dyDescent="0.2">
      <c r="A562" s="838" t="s">
        <v>1</v>
      </c>
      <c r="B562" s="536">
        <f t="shared" ref="B562:H562" si="118">B559/B558*100-100</f>
        <v>10.211180124223603</v>
      </c>
      <c r="C562" s="537">
        <f t="shared" si="118"/>
        <v>19.925465838509311</v>
      </c>
      <c r="D562" s="537">
        <f t="shared" si="118"/>
        <v>17.142857142857153</v>
      </c>
      <c r="E562" s="537">
        <f t="shared" si="118"/>
        <v>11.552795031055908</v>
      </c>
      <c r="F562" s="537">
        <f t="shared" si="118"/>
        <v>12.124223602484463</v>
      </c>
      <c r="G562" s="538">
        <f t="shared" si="118"/>
        <v>14.608695652173907</v>
      </c>
      <c r="H562" s="842">
        <f t="shared" si="118"/>
        <v>13.888198757763973</v>
      </c>
      <c r="I562" s="1330"/>
      <c r="J562" s="1326"/>
      <c r="K562" s="1325"/>
    </row>
    <row r="563" spans="1:11" ht="13.5" thickBot="1" x14ac:dyDescent="0.25">
      <c r="A563" s="839" t="s">
        <v>27</v>
      </c>
      <c r="B563" s="220">
        <f t="shared" ref="B563:H563" si="119">B559-B545</f>
        <v>17</v>
      </c>
      <c r="C563" s="221">
        <f t="shared" si="119"/>
        <v>33</v>
      </c>
      <c r="D563" s="221">
        <f t="shared" si="119"/>
        <v>-36</v>
      </c>
      <c r="E563" s="221">
        <f t="shared" si="119"/>
        <v>-26</v>
      </c>
      <c r="F563" s="221">
        <f t="shared" si="119"/>
        <v>27</v>
      </c>
      <c r="G563" s="226">
        <f t="shared" si="119"/>
        <v>150</v>
      </c>
      <c r="H563" s="401">
        <f t="shared" si="119"/>
        <v>35</v>
      </c>
      <c r="I563" s="215"/>
      <c r="J563" s="1326"/>
      <c r="K563" s="1325"/>
    </row>
    <row r="564" spans="1:11" x14ac:dyDescent="0.2">
      <c r="A564" s="1175" t="s">
        <v>51</v>
      </c>
      <c r="B564" s="501">
        <v>558</v>
      </c>
      <c r="C564" s="502">
        <v>563</v>
      </c>
      <c r="D564" s="502">
        <v>124</v>
      </c>
      <c r="E564" s="502">
        <v>578</v>
      </c>
      <c r="F564" s="502">
        <v>572</v>
      </c>
      <c r="G564" s="503">
        <v>579</v>
      </c>
      <c r="H564" s="422">
        <f>SUM(B564:G564)</f>
        <v>2974</v>
      </c>
      <c r="I564" s="263" t="s">
        <v>56</v>
      </c>
      <c r="J564" s="742">
        <f>H550-H564</f>
        <v>10</v>
      </c>
      <c r="K564" s="285">
        <f>J564/H550</f>
        <v>3.351206434316354E-3</v>
      </c>
    </row>
    <row r="565" spans="1:11" x14ac:dyDescent="0.2">
      <c r="A565" s="231" t="s">
        <v>28</v>
      </c>
      <c r="B565" s="385"/>
      <c r="C565" s="504"/>
      <c r="D565" s="504"/>
      <c r="E565" s="504"/>
      <c r="F565" s="504"/>
      <c r="G565" s="505"/>
      <c r="H565" s="328"/>
      <c r="I565" s="1325" t="s">
        <v>57</v>
      </c>
      <c r="J565" s="1325">
        <v>158.22999999999999</v>
      </c>
      <c r="K565" s="1325"/>
    </row>
    <row r="566" spans="1:11" ht="13.5" thickBot="1" x14ac:dyDescent="0.25">
      <c r="A566" s="839" t="s">
        <v>26</v>
      </c>
      <c r="B566" s="352">
        <f t="shared" ref="B566:G566" si="120">B565-B551</f>
        <v>0</v>
      </c>
      <c r="C566" s="353">
        <f t="shared" si="120"/>
        <v>0</v>
      </c>
      <c r="D566" s="353">
        <f t="shared" si="120"/>
        <v>0</v>
      </c>
      <c r="E566" s="353">
        <f t="shared" si="120"/>
        <v>0</v>
      </c>
      <c r="F566" s="353">
        <f t="shared" si="120"/>
        <v>0</v>
      </c>
      <c r="G566" s="354">
        <f t="shared" si="120"/>
        <v>0</v>
      </c>
      <c r="H566" s="402"/>
      <c r="I566" s="1325" t="s">
        <v>26</v>
      </c>
      <c r="J566" s="1325">
        <f>J565-J551</f>
        <v>-0.8200000000000216</v>
      </c>
      <c r="K566" s="1325"/>
    </row>
    <row r="569" spans="1:11" ht="13.5" thickBot="1" x14ac:dyDescent="0.25"/>
    <row r="570" spans="1:11" ht="13.5" thickBot="1" x14ac:dyDescent="0.25">
      <c r="A570" s="270" t="s">
        <v>295</v>
      </c>
      <c r="B570" s="1593" t="s">
        <v>50</v>
      </c>
      <c r="C570" s="1594"/>
      <c r="D570" s="1594"/>
      <c r="E570" s="1594"/>
      <c r="F570" s="1594"/>
      <c r="G570" s="1595"/>
      <c r="H570" s="1525" t="s">
        <v>0</v>
      </c>
      <c r="I570" s="228"/>
      <c r="J570" s="1335"/>
      <c r="K570" s="1335"/>
    </row>
    <row r="571" spans="1:11" ht="13.5" thickBot="1" x14ac:dyDescent="0.25">
      <c r="A571" s="231" t="s">
        <v>54</v>
      </c>
      <c r="B571" s="501">
        <v>1</v>
      </c>
      <c r="C571" s="502">
        <v>2</v>
      </c>
      <c r="D571" s="502">
        <v>3</v>
      </c>
      <c r="E571" s="502">
        <v>4</v>
      </c>
      <c r="F571" s="502">
        <v>5</v>
      </c>
      <c r="G571" s="503">
        <v>6</v>
      </c>
      <c r="H571" s="1526"/>
      <c r="I571" s="213"/>
      <c r="J571" s="1335"/>
      <c r="K571" s="1335"/>
    </row>
    <row r="572" spans="1:11" x14ac:dyDescent="0.2">
      <c r="A572" s="234" t="s">
        <v>3</v>
      </c>
      <c r="B572" s="552">
        <v>4045</v>
      </c>
      <c r="C572" s="553">
        <v>4045</v>
      </c>
      <c r="D572" s="553">
        <v>4045</v>
      </c>
      <c r="E572" s="553">
        <v>4045</v>
      </c>
      <c r="F572" s="553">
        <v>4045</v>
      </c>
      <c r="G572" s="771">
        <v>4045</v>
      </c>
      <c r="H572" s="884">
        <v>4045</v>
      </c>
      <c r="I572" s="278"/>
      <c r="J572" s="453"/>
      <c r="K572" s="1654"/>
    </row>
    <row r="573" spans="1:11" x14ac:dyDescent="0.2">
      <c r="A573" s="238" t="s">
        <v>6</v>
      </c>
      <c r="B573" s="239">
        <v>4579</v>
      </c>
      <c r="C573" s="240">
        <v>4954</v>
      </c>
      <c r="D573" s="240">
        <v>4953</v>
      </c>
      <c r="E573" s="240">
        <v>4668</v>
      </c>
      <c r="F573" s="240">
        <v>4748</v>
      </c>
      <c r="G573" s="241">
        <v>4564</v>
      </c>
      <c r="H573" s="398">
        <v>4712</v>
      </c>
      <c r="I573" s="1337"/>
      <c r="J573" s="453"/>
      <c r="K573" s="1654"/>
    </row>
    <row r="574" spans="1:11" x14ac:dyDescent="0.2">
      <c r="A574" s="231" t="s">
        <v>7</v>
      </c>
      <c r="B574" s="367">
        <v>72.099999999999994</v>
      </c>
      <c r="C574" s="368">
        <v>78.599999999999994</v>
      </c>
      <c r="D574" s="368">
        <v>22.2</v>
      </c>
      <c r="E574" s="368">
        <v>72.099999999999994</v>
      </c>
      <c r="F574" s="368">
        <v>72.099999999999994</v>
      </c>
      <c r="G574" s="370">
        <v>51.2</v>
      </c>
      <c r="H574" s="444">
        <v>66.400000000000006</v>
      </c>
      <c r="I574" s="443"/>
      <c r="J574" s="453"/>
      <c r="K574" s="1335"/>
    </row>
    <row r="575" spans="1:11" ht="13.5" thickBot="1" x14ac:dyDescent="0.25">
      <c r="A575" s="253" t="s">
        <v>8</v>
      </c>
      <c r="B575" s="1206">
        <v>0.108</v>
      </c>
      <c r="C575" s="1207">
        <v>8.5999999999999993E-2</v>
      </c>
      <c r="D575" s="1207">
        <v>0.182</v>
      </c>
      <c r="E575" s="1207">
        <v>0.114</v>
      </c>
      <c r="F575" s="1207">
        <v>9.5000000000000001E-2</v>
      </c>
      <c r="G575" s="1208">
        <v>0.13200000000000001</v>
      </c>
      <c r="H575" s="837">
        <v>0.115</v>
      </c>
      <c r="I575" s="285"/>
      <c r="J575" s="1336"/>
      <c r="K575" s="1335"/>
    </row>
    <row r="576" spans="1:11" x14ac:dyDescent="0.2">
      <c r="A576" s="838" t="s">
        <v>1</v>
      </c>
      <c r="B576" s="536">
        <f t="shared" ref="B576:H576" si="121">B573/B572*100-100</f>
        <v>13.201483312731767</v>
      </c>
      <c r="C576" s="537">
        <f t="shared" si="121"/>
        <v>22.472187886279357</v>
      </c>
      <c r="D576" s="537">
        <f t="shared" si="121"/>
        <v>22.447466007416566</v>
      </c>
      <c r="E576" s="537">
        <f t="shared" si="121"/>
        <v>15.401730531520386</v>
      </c>
      <c r="F576" s="537">
        <f t="shared" si="121"/>
        <v>17.379480840543877</v>
      </c>
      <c r="G576" s="538">
        <f t="shared" si="121"/>
        <v>12.830655129789875</v>
      </c>
      <c r="H576" s="842">
        <f t="shared" si="121"/>
        <v>16.489493201483313</v>
      </c>
      <c r="I576" s="1337"/>
      <c r="J576" s="1336"/>
      <c r="K576" s="1335"/>
    </row>
    <row r="577" spans="1:11" ht="13.5" thickBot="1" x14ac:dyDescent="0.25">
      <c r="A577" s="839" t="s">
        <v>27</v>
      </c>
      <c r="B577" s="220">
        <f t="shared" ref="B577:H577" si="122">B573-B559</f>
        <v>143</v>
      </c>
      <c r="C577" s="221">
        <f t="shared" si="122"/>
        <v>127</v>
      </c>
      <c r="D577" s="221">
        <f t="shared" si="122"/>
        <v>238</v>
      </c>
      <c r="E577" s="221">
        <f t="shared" si="122"/>
        <v>178</v>
      </c>
      <c r="F577" s="221">
        <f t="shared" si="122"/>
        <v>235</v>
      </c>
      <c r="G577" s="226">
        <f t="shared" si="122"/>
        <v>-49</v>
      </c>
      <c r="H577" s="401">
        <f t="shared" si="122"/>
        <v>128</v>
      </c>
      <c r="I577" s="215"/>
      <c r="J577" s="1336"/>
      <c r="K577" s="1335"/>
    </row>
    <row r="578" spans="1:11" x14ac:dyDescent="0.2">
      <c r="A578" s="1175" t="s">
        <v>51</v>
      </c>
      <c r="B578" s="501">
        <v>558</v>
      </c>
      <c r="C578" s="502">
        <v>559</v>
      </c>
      <c r="D578" s="502">
        <v>123</v>
      </c>
      <c r="E578" s="502">
        <v>575</v>
      </c>
      <c r="F578" s="502">
        <v>571</v>
      </c>
      <c r="G578" s="503">
        <v>578</v>
      </c>
      <c r="H578" s="422">
        <f>SUM(B578:G578)</f>
        <v>2964</v>
      </c>
      <c r="I578" s="263" t="s">
        <v>56</v>
      </c>
      <c r="J578" s="742">
        <f>H564-H578</f>
        <v>10</v>
      </c>
      <c r="K578" s="285">
        <f>J578/H564</f>
        <v>3.3624747814391394E-3</v>
      </c>
    </row>
    <row r="579" spans="1:11" x14ac:dyDescent="0.2">
      <c r="A579" s="231" t="s">
        <v>28</v>
      </c>
      <c r="B579" s="385"/>
      <c r="C579" s="504"/>
      <c r="D579" s="504"/>
      <c r="E579" s="504"/>
      <c r="F579" s="504"/>
      <c r="G579" s="505"/>
      <c r="H579" s="328"/>
      <c r="I579" s="1335" t="s">
        <v>57</v>
      </c>
      <c r="J579" s="1335">
        <v>157.84</v>
      </c>
      <c r="K579" s="1335"/>
    </row>
    <row r="580" spans="1:11" ht="13.5" thickBot="1" x14ac:dyDescent="0.25">
      <c r="A580" s="839" t="s">
        <v>26</v>
      </c>
      <c r="B580" s="352">
        <f t="shared" ref="B580:G580" si="123">B579-B565</f>
        <v>0</v>
      </c>
      <c r="C580" s="353">
        <f t="shared" si="123"/>
        <v>0</v>
      </c>
      <c r="D580" s="353">
        <f t="shared" si="123"/>
        <v>0</v>
      </c>
      <c r="E580" s="353">
        <f t="shared" si="123"/>
        <v>0</v>
      </c>
      <c r="F580" s="353">
        <f t="shared" si="123"/>
        <v>0</v>
      </c>
      <c r="G580" s="354">
        <f t="shared" si="123"/>
        <v>0</v>
      </c>
      <c r="H580" s="402"/>
      <c r="I580" s="1335" t="s">
        <v>26</v>
      </c>
      <c r="J580" s="1335">
        <f>J579-J565</f>
        <v>-0.38999999999998636</v>
      </c>
      <c r="K580" s="1335"/>
    </row>
    <row r="582" spans="1:11" ht="13.5" thickBot="1" x14ac:dyDescent="0.25"/>
    <row r="583" spans="1:11" ht="13.5" thickBot="1" x14ac:dyDescent="0.25">
      <c r="A583" s="270" t="s">
        <v>296</v>
      </c>
      <c r="B583" s="1593" t="s">
        <v>50</v>
      </c>
      <c r="C583" s="1594"/>
      <c r="D583" s="1594"/>
      <c r="E583" s="1594"/>
      <c r="F583" s="1594"/>
      <c r="G583" s="1595"/>
      <c r="H583" s="1525" t="s">
        <v>0</v>
      </c>
      <c r="I583" s="228"/>
      <c r="J583" s="1341"/>
      <c r="K583" s="1341"/>
    </row>
    <row r="584" spans="1:11" x14ac:dyDescent="0.2">
      <c r="A584" s="231" t="s">
        <v>54</v>
      </c>
      <c r="B584" s="501">
        <v>1</v>
      </c>
      <c r="C584" s="502">
        <v>2</v>
      </c>
      <c r="D584" s="502">
        <v>3</v>
      </c>
      <c r="E584" s="502">
        <v>4</v>
      </c>
      <c r="F584" s="502">
        <v>5</v>
      </c>
      <c r="G584" s="503">
        <v>6</v>
      </c>
      <c r="H584" s="1526"/>
      <c r="I584" s="213"/>
      <c r="J584" s="1341"/>
      <c r="K584" s="1341"/>
    </row>
    <row r="585" spans="1:11" x14ac:dyDescent="0.2">
      <c r="A585" s="234" t="s">
        <v>3</v>
      </c>
      <c r="B585" s="552">
        <v>4065</v>
      </c>
      <c r="C585" s="553">
        <v>4065</v>
      </c>
      <c r="D585" s="552">
        <v>4065</v>
      </c>
      <c r="E585" s="553">
        <v>4065</v>
      </c>
      <c r="F585" s="552">
        <v>4065</v>
      </c>
      <c r="G585" s="553">
        <v>4065</v>
      </c>
      <c r="H585" s="552">
        <v>4065</v>
      </c>
      <c r="I585" s="278"/>
      <c r="J585" s="453"/>
      <c r="K585" s="1654"/>
    </row>
    <row r="586" spans="1:11" x14ac:dyDescent="0.2">
      <c r="A586" s="238" t="s">
        <v>6</v>
      </c>
      <c r="B586" s="239">
        <v>4409</v>
      </c>
      <c r="C586" s="240">
        <v>4953</v>
      </c>
      <c r="D586" s="240">
        <v>5352</v>
      </c>
      <c r="E586" s="240">
        <v>4681</v>
      </c>
      <c r="F586" s="240">
        <v>4514</v>
      </c>
      <c r="G586" s="241">
        <v>4597</v>
      </c>
      <c r="H586" s="398">
        <v>4671</v>
      </c>
      <c r="I586" s="1343"/>
      <c r="J586" s="453"/>
      <c r="K586" s="1654"/>
    </row>
    <row r="587" spans="1:11" x14ac:dyDescent="0.2">
      <c r="A587" s="231" t="s">
        <v>7</v>
      </c>
      <c r="B587" s="367">
        <v>75</v>
      </c>
      <c r="C587" s="368">
        <v>62.5</v>
      </c>
      <c r="D587" s="368">
        <v>58.3</v>
      </c>
      <c r="E587" s="368">
        <v>60</v>
      </c>
      <c r="F587" s="368">
        <v>55</v>
      </c>
      <c r="G587" s="370">
        <v>57.5</v>
      </c>
      <c r="H587" s="444">
        <v>55.7</v>
      </c>
      <c r="I587" s="443"/>
      <c r="J587" s="453"/>
      <c r="K587" s="1341"/>
    </row>
    <row r="588" spans="1:11" ht="13.5" thickBot="1" x14ac:dyDescent="0.25">
      <c r="A588" s="253" t="s">
        <v>8</v>
      </c>
      <c r="B588" s="1206">
        <v>0.1</v>
      </c>
      <c r="C588" s="1207">
        <v>9.8000000000000004E-2</v>
      </c>
      <c r="D588" s="1207">
        <v>0.108</v>
      </c>
      <c r="E588" s="1207">
        <v>0.11600000000000001</v>
      </c>
      <c r="F588" s="1207">
        <v>0.13800000000000001</v>
      </c>
      <c r="G588" s="1208">
        <v>0.113</v>
      </c>
      <c r="H588" s="837">
        <v>0.124</v>
      </c>
      <c r="I588" s="285"/>
      <c r="J588" s="1342"/>
      <c r="K588" s="1341"/>
    </row>
    <row r="589" spans="1:11" x14ac:dyDescent="0.2">
      <c r="A589" s="838" t="s">
        <v>1</v>
      </c>
      <c r="B589" s="536">
        <f t="shared" ref="B589:H589" si="124">B586/B585*100-100</f>
        <v>8.4624846248462404</v>
      </c>
      <c r="C589" s="537">
        <f t="shared" si="124"/>
        <v>21.845018450184497</v>
      </c>
      <c r="D589" s="537">
        <f t="shared" si="124"/>
        <v>31.660516605166038</v>
      </c>
      <c r="E589" s="537">
        <f t="shared" si="124"/>
        <v>15.153751537515376</v>
      </c>
      <c r="F589" s="537">
        <f t="shared" si="124"/>
        <v>11.045510455104562</v>
      </c>
      <c r="G589" s="538">
        <f t="shared" si="124"/>
        <v>13.08733087330873</v>
      </c>
      <c r="H589" s="842">
        <f t="shared" si="124"/>
        <v>14.907749077490777</v>
      </c>
      <c r="I589" s="1343"/>
      <c r="J589" s="1342"/>
      <c r="K589" s="1341"/>
    </row>
    <row r="590" spans="1:11" ht="13.5" thickBot="1" x14ac:dyDescent="0.25">
      <c r="A590" s="839" t="s">
        <v>27</v>
      </c>
      <c r="B590" s="220">
        <f>B586-B573</f>
        <v>-170</v>
      </c>
      <c r="C590" s="221">
        <f t="shared" ref="C590:H590" si="125">C586-C573</f>
        <v>-1</v>
      </c>
      <c r="D590" s="221">
        <f t="shared" si="125"/>
        <v>399</v>
      </c>
      <c r="E590" s="221">
        <f t="shared" si="125"/>
        <v>13</v>
      </c>
      <c r="F590" s="221">
        <f t="shared" si="125"/>
        <v>-234</v>
      </c>
      <c r="G590" s="226">
        <f t="shared" si="125"/>
        <v>33</v>
      </c>
      <c r="H590" s="401">
        <f t="shared" si="125"/>
        <v>-41</v>
      </c>
      <c r="I590" s="215"/>
      <c r="J590" s="1342"/>
      <c r="K590" s="1341"/>
    </row>
    <row r="591" spans="1:11" x14ac:dyDescent="0.2">
      <c r="A591" s="1175" t="s">
        <v>51</v>
      </c>
      <c r="B591" s="501">
        <v>555</v>
      </c>
      <c r="C591" s="502">
        <v>555</v>
      </c>
      <c r="D591" s="502">
        <v>121</v>
      </c>
      <c r="E591" s="502">
        <v>574</v>
      </c>
      <c r="F591" s="502">
        <v>570</v>
      </c>
      <c r="G591" s="503">
        <v>577</v>
      </c>
      <c r="H591" s="422">
        <f>SUM(B591:G591)</f>
        <v>2952</v>
      </c>
      <c r="I591" s="263" t="s">
        <v>56</v>
      </c>
      <c r="J591" s="742">
        <f>H578-H591</f>
        <v>12</v>
      </c>
      <c r="K591" s="285">
        <f>J591/H578</f>
        <v>4.048582995951417E-3</v>
      </c>
    </row>
    <row r="592" spans="1:11" x14ac:dyDescent="0.2">
      <c r="A592" s="231" t="s">
        <v>28</v>
      </c>
      <c r="B592" s="385"/>
      <c r="C592" s="504"/>
      <c r="D592" s="504"/>
      <c r="E592" s="504"/>
      <c r="F592" s="504"/>
      <c r="G592" s="505"/>
      <c r="H592" s="328"/>
      <c r="I592" s="1341" t="s">
        <v>57</v>
      </c>
      <c r="J592" s="1341">
        <v>157.84</v>
      </c>
      <c r="K592" s="1341"/>
    </row>
    <row r="593" spans="1:11" ht="13.5" thickBot="1" x14ac:dyDescent="0.25">
      <c r="A593" s="839" t="s">
        <v>26</v>
      </c>
      <c r="B593" s="352">
        <f>B592-B579</f>
        <v>0</v>
      </c>
      <c r="C593" s="353">
        <f t="shared" ref="C593:G593" si="126">C592-C579</f>
        <v>0</v>
      </c>
      <c r="D593" s="353">
        <f t="shared" si="126"/>
        <v>0</v>
      </c>
      <c r="E593" s="353">
        <f t="shared" si="126"/>
        <v>0</v>
      </c>
      <c r="F593" s="353">
        <f t="shared" si="126"/>
        <v>0</v>
      </c>
      <c r="G593" s="354">
        <f t="shared" si="126"/>
        <v>0</v>
      </c>
      <c r="H593" s="402"/>
      <c r="I593" s="1341" t="s">
        <v>26</v>
      </c>
      <c r="J593" s="1341">
        <f>J592-J579</f>
        <v>0</v>
      </c>
      <c r="K593" s="1341"/>
    </row>
    <row r="594" spans="1:11" x14ac:dyDescent="0.2">
      <c r="A594" s="971" t="s">
        <v>301</v>
      </c>
      <c r="B594" s="1002">
        <v>555</v>
      </c>
      <c r="C594" s="1002">
        <v>555</v>
      </c>
      <c r="D594" s="1002">
        <v>121</v>
      </c>
      <c r="E594" s="1002">
        <v>574</v>
      </c>
      <c r="F594" s="1002">
        <v>570</v>
      </c>
      <c r="G594" s="1002">
        <v>577</v>
      </c>
    </row>
    <row r="595" spans="1:11" ht="13.5" thickBot="1" x14ac:dyDescent="0.25">
      <c r="A595" s="1344" t="s">
        <v>302</v>
      </c>
      <c r="B595" s="1346">
        <f>B591-B594</f>
        <v>0</v>
      </c>
      <c r="C595" s="1346">
        <f t="shared" ref="C595:G595" si="127">C591-C594</f>
        <v>0</v>
      </c>
      <c r="D595" s="1346">
        <f t="shared" si="127"/>
        <v>0</v>
      </c>
      <c r="E595" s="1346">
        <f t="shared" si="127"/>
        <v>0</v>
      </c>
      <c r="F595" s="1346">
        <f t="shared" si="127"/>
        <v>0</v>
      </c>
      <c r="G595" s="1346">
        <f t="shared" si="127"/>
        <v>0</v>
      </c>
    </row>
    <row r="596" spans="1:11" ht="13.5" thickBot="1" x14ac:dyDescent="0.25">
      <c r="A596" s="270" t="s">
        <v>305</v>
      </c>
      <c r="B596" s="1593" t="s">
        <v>50</v>
      </c>
      <c r="C596" s="1594"/>
      <c r="D596" s="1594"/>
      <c r="E596" s="1594"/>
      <c r="F596" s="1594"/>
      <c r="G596" s="1595"/>
      <c r="H596" s="1525" t="s">
        <v>0</v>
      </c>
      <c r="I596" s="228">
        <v>212</v>
      </c>
      <c r="J596" s="1362"/>
      <c r="K596" s="1362"/>
    </row>
    <row r="597" spans="1:11" x14ac:dyDescent="0.2">
      <c r="A597" s="231" t="s">
        <v>54</v>
      </c>
      <c r="B597" s="501">
        <v>1</v>
      </c>
      <c r="C597" s="502">
        <v>2</v>
      </c>
      <c r="D597" s="502">
        <v>3</v>
      </c>
      <c r="E597" s="502">
        <v>4</v>
      </c>
      <c r="F597" s="502">
        <v>5</v>
      </c>
      <c r="G597" s="503">
        <v>6</v>
      </c>
      <c r="H597" s="1526"/>
      <c r="I597" s="213"/>
      <c r="J597" s="1362"/>
      <c r="K597" s="1362"/>
    </row>
    <row r="598" spans="1:11" x14ac:dyDescent="0.2">
      <c r="A598" s="234" t="s">
        <v>3</v>
      </c>
      <c r="B598" s="552">
        <v>4085</v>
      </c>
      <c r="C598" s="553">
        <v>4085</v>
      </c>
      <c r="D598" s="552">
        <v>4085</v>
      </c>
      <c r="E598" s="553">
        <v>4085</v>
      </c>
      <c r="F598" s="552">
        <v>4085</v>
      </c>
      <c r="G598" s="553">
        <v>4085</v>
      </c>
      <c r="H598" s="552">
        <v>4085</v>
      </c>
      <c r="I598" s="278"/>
      <c r="J598" s="453"/>
      <c r="K598" s="1654"/>
    </row>
    <row r="599" spans="1:11" x14ac:dyDescent="0.2">
      <c r="A599" s="238" t="s">
        <v>6</v>
      </c>
      <c r="B599" s="239">
        <v>4547</v>
      </c>
      <c r="C599" s="240">
        <v>5035</v>
      </c>
      <c r="D599" s="240">
        <v>4741</v>
      </c>
      <c r="E599" s="240">
        <v>4778</v>
      </c>
      <c r="F599" s="240">
        <v>4733</v>
      </c>
      <c r="G599" s="241">
        <v>4711</v>
      </c>
      <c r="H599" s="398">
        <v>4816</v>
      </c>
      <c r="I599" s="1364"/>
      <c r="J599" s="453"/>
      <c r="K599" s="1654"/>
    </row>
    <row r="600" spans="1:11" x14ac:dyDescent="0.2">
      <c r="A600" s="231" t="s">
        <v>7</v>
      </c>
      <c r="B600" s="367">
        <v>72.5</v>
      </c>
      <c r="C600" s="368">
        <v>67.5</v>
      </c>
      <c r="D600" s="368">
        <v>83.3</v>
      </c>
      <c r="E600" s="368">
        <v>67.5</v>
      </c>
      <c r="F600" s="368">
        <v>65</v>
      </c>
      <c r="G600" s="370">
        <v>52.5</v>
      </c>
      <c r="H600" s="444">
        <v>59</v>
      </c>
      <c r="I600" s="443"/>
      <c r="J600" s="453"/>
      <c r="K600" s="1362"/>
    </row>
    <row r="601" spans="1:11" ht="13.5" thickBot="1" x14ac:dyDescent="0.25">
      <c r="A601" s="253" t="s">
        <v>8</v>
      </c>
      <c r="B601" s="1206">
        <v>9.2999999999999999E-2</v>
      </c>
      <c r="C601" s="1207">
        <v>0.111</v>
      </c>
      <c r="D601" s="1207">
        <v>6.5000000000000002E-2</v>
      </c>
      <c r="E601" s="1207">
        <v>0.123</v>
      </c>
      <c r="F601" s="1207">
        <v>0.114</v>
      </c>
      <c r="G601" s="1208">
        <v>0.124</v>
      </c>
      <c r="H601" s="837">
        <v>1.2130000000000001</v>
      </c>
      <c r="I601" s="285"/>
      <c r="J601" s="1363"/>
      <c r="K601" s="1362"/>
    </row>
    <row r="602" spans="1:11" x14ac:dyDescent="0.2">
      <c r="A602" s="838" t="s">
        <v>1</v>
      </c>
      <c r="B602" s="536">
        <f t="shared" ref="B602:H602" si="128">B599/B598*100-100</f>
        <v>11.30966952264383</v>
      </c>
      <c r="C602" s="537">
        <f t="shared" si="128"/>
        <v>23.255813953488371</v>
      </c>
      <c r="D602" s="537">
        <f t="shared" si="128"/>
        <v>16.058751529987774</v>
      </c>
      <c r="E602" s="537">
        <f t="shared" si="128"/>
        <v>16.964504283965724</v>
      </c>
      <c r="F602" s="537">
        <f t="shared" si="128"/>
        <v>15.862913096695223</v>
      </c>
      <c r="G602" s="538">
        <f t="shared" si="128"/>
        <v>15.324357405140759</v>
      </c>
      <c r="H602" s="842">
        <f t="shared" si="128"/>
        <v>17.894736842105246</v>
      </c>
      <c r="I602" s="1364"/>
      <c r="J602" s="1363"/>
      <c r="K602" s="1362"/>
    </row>
    <row r="603" spans="1:11" ht="13.5" thickBot="1" x14ac:dyDescent="0.25">
      <c r="A603" s="839" t="s">
        <v>27</v>
      </c>
      <c r="B603" s="220">
        <f>B599-B586</f>
        <v>138</v>
      </c>
      <c r="C603" s="221">
        <f t="shared" ref="C603:H603" si="129">C599-C586</f>
        <v>82</v>
      </c>
      <c r="D603" s="221">
        <f t="shared" si="129"/>
        <v>-611</v>
      </c>
      <c r="E603" s="221">
        <f t="shared" si="129"/>
        <v>97</v>
      </c>
      <c r="F603" s="221">
        <f t="shared" si="129"/>
        <v>219</v>
      </c>
      <c r="G603" s="226">
        <f t="shared" si="129"/>
        <v>114</v>
      </c>
      <c r="H603" s="401">
        <f t="shared" si="129"/>
        <v>145</v>
      </c>
      <c r="I603" s="215"/>
      <c r="J603" s="1363"/>
      <c r="K603" s="1362"/>
    </row>
    <row r="604" spans="1:11" x14ac:dyDescent="0.2">
      <c r="A604" s="1175" t="s">
        <v>51</v>
      </c>
      <c r="B604" s="501">
        <v>553</v>
      </c>
      <c r="C604" s="502">
        <v>552</v>
      </c>
      <c r="D604" s="502">
        <v>116</v>
      </c>
      <c r="E604" s="502">
        <v>574</v>
      </c>
      <c r="F604" s="502">
        <v>567</v>
      </c>
      <c r="G604" s="503">
        <v>577</v>
      </c>
      <c r="H604" s="422">
        <f>SUM(B604:G604)</f>
        <v>2939</v>
      </c>
      <c r="I604" s="263" t="s">
        <v>56</v>
      </c>
      <c r="J604" s="742">
        <f>H591-H604</f>
        <v>13</v>
      </c>
      <c r="K604" s="285">
        <f>J604/H591</f>
        <v>4.4037940379403791E-3</v>
      </c>
    </row>
    <row r="605" spans="1:11" x14ac:dyDescent="0.2">
      <c r="A605" s="231" t="s">
        <v>28</v>
      </c>
      <c r="B605" s="385"/>
      <c r="C605" s="504"/>
      <c r="D605" s="504"/>
      <c r="E605" s="504"/>
      <c r="F605" s="504"/>
      <c r="G605" s="505"/>
      <c r="H605" s="328"/>
      <c r="I605" s="1362" t="s">
        <v>57</v>
      </c>
      <c r="J605" s="1362">
        <v>157.47</v>
      </c>
      <c r="K605" s="1362"/>
    </row>
    <row r="606" spans="1:11" ht="13.5" thickBot="1" x14ac:dyDescent="0.25">
      <c r="A606" s="839" t="s">
        <v>26</v>
      </c>
      <c r="B606" s="352">
        <f>B605-B592</f>
        <v>0</v>
      </c>
      <c r="C606" s="353">
        <f t="shared" ref="C606:G606" si="130">C605-C592</f>
        <v>0</v>
      </c>
      <c r="D606" s="353">
        <f t="shared" si="130"/>
        <v>0</v>
      </c>
      <c r="E606" s="353">
        <f t="shared" si="130"/>
        <v>0</v>
      </c>
      <c r="F606" s="353">
        <f t="shared" si="130"/>
        <v>0</v>
      </c>
      <c r="G606" s="354">
        <f t="shared" si="130"/>
        <v>0</v>
      </c>
      <c r="H606" s="402"/>
      <c r="I606" s="1362" t="s">
        <v>26</v>
      </c>
      <c r="J606" s="1362">
        <f>J605-J592</f>
        <v>-0.37000000000000455</v>
      </c>
      <c r="K606" s="1362"/>
    </row>
    <row r="608" spans="1:11" ht="13.5" thickBot="1" x14ac:dyDescent="0.25"/>
    <row r="609" spans="1:11" ht="13.5" thickBot="1" x14ac:dyDescent="0.25">
      <c r="A609" s="270" t="s">
        <v>307</v>
      </c>
      <c r="B609" s="1593" t="s">
        <v>50</v>
      </c>
      <c r="C609" s="1594"/>
      <c r="D609" s="1594"/>
      <c r="E609" s="1594"/>
      <c r="F609" s="1594"/>
      <c r="G609" s="1595"/>
      <c r="H609" s="1525" t="s">
        <v>0</v>
      </c>
      <c r="I609" s="228">
        <v>212</v>
      </c>
      <c r="J609" s="1387"/>
      <c r="K609" s="1387"/>
    </row>
    <row r="610" spans="1:11" x14ac:dyDescent="0.2">
      <c r="A610" s="231" t="s">
        <v>54</v>
      </c>
      <c r="B610" s="501">
        <v>1</v>
      </c>
      <c r="C610" s="502">
        <v>2</v>
      </c>
      <c r="D610" s="502">
        <v>3</v>
      </c>
      <c r="E610" s="502">
        <v>4</v>
      </c>
      <c r="F610" s="502">
        <v>5</v>
      </c>
      <c r="G610" s="503">
        <v>6</v>
      </c>
      <c r="H610" s="1526"/>
      <c r="I610" s="213"/>
      <c r="J610" s="1387"/>
      <c r="K610" s="1387"/>
    </row>
    <row r="611" spans="1:11" x14ac:dyDescent="0.2">
      <c r="A611" s="234" t="s">
        <v>3</v>
      </c>
      <c r="B611" s="552">
        <v>4125</v>
      </c>
      <c r="C611" s="553">
        <v>4125</v>
      </c>
      <c r="D611" s="552">
        <v>4125</v>
      </c>
      <c r="E611" s="553">
        <v>4125</v>
      </c>
      <c r="F611" s="552">
        <v>4125</v>
      </c>
      <c r="G611" s="553">
        <v>4125</v>
      </c>
      <c r="H611" s="552">
        <v>4125</v>
      </c>
      <c r="I611" s="278"/>
      <c r="J611" s="453"/>
      <c r="K611" s="1654"/>
    </row>
    <row r="612" spans="1:11" x14ac:dyDescent="0.2">
      <c r="A612" s="238" t="s">
        <v>6</v>
      </c>
      <c r="B612" s="239">
        <v>4618</v>
      </c>
      <c r="C612" s="240">
        <v>5093</v>
      </c>
      <c r="D612" s="240">
        <v>4933</v>
      </c>
      <c r="E612" s="240">
        <v>5084</v>
      </c>
      <c r="F612" s="240">
        <v>4701</v>
      </c>
      <c r="G612" s="241">
        <v>4670</v>
      </c>
      <c r="H612" s="398">
        <f>+AVERAGE(B612:G612)</f>
        <v>4849.833333333333</v>
      </c>
      <c r="I612" s="1389"/>
      <c r="J612" s="453"/>
      <c r="K612" s="1654"/>
    </row>
    <row r="613" spans="1:11" x14ac:dyDescent="0.2">
      <c r="A613" s="231" t="s">
        <v>7</v>
      </c>
      <c r="B613" s="367">
        <v>65.099999999999994</v>
      </c>
      <c r="C613" s="368">
        <v>67.400000000000006</v>
      </c>
      <c r="D613" s="368">
        <v>73.2</v>
      </c>
      <c r="E613" s="368">
        <v>73.3</v>
      </c>
      <c r="F613" s="368">
        <v>69.8</v>
      </c>
      <c r="G613" s="370">
        <v>65.099999999999994</v>
      </c>
      <c r="H613" s="1399">
        <f t="shared" ref="H613:H614" si="131">+AVERAGE(B613:G613)</f>
        <v>68.983333333333334</v>
      </c>
      <c r="I613" s="443"/>
      <c r="J613" s="453"/>
      <c r="K613" s="1387"/>
    </row>
    <row r="614" spans="1:11" ht="13.5" thickBot="1" x14ac:dyDescent="0.25">
      <c r="A614" s="253" t="s">
        <v>8</v>
      </c>
      <c r="B614" s="1206">
        <v>0.107</v>
      </c>
      <c r="C614" s="1207">
        <v>0.109</v>
      </c>
      <c r="D614" s="1207">
        <v>8.5000000000000006E-2</v>
      </c>
      <c r="E614" s="1207">
        <v>9.4E-2</v>
      </c>
      <c r="F614" s="1207">
        <v>0.109</v>
      </c>
      <c r="G614" s="1208">
        <v>0.10199999999999999</v>
      </c>
      <c r="H614" s="1400">
        <f t="shared" si="131"/>
        <v>0.10099999999999999</v>
      </c>
      <c r="I614" s="285"/>
      <c r="J614" s="1388"/>
      <c r="K614" s="1387"/>
    </row>
    <row r="615" spans="1:11" x14ac:dyDescent="0.2">
      <c r="A615" s="838" t="s">
        <v>1</v>
      </c>
      <c r="B615" s="536">
        <f t="shared" ref="B615:H615" si="132">B612/B611*100-100</f>
        <v>11.951515151515153</v>
      </c>
      <c r="C615" s="537">
        <f t="shared" si="132"/>
        <v>23.466666666666654</v>
      </c>
      <c r="D615" s="537">
        <f t="shared" si="132"/>
        <v>19.587878787878793</v>
      </c>
      <c r="E615" s="537">
        <f t="shared" si="132"/>
        <v>23.24848484848485</v>
      </c>
      <c r="F615" s="537">
        <f t="shared" si="132"/>
        <v>13.963636363636354</v>
      </c>
      <c r="G615" s="538">
        <f t="shared" si="132"/>
        <v>13.212121212121204</v>
      </c>
      <c r="H615" s="842">
        <f t="shared" si="132"/>
        <v>17.571717171717168</v>
      </c>
      <c r="I615" s="1389"/>
      <c r="J615" s="1388"/>
      <c r="K615" s="1387"/>
    </row>
    <row r="616" spans="1:11" ht="13.5" thickBot="1" x14ac:dyDescent="0.25">
      <c r="A616" s="839" t="s">
        <v>27</v>
      </c>
      <c r="B616" s="220">
        <f>B612-B599</f>
        <v>71</v>
      </c>
      <c r="C616" s="221">
        <f t="shared" ref="C616:H616" si="133">C612-C599</f>
        <v>58</v>
      </c>
      <c r="D616" s="221">
        <f t="shared" si="133"/>
        <v>192</v>
      </c>
      <c r="E616" s="221">
        <f t="shared" si="133"/>
        <v>306</v>
      </c>
      <c r="F616" s="221">
        <f t="shared" si="133"/>
        <v>-32</v>
      </c>
      <c r="G616" s="226">
        <f t="shared" si="133"/>
        <v>-41</v>
      </c>
      <c r="H616" s="401">
        <f t="shared" si="133"/>
        <v>33.83333333333303</v>
      </c>
      <c r="I616" s="215"/>
      <c r="J616" s="1388"/>
      <c r="K616" s="1387"/>
    </row>
    <row r="617" spans="1:11" x14ac:dyDescent="0.2">
      <c r="A617" s="1175" t="s">
        <v>51</v>
      </c>
      <c r="B617" s="1402">
        <f>[1]LM!$E$371</f>
        <v>510</v>
      </c>
      <c r="C617" s="1403">
        <f>[1]LM!$Q$371</f>
        <v>490</v>
      </c>
      <c r="D617" s="1403">
        <f>[1]LM!$AC$371</f>
        <v>46</v>
      </c>
      <c r="E617" s="1403">
        <f>[1]LM!$AO$371</f>
        <v>546</v>
      </c>
      <c r="F617" s="1403">
        <f>[1]LM!$BA$371</f>
        <v>547</v>
      </c>
      <c r="G617" s="1404">
        <f>[1]LM!$BM$371</f>
        <v>556</v>
      </c>
      <c r="H617" s="422">
        <f>SUM(B617:G617)</f>
        <v>2695</v>
      </c>
      <c r="I617" s="263" t="s">
        <v>56</v>
      </c>
      <c r="J617" s="742">
        <f>H604-H617</f>
        <v>244</v>
      </c>
      <c r="K617" s="285">
        <f>J617/H604</f>
        <v>8.3021435862538281E-2</v>
      </c>
    </row>
    <row r="618" spans="1:11" x14ac:dyDescent="0.2">
      <c r="A618" s="231" t="s">
        <v>28</v>
      </c>
      <c r="B618" s="385"/>
      <c r="C618" s="504"/>
      <c r="D618" s="504"/>
      <c r="E618" s="504"/>
      <c r="F618" s="504"/>
      <c r="G618" s="505"/>
      <c r="H618" s="328"/>
      <c r="I618" s="1387" t="s">
        <v>57</v>
      </c>
      <c r="J618" s="1387">
        <v>156.80000000000001</v>
      </c>
      <c r="K618" s="1387"/>
    </row>
    <row r="619" spans="1:11" ht="13.5" thickBot="1" x14ac:dyDescent="0.25">
      <c r="A619" s="839" t="s">
        <v>26</v>
      </c>
      <c r="B619" s="352">
        <f>B618-B605</f>
        <v>0</v>
      </c>
      <c r="C619" s="353">
        <f t="shared" ref="C619:G619" si="134">C618-C605</f>
        <v>0</v>
      </c>
      <c r="D619" s="353">
        <f t="shared" si="134"/>
        <v>0</v>
      </c>
      <c r="E619" s="353">
        <f t="shared" si="134"/>
        <v>0</v>
      </c>
      <c r="F619" s="353">
        <f t="shared" si="134"/>
        <v>0</v>
      </c>
      <c r="G619" s="354">
        <f t="shared" si="134"/>
        <v>0</v>
      </c>
      <c r="H619" s="402"/>
      <c r="I619" s="1387" t="s">
        <v>26</v>
      </c>
      <c r="J619" s="1387">
        <f>J618-J605</f>
        <v>-0.66999999999998749</v>
      </c>
      <c r="K619" s="1387"/>
    </row>
    <row r="620" spans="1:11" x14ac:dyDescent="0.2">
      <c r="A620" s="1420"/>
    </row>
    <row r="621" spans="1:11" ht="13.5" thickBot="1" x14ac:dyDescent="0.25"/>
    <row r="622" spans="1:11" ht="13.5" thickBot="1" x14ac:dyDescent="0.25">
      <c r="A622" s="270" t="s">
        <v>309</v>
      </c>
      <c r="B622" s="1593" t="s">
        <v>50</v>
      </c>
      <c r="C622" s="1594"/>
      <c r="D622" s="1594"/>
      <c r="E622" s="1594"/>
      <c r="F622" s="1594"/>
      <c r="G622" s="1595"/>
      <c r="H622" s="1525" t="s">
        <v>0</v>
      </c>
      <c r="I622" s="228">
        <v>213</v>
      </c>
      <c r="J622" s="1430"/>
      <c r="K622" s="1430"/>
    </row>
    <row r="623" spans="1:11" x14ac:dyDescent="0.2">
      <c r="A623" s="231" t="s">
        <v>54</v>
      </c>
      <c r="B623" s="501">
        <v>1</v>
      </c>
      <c r="C623" s="502">
        <v>2</v>
      </c>
      <c r="D623" s="502">
        <v>3</v>
      </c>
      <c r="E623" s="502">
        <v>4</v>
      </c>
      <c r="F623" s="502">
        <v>5</v>
      </c>
      <c r="G623" s="503">
        <v>6</v>
      </c>
      <c r="H623" s="1526"/>
      <c r="I623" s="213"/>
      <c r="J623" s="1430"/>
      <c r="K623" s="1430"/>
    </row>
    <row r="624" spans="1:11" x14ac:dyDescent="0.2">
      <c r="A624" s="234" t="s">
        <v>3</v>
      </c>
      <c r="B624" s="552">
        <v>4165</v>
      </c>
      <c r="C624" s="553">
        <v>4165</v>
      </c>
      <c r="D624" s="552">
        <v>4165</v>
      </c>
      <c r="E624" s="553">
        <v>4165</v>
      </c>
      <c r="F624" s="552">
        <v>4165</v>
      </c>
      <c r="G624" s="553">
        <v>4165</v>
      </c>
      <c r="H624" s="552">
        <v>4165</v>
      </c>
      <c r="I624" s="278"/>
      <c r="J624" s="453"/>
      <c r="K624" s="1654"/>
    </row>
    <row r="625" spans="1:11" x14ac:dyDescent="0.2">
      <c r="A625" s="238" t="s">
        <v>6</v>
      </c>
      <c r="B625" s="239">
        <v>4794</v>
      </c>
      <c r="C625" s="240">
        <v>5422</v>
      </c>
      <c r="D625" s="240">
        <v>4854</v>
      </c>
      <c r="E625" s="240">
        <v>5206</v>
      </c>
      <c r="F625" s="240">
        <v>4963</v>
      </c>
      <c r="G625" s="241">
        <v>4721</v>
      </c>
      <c r="H625" s="398">
        <v>5011</v>
      </c>
      <c r="I625" s="1436"/>
      <c r="J625" s="453"/>
      <c r="K625" s="1654"/>
    </row>
    <row r="626" spans="1:11" x14ac:dyDescent="0.2">
      <c r="A626" s="231" t="s">
        <v>7</v>
      </c>
      <c r="B626" s="367">
        <v>62.5</v>
      </c>
      <c r="C626" s="368">
        <v>47.5</v>
      </c>
      <c r="D626" s="368">
        <v>30.8</v>
      </c>
      <c r="E626" s="368">
        <v>62.5</v>
      </c>
      <c r="F626" s="368">
        <v>72.5</v>
      </c>
      <c r="G626" s="370">
        <v>67.5</v>
      </c>
      <c r="H626" s="1399">
        <v>55.9</v>
      </c>
      <c r="I626" s="443"/>
      <c r="J626" s="453"/>
      <c r="K626" s="1430"/>
    </row>
    <row r="627" spans="1:11" ht="13.5" thickBot="1" x14ac:dyDescent="0.25">
      <c r="A627" s="253" t="s">
        <v>8</v>
      </c>
      <c r="B627" s="1206">
        <v>0.115</v>
      </c>
      <c r="C627" s="1207">
        <v>0.13100000000000001</v>
      </c>
      <c r="D627" s="1207">
        <v>0.16800000000000001</v>
      </c>
      <c r="E627" s="1207">
        <v>0.13200000000000001</v>
      </c>
      <c r="F627" s="1207">
        <v>0.11799999999999999</v>
      </c>
      <c r="G627" s="1208">
        <v>0.10199999999999999</v>
      </c>
      <c r="H627" s="1400">
        <v>0.13300000000000001</v>
      </c>
      <c r="I627" s="285"/>
      <c r="J627" s="1431"/>
      <c r="K627" s="1430"/>
    </row>
    <row r="628" spans="1:11" x14ac:dyDescent="0.2">
      <c r="A628" s="838" t="s">
        <v>1</v>
      </c>
      <c r="B628" s="536">
        <f t="shared" ref="B628:H628" si="135">B625/B624*100-100</f>
        <v>15.102040816326536</v>
      </c>
      <c r="C628" s="537">
        <f t="shared" si="135"/>
        <v>30.180072028811509</v>
      </c>
      <c r="D628" s="537">
        <f t="shared" si="135"/>
        <v>16.542617046818719</v>
      </c>
      <c r="E628" s="537">
        <f t="shared" si="135"/>
        <v>24.993997599039616</v>
      </c>
      <c r="F628" s="537">
        <f t="shared" si="135"/>
        <v>19.159663865546221</v>
      </c>
      <c r="G628" s="538">
        <f t="shared" si="135"/>
        <v>13.349339735894361</v>
      </c>
      <c r="H628" s="842">
        <f t="shared" si="135"/>
        <v>20.312124849939977</v>
      </c>
      <c r="I628" s="1436"/>
      <c r="J628" s="1431"/>
      <c r="K628" s="1430"/>
    </row>
    <row r="629" spans="1:11" ht="13.5" thickBot="1" x14ac:dyDescent="0.25">
      <c r="A629" s="839" t="s">
        <v>27</v>
      </c>
      <c r="B629" s="220">
        <f>B625-B612</f>
        <v>176</v>
      </c>
      <c r="C629" s="221">
        <f t="shared" ref="C629:H629" si="136">C625-C612</f>
        <v>329</v>
      </c>
      <c r="D629" s="221">
        <f t="shared" si="136"/>
        <v>-79</v>
      </c>
      <c r="E629" s="221">
        <f t="shared" si="136"/>
        <v>122</v>
      </c>
      <c r="F629" s="221">
        <f t="shared" si="136"/>
        <v>262</v>
      </c>
      <c r="G629" s="226">
        <f t="shared" si="136"/>
        <v>51</v>
      </c>
      <c r="H629" s="401">
        <f t="shared" si="136"/>
        <v>161.16666666666697</v>
      </c>
      <c r="I629" s="215"/>
      <c r="J629" s="1431"/>
      <c r="K629" s="1430"/>
    </row>
    <row r="630" spans="1:11" x14ac:dyDescent="0.2">
      <c r="A630" s="1175" t="s">
        <v>51</v>
      </c>
      <c r="B630" s="1402">
        <v>542</v>
      </c>
      <c r="C630" s="1403">
        <v>549</v>
      </c>
      <c r="D630" s="1403">
        <v>73</v>
      </c>
      <c r="E630" s="1403">
        <v>566</v>
      </c>
      <c r="F630" s="1403">
        <v>564</v>
      </c>
      <c r="G630" s="1404">
        <v>574</v>
      </c>
      <c r="H630" s="422">
        <f>SUM(B630:G630)</f>
        <v>2868</v>
      </c>
      <c r="I630" s="263" t="s">
        <v>56</v>
      </c>
      <c r="J630" s="742">
        <f>H617-H630</f>
        <v>-173</v>
      </c>
      <c r="K630" s="285">
        <f>J630/H617</f>
        <v>-6.4192949907235619E-2</v>
      </c>
    </row>
    <row r="631" spans="1:11" x14ac:dyDescent="0.2">
      <c r="A631" s="231" t="s">
        <v>28</v>
      </c>
      <c r="B631" s="385"/>
      <c r="C631" s="504"/>
      <c r="D631" s="504"/>
      <c r="E631" s="504"/>
      <c r="F631" s="504"/>
      <c r="G631" s="505"/>
      <c r="H631" s="328"/>
      <c r="I631" s="1430" t="s">
        <v>57</v>
      </c>
      <c r="J631" s="1430">
        <v>156.08000000000001</v>
      </c>
      <c r="K631" s="1430"/>
    </row>
    <row r="632" spans="1:11" ht="13.5" thickBot="1" x14ac:dyDescent="0.25">
      <c r="A632" s="839" t="s">
        <v>26</v>
      </c>
      <c r="B632" s="352">
        <f>B631-B618</f>
        <v>0</v>
      </c>
      <c r="C632" s="353">
        <f t="shared" ref="C632:G632" si="137">C631-C618</f>
        <v>0</v>
      </c>
      <c r="D632" s="353">
        <f t="shared" si="137"/>
        <v>0</v>
      </c>
      <c r="E632" s="353">
        <f t="shared" si="137"/>
        <v>0</v>
      </c>
      <c r="F632" s="353">
        <f t="shared" si="137"/>
        <v>0</v>
      </c>
      <c r="G632" s="354">
        <f t="shared" si="137"/>
        <v>0</v>
      </c>
      <c r="H632" s="402"/>
      <c r="I632" s="1430" t="s">
        <v>26</v>
      </c>
      <c r="J632" s="1430">
        <f>J631-J618</f>
        <v>-0.71999999999999886</v>
      </c>
      <c r="K632" s="1430"/>
    </row>
    <row r="634" spans="1:11" ht="13.5" thickBot="1" x14ac:dyDescent="0.25"/>
    <row r="635" spans="1:11" ht="13.5" thickBot="1" x14ac:dyDescent="0.25">
      <c r="A635" s="270" t="s">
        <v>311</v>
      </c>
      <c r="B635" s="1593" t="s">
        <v>50</v>
      </c>
      <c r="C635" s="1594"/>
      <c r="D635" s="1594"/>
      <c r="E635" s="1594"/>
      <c r="F635" s="1594"/>
      <c r="G635" s="1595"/>
      <c r="H635" s="1525" t="s">
        <v>0</v>
      </c>
      <c r="I635" s="228">
        <v>213</v>
      </c>
      <c r="J635" s="1448"/>
      <c r="K635" s="1448"/>
    </row>
    <row r="636" spans="1:11" x14ac:dyDescent="0.2">
      <c r="A636" s="231" t="s">
        <v>54</v>
      </c>
      <c r="B636" s="501">
        <v>1</v>
      </c>
      <c r="C636" s="502">
        <v>2</v>
      </c>
      <c r="D636" s="502">
        <v>3</v>
      </c>
      <c r="E636" s="502">
        <v>4</v>
      </c>
      <c r="F636" s="502">
        <v>5</v>
      </c>
      <c r="G636" s="503">
        <v>6</v>
      </c>
      <c r="H636" s="1526"/>
      <c r="I636" s="213"/>
      <c r="J636" s="1448"/>
      <c r="K636" s="1448"/>
    </row>
    <row r="637" spans="1:11" x14ac:dyDescent="0.2">
      <c r="A637" s="234" t="s">
        <v>3</v>
      </c>
      <c r="B637" s="552">
        <v>4205</v>
      </c>
      <c r="C637" s="553">
        <v>4205</v>
      </c>
      <c r="D637" s="552">
        <v>4205</v>
      </c>
      <c r="E637" s="553">
        <v>4205</v>
      </c>
      <c r="F637" s="552">
        <v>4205</v>
      </c>
      <c r="G637" s="553">
        <v>4205</v>
      </c>
      <c r="H637" s="552">
        <v>4205</v>
      </c>
      <c r="I637" s="278"/>
      <c r="J637" s="453"/>
      <c r="K637" s="1654"/>
    </row>
    <row r="638" spans="1:11" x14ac:dyDescent="0.2">
      <c r="A638" s="238" t="s">
        <v>6</v>
      </c>
      <c r="B638" s="239">
        <v>4685</v>
      </c>
      <c r="C638" s="240">
        <v>5422</v>
      </c>
      <c r="D638" s="240">
        <v>4848</v>
      </c>
      <c r="E638" s="240">
        <v>5226</v>
      </c>
      <c r="F638" s="240">
        <v>4893</v>
      </c>
      <c r="G638" s="241">
        <v>5213</v>
      </c>
      <c r="H638" s="398">
        <v>5074</v>
      </c>
      <c r="I638" s="1450"/>
      <c r="J638" s="453"/>
      <c r="K638" s="1654"/>
    </row>
    <row r="639" spans="1:11" x14ac:dyDescent="0.2">
      <c r="A639" s="231" t="s">
        <v>7</v>
      </c>
      <c r="B639" s="367">
        <v>60</v>
      </c>
      <c r="C639" s="368">
        <v>57.5</v>
      </c>
      <c r="D639" s="368">
        <v>58.3</v>
      </c>
      <c r="E639" s="368">
        <v>57.5</v>
      </c>
      <c r="F639" s="368">
        <v>52.5</v>
      </c>
      <c r="G639" s="370">
        <v>65</v>
      </c>
      <c r="H639" s="1399">
        <v>56.6</v>
      </c>
      <c r="I639" s="443"/>
      <c r="J639" s="453"/>
      <c r="K639" s="1448"/>
    </row>
    <row r="640" spans="1:11" ht="13.5" thickBot="1" x14ac:dyDescent="0.25">
      <c r="A640" s="253" t="s">
        <v>8</v>
      </c>
      <c r="B640" s="1206">
        <v>0.11799999999999999</v>
      </c>
      <c r="C640" s="1207">
        <v>0.112</v>
      </c>
      <c r="D640" s="1207">
        <v>0.10199999999999999</v>
      </c>
      <c r="E640" s="1207">
        <v>0.14099999999999999</v>
      </c>
      <c r="F640" s="1207">
        <v>0.127</v>
      </c>
      <c r="G640" s="1208">
        <v>0.11700000000000001</v>
      </c>
      <c r="H640" s="1400">
        <v>0.13200000000000001</v>
      </c>
      <c r="I640" s="285"/>
      <c r="J640" s="1449"/>
      <c r="K640" s="1448"/>
    </row>
    <row r="641" spans="1:11" x14ac:dyDescent="0.2">
      <c r="A641" s="838" t="s">
        <v>1</v>
      </c>
      <c r="B641" s="536">
        <f t="shared" ref="B641:H641" si="138">B638/B637*100-100</f>
        <v>11.414982164090361</v>
      </c>
      <c r="C641" s="537">
        <f t="shared" si="138"/>
        <v>28.941736028537434</v>
      </c>
      <c r="D641" s="537">
        <f t="shared" si="138"/>
        <v>15.291319857312715</v>
      </c>
      <c r="E641" s="537">
        <f t="shared" si="138"/>
        <v>24.2806183115339</v>
      </c>
      <c r="F641" s="537">
        <f t="shared" si="138"/>
        <v>16.3614744351962</v>
      </c>
      <c r="G641" s="538">
        <f t="shared" si="138"/>
        <v>23.97146254458977</v>
      </c>
      <c r="H641" s="842">
        <f t="shared" si="138"/>
        <v>20.66587395957194</v>
      </c>
      <c r="I641" s="1450"/>
      <c r="J641" s="1449"/>
      <c r="K641" s="1448"/>
    </row>
    <row r="642" spans="1:11" ht="13.5" thickBot="1" x14ac:dyDescent="0.25">
      <c r="A642" s="839" t="s">
        <v>27</v>
      </c>
      <c r="B642" s="220">
        <f>B638-B625</f>
        <v>-109</v>
      </c>
      <c r="C642" s="221">
        <f t="shared" ref="C642:H642" si="139">C638-C625</f>
        <v>0</v>
      </c>
      <c r="D642" s="221">
        <f t="shared" si="139"/>
        <v>-6</v>
      </c>
      <c r="E642" s="221">
        <f t="shared" si="139"/>
        <v>20</v>
      </c>
      <c r="F642" s="221">
        <f t="shared" si="139"/>
        <v>-70</v>
      </c>
      <c r="G642" s="226">
        <f t="shared" si="139"/>
        <v>492</v>
      </c>
      <c r="H642" s="401">
        <f t="shared" si="139"/>
        <v>63</v>
      </c>
      <c r="I642" s="215"/>
      <c r="J642" s="1449"/>
      <c r="K642" s="1448"/>
    </row>
    <row r="643" spans="1:11" x14ac:dyDescent="0.2">
      <c r="A643" s="1175" t="s">
        <v>51</v>
      </c>
      <c r="B643" s="1402">
        <v>539</v>
      </c>
      <c r="C643" s="1403">
        <v>544</v>
      </c>
      <c r="D643" s="1403">
        <v>54</v>
      </c>
      <c r="E643" s="1403">
        <v>564</v>
      </c>
      <c r="F643" s="1403">
        <v>563</v>
      </c>
      <c r="G643" s="1404">
        <v>572</v>
      </c>
      <c r="H643" s="422">
        <f>SUM(B643:G643)</f>
        <v>2836</v>
      </c>
      <c r="I643" s="263" t="s">
        <v>56</v>
      </c>
      <c r="J643" s="742">
        <f>H630-H643</f>
        <v>32</v>
      </c>
      <c r="K643" s="285">
        <f>J643/H630</f>
        <v>1.1157601115760111E-2</v>
      </c>
    </row>
    <row r="644" spans="1:11" x14ac:dyDescent="0.2">
      <c r="A644" s="231" t="s">
        <v>28</v>
      </c>
      <c r="B644" s="385"/>
      <c r="C644" s="504"/>
      <c r="D644" s="504"/>
      <c r="E644" s="504"/>
      <c r="F644" s="504"/>
      <c r="G644" s="505"/>
      <c r="H644" s="328"/>
      <c r="I644" s="1448" t="s">
        <v>57</v>
      </c>
      <c r="J644" s="1448">
        <v>155.62</v>
      </c>
      <c r="K644" s="1448"/>
    </row>
    <row r="645" spans="1:11" ht="13.5" thickBot="1" x14ac:dyDescent="0.25">
      <c r="A645" s="839" t="s">
        <v>26</v>
      </c>
      <c r="B645" s="352">
        <f>B644-B631</f>
        <v>0</v>
      </c>
      <c r="C645" s="353">
        <f t="shared" ref="C645:G645" si="140">C644-C631</f>
        <v>0</v>
      </c>
      <c r="D645" s="353">
        <f t="shared" si="140"/>
        <v>0</v>
      </c>
      <c r="E645" s="353">
        <f t="shared" si="140"/>
        <v>0</v>
      </c>
      <c r="F645" s="353">
        <f t="shared" si="140"/>
        <v>0</v>
      </c>
      <c r="G645" s="354">
        <f t="shared" si="140"/>
        <v>0</v>
      </c>
      <c r="H645" s="402"/>
      <c r="I645" s="1448" t="s">
        <v>26</v>
      </c>
      <c r="J645" s="1448">
        <f>J644-J631</f>
        <v>-0.46000000000000796</v>
      </c>
      <c r="K645" s="1448"/>
    </row>
    <row r="647" spans="1:11" s="1471" customFormat="1" ht="13.5" thickBot="1" x14ac:dyDescent="0.25"/>
    <row r="648" spans="1:11" s="1471" customFormat="1" ht="13.5" thickBot="1" x14ac:dyDescent="0.25">
      <c r="A648" s="270" t="s">
        <v>312</v>
      </c>
      <c r="B648" s="1593" t="s">
        <v>50</v>
      </c>
      <c r="C648" s="1594"/>
      <c r="D648" s="1594"/>
      <c r="E648" s="1594"/>
      <c r="F648" s="1594"/>
      <c r="G648" s="1595"/>
      <c r="H648" s="1525" t="s">
        <v>0</v>
      </c>
      <c r="I648" s="228">
        <v>213</v>
      </c>
    </row>
    <row r="649" spans="1:11" s="1471" customFormat="1" x14ac:dyDescent="0.2">
      <c r="A649" s="231" t="s">
        <v>54</v>
      </c>
      <c r="B649" s="501">
        <v>1</v>
      </c>
      <c r="C649" s="502">
        <v>2</v>
      </c>
      <c r="D649" s="502">
        <v>3</v>
      </c>
      <c r="E649" s="502">
        <v>4</v>
      </c>
      <c r="F649" s="502">
        <v>5</v>
      </c>
      <c r="G649" s="503">
        <v>6</v>
      </c>
      <c r="H649" s="1526"/>
      <c r="I649" s="213"/>
    </row>
    <row r="650" spans="1:11" s="1471" customFormat="1" x14ac:dyDescent="0.2">
      <c r="A650" s="234" t="s">
        <v>3</v>
      </c>
      <c r="B650" s="552"/>
      <c r="C650" s="553"/>
      <c r="D650" s="552"/>
      <c r="E650" s="553"/>
      <c r="F650" s="552"/>
      <c r="G650" s="553"/>
      <c r="H650" s="552"/>
      <c r="I650" s="278"/>
      <c r="J650" s="453"/>
      <c r="K650" s="1654"/>
    </row>
    <row r="651" spans="1:11" s="1471" customFormat="1" x14ac:dyDescent="0.2">
      <c r="A651" s="238" t="s">
        <v>6</v>
      </c>
      <c r="B651" s="239"/>
      <c r="C651" s="240"/>
      <c r="D651" s="240"/>
      <c r="E651" s="240"/>
      <c r="F651" s="240"/>
      <c r="G651" s="241"/>
      <c r="H651" s="398"/>
      <c r="I651" s="1473"/>
      <c r="J651" s="453"/>
      <c r="K651" s="1654"/>
    </row>
    <row r="652" spans="1:11" s="1471" customFormat="1" x14ac:dyDescent="0.2">
      <c r="A652" s="231" t="s">
        <v>7</v>
      </c>
      <c r="B652" s="367"/>
      <c r="C652" s="368"/>
      <c r="D652" s="368"/>
      <c r="E652" s="368"/>
      <c r="F652" s="368"/>
      <c r="G652" s="370"/>
      <c r="H652" s="1399"/>
      <c r="I652" s="443"/>
      <c r="J652" s="453"/>
    </row>
    <row r="653" spans="1:11" s="1471" customFormat="1" ht="13.5" thickBot="1" x14ac:dyDescent="0.25">
      <c r="A653" s="253" t="s">
        <v>8</v>
      </c>
      <c r="B653" s="1206"/>
      <c r="C653" s="1207"/>
      <c r="D653" s="1207"/>
      <c r="E653" s="1207"/>
      <c r="F653" s="1207"/>
      <c r="G653" s="1208"/>
      <c r="H653" s="1400"/>
      <c r="I653" s="285"/>
      <c r="J653" s="1472"/>
    </row>
    <row r="654" spans="1:11" s="1471" customFormat="1" x14ac:dyDescent="0.2">
      <c r="A654" s="838" t="s">
        <v>1</v>
      </c>
      <c r="B654" s="536" t="e">
        <f t="shared" ref="B654:H654" si="141">B651/B650*100-100</f>
        <v>#DIV/0!</v>
      </c>
      <c r="C654" s="537" t="e">
        <f t="shared" si="141"/>
        <v>#DIV/0!</v>
      </c>
      <c r="D654" s="537" t="e">
        <f t="shared" si="141"/>
        <v>#DIV/0!</v>
      </c>
      <c r="E654" s="537" t="e">
        <f t="shared" si="141"/>
        <v>#DIV/0!</v>
      </c>
      <c r="F654" s="537" t="e">
        <f t="shared" si="141"/>
        <v>#DIV/0!</v>
      </c>
      <c r="G654" s="538" t="e">
        <f t="shared" si="141"/>
        <v>#DIV/0!</v>
      </c>
      <c r="H654" s="842" t="e">
        <f t="shared" si="141"/>
        <v>#DIV/0!</v>
      </c>
      <c r="I654" s="1473"/>
      <c r="J654" s="1472"/>
    </row>
    <row r="655" spans="1:11" s="1471" customFormat="1" ht="13.5" thickBot="1" x14ac:dyDescent="0.25">
      <c r="A655" s="839" t="s">
        <v>27</v>
      </c>
      <c r="B655" s="220">
        <f>B651-B638</f>
        <v>-4685</v>
      </c>
      <c r="C655" s="221">
        <f t="shared" ref="C655:H655" si="142">C651-C638</f>
        <v>-5422</v>
      </c>
      <c r="D655" s="221">
        <f t="shared" si="142"/>
        <v>-4848</v>
      </c>
      <c r="E655" s="221">
        <f t="shared" si="142"/>
        <v>-5226</v>
      </c>
      <c r="F655" s="221">
        <f t="shared" si="142"/>
        <v>-4893</v>
      </c>
      <c r="G655" s="226">
        <f t="shared" si="142"/>
        <v>-5213</v>
      </c>
      <c r="H655" s="401">
        <f t="shared" si="142"/>
        <v>-5074</v>
      </c>
      <c r="I655" s="215"/>
      <c r="J655" s="1472"/>
    </row>
    <row r="656" spans="1:11" s="1471" customFormat="1" x14ac:dyDescent="0.2">
      <c r="A656" s="1175" t="s">
        <v>51</v>
      </c>
      <c r="B656" s="1402"/>
      <c r="C656" s="1403"/>
      <c r="D656" s="1403"/>
      <c r="E656" s="1403"/>
      <c r="F656" s="1403"/>
      <c r="G656" s="1404"/>
      <c r="H656" s="422">
        <f>SUM(B656:G656)</f>
        <v>0</v>
      </c>
      <c r="I656" s="263" t="s">
        <v>56</v>
      </c>
      <c r="J656" s="742">
        <f>H643-H656</f>
        <v>2836</v>
      </c>
      <c r="K656" s="285">
        <f>J656/H643</f>
        <v>1</v>
      </c>
    </row>
    <row r="657" spans="1:11" s="1471" customFormat="1" x14ac:dyDescent="0.2">
      <c r="A657" s="231" t="s">
        <v>28</v>
      </c>
      <c r="B657" s="385"/>
      <c r="C657" s="504"/>
      <c r="D657" s="504"/>
      <c r="E657" s="504"/>
      <c r="F657" s="504"/>
      <c r="G657" s="505"/>
      <c r="H657" s="328"/>
      <c r="I657" s="1471" t="s">
        <v>57</v>
      </c>
    </row>
    <row r="658" spans="1:11" s="1471" customFormat="1" ht="13.5" thickBot="1" x14ac:dyDescent="0.25">
      <c r="A658" s="839" t="s">
        <v>26</v>
      </c>
      <c r="B658" s="352">
        <f>B657-B644</f>
        <v>0</v>
      </c>
      <c r="C658" s="353">
        <f t="shared" ref="C658:G658" si="143">C657-C644</f>
        <v>0</v>
      </c>
      <c r="D658" s="353">
        <f t="shared" si="143"/>
        <v>0</v>
      </c>
      <c r="E658" s="353">
        <f t="shared" si="143"/>
        <v>0</v>
      </c>
      <c r="F658" s="353">
        <f t="shared" si="143"/>
        <v>0</v>
      </c>
      <c r="G658" s="354">
        <f t="shared" si="143"/>
        <v>0</v>
      </c>
      <c r="H658" s="402"/>
      <c r="I658" s="1471" t="s">
        <v>26</v>
      </c>
      <c r="J658" s="1471">
        <f>J657-J644</f>
        <v>-155.62</v>
      </c>
    </row>
    <row r="659" spans="1:11" s="1471" customFormat="1" x14ac:dyDescent="0.2"/>
    <row r="660" spans="1:11" ht="13.5" thickBot="1" x14ac:dyDescent="0.25"/>
    <row r="661" spans="1:11" ht="13.5" thickBot="1" x14ac:dyDescent="0.25">
      <c r="A661" s="270" t="s">
        <v>313</v>
      </c>
      <c r="B661" s="1593" t="s">
        <v>50</v>
      </c>
      <c r="C661" s="1594"/>
      <c r="D661" s="1594"/>
      <c r="E661" s="1594"/>
      <c r="F661" s="1594"/>
      <c r="G661" s="1595"/>
      <c r="H661" s="1525" t="s">
        <v>0</v>
      </c>
      <c r="I661" s="228">
        <v>213</v>
      </c>
      <c r="J661" s="1459"/>
      <c r="K661" s="1459"/>
    </row>
    <row r="662" spans="1:11" x14ac:dyDescent="0.2">
      <c r="A662" s="231" t="s">
        <v>54</v>
      </c>
      <c r="B662" s="501">
        <v>1</v>
      </c>
      <c r="C662" s="502">
        <v>2</v>
      </c>
      <c r="D662" s="502">
        <v>3</v>
      </c>
      <c r="E662" s="502">
        <v>4</v>
      </c>
      <c r="F662" s="502">
        <v>5</v>
      </c>
      <c r="G662" s="503">
        <v>6</v>
      </c>
      <c r="H662" s="1526"/>
      <c r="I662" s="213"/>
      <c r="J662" s="1459"/>
      <c r="K662" s="1459"/>
    </row>
    <row r="663" spans="1:11" x14ac:dyDescent="0.2">
      <c r="A663" s="234" t="s">
        <v>3</v>
      </c>
      <c r="B663" s="552">
        <v>4245</v>
      </c>
      <c r="C663" s="553">
        <v>4245</v>
      </c>
      <c r="D663" s="552">
        <v>4245</v>
      </c>
      <c r="E663" s="553">
        <v>4245</v>
      </c>
      <c r="F663" s="552">
        <v>4245</v>
      </c>
      <c r="G663" s="553">
        <v>4245</v>
      </c>
      <c r="H663" s="552">
        <v>4245</v>
      </c>
      <c r="I663" s="278"/>
      <c r="J663" s="453"/>
      <c r="K663" s="1654"/>
    </row>
    <row r="664" spans="1:11" x14ac:dyDescent="0.2">
      <c r="A664" s="238" t="s">
        <v>6</v>
      </c>
      <c r="B664" s="239">
        <v>4524</v>
      </c>
      <c r="C664" s="240">
        <v>5292</v>
      </c>
      <c r="D664" s="240">
        <v>4542</v>
      </c>
      <c r="E664" s="240">
        <v>5272</v>
      </c>
      <c r="F664" s="240">
        <v>4999</v>
      </c>
      <c r="G664" s="241">
        <v>4938</v>
      </c>
      <c r="H664" s="398">
        <v>4959</v>
      </c>
      <c r="I664" s="1464"/>
      <c r="J664" s="453"/>
      <c r="K664" s="1654"/>
    </row>
    <row r="665" spans="1:11" x14ac:dyDescent="0.2">
      <c r="A665" s="231" t="s">
        <v>7</v>
      </c>
      <c r="B665" s="367">
        <v>60.5</v>
      </c>
      <c r="C665" s="368">
        <v>48.8</v>
      </c>
      <c r="D665" s="368">
        <v>50</v>
      </c>
      <c r="E665" s="368">
        <v>60.5</v>
      </c>
      <c r="F665" s="368">
        <v>58.1</v>
      </c>
      <c r="G665" s="370">
        <v>72.099999999999994</v>
      </c>
      <c r="H665" s="1399">
        <v>53.1</v>
      </c>
      <c r="I665" s="443"/>
      <c r="J665" s="453"/>
      <c r="K665" s="1459"/>
    </row>
    <row r="666" spans="1:11" ht="13.5" thickBot="1" x14ac:dyDescent="0.25">
      <c r="A666" s="253" t="s">
        <v>8</v>
      </c>
      <c r="B666" s="1206">
        <v>0.126</v>
      </c>
      <c r="C666" s="1207">
        <v>0.13400000000000001</v>
      </c>
      <c r="D666" s="1207">
        <v>0.17399999999999999</v>
      </c>
      <c r="E666" s="1207">
        <v>0.13600000000000001</v>
      </c>
      <c r="F666" s="1207">
        <v>0.13600000000000001</v>
      </c>
      <c r="G666" s="1208">
        <v>0.11899999999999999</v>
      </c>
      <c r="H666" s="1400">
        <v>0.14699999999999999</v>
      </c>
      <c r="I666" s="285"/>
      <c r="J666" s="1460"/>
      <c r="K666" s="1459"/>
    </row>
    <row r="667" spans="1:11" x14ac:dyDescent="0.2">
      <c r="A667" s="838" t="s">
        <v>1</v>
      </c>
      <c r="B667" s="536">
        <f t="shared" ref="B667:H667" si="144">B664/B663*100-100</f>
        <v>6.5724381625441595</v>
      </c>
      <c r="C667" s="537">
        <f t="shared" si="144"/>
        <v>24.664310954063609</v>
      </c>
      <c r="D667" s="537">
        <f t="shared" si="144"/>
        <v>6.9964664310954134</v>
      </c>
      <c r="E667" s="537">
        <f t="shared" si="144"/>
        <v>24.19316843345112</v>
      </c>
      <c r="F667" s="537">
        <f t="shared" si="144"/>
        <v>17.762073027090693</v>
      </c>
      <c r="G667" s="538">
        <f t="shared" si="144"/>
        <v>16.325088339222617</v>
      </c>
      <c r="H667" s="842">
        <f t="shared" si="144"/>
        <v>16.819787985865716</v>
      </c>
      <c r="I667" s="1464"/>
      <c r="J667" s="1460"/>
      <c r="K667" s="1459"/>
    </row>
    <row r="668" spans="1:11" ht="13.5" thickBot="1" x14ac:dyDescent="0.25">
      <c r="A668" s="839" t="s">
        <v>27</v>
      </c>
      <c r="B668" s="220">
        <f t="shared" ref="B668:H668" si="145">B664-B638</f>
        <v>-161</v>
      </c>
      <c r="C668" s="221">
        <f t="shared" si="145"/>
        <v>-130</v>
      </c>
      <c r="D668" s="221">
        <f t="shared" si="145"/>
        <v>-306</v>
      </c>
      <c r="E668" s="221">
        <f t="shared" si="145"/>
        <v>46</v>
      </c>
      <c r="F668" s="221">
        <f t="shared" si="145"/>
        <v>106</v>
      </c>
      <c r="G668" s="226">
        <f t="shared" si="145"/>
        <v>-275</v>
      </c>
      <c r="H668" s="401">
        <f t="shared" si="145"/>
        <v>-115</v>
      </c>
      <c r="I668" s="215"/>
      <c r="J668" s="1460"/>
      <c r="K668" s="1459"/>
    </row>
    <row r="669" spans="1:11" x14ac:dyDescent="0.2">
      <c r="A669" s="1175" t="s">
        <v>51</v>
      </c>
      <c r="B669" s="1402">
        <v>533</v>
      </c>
      <c r="C669" s="1403">
        <v>517</v>
      </c>
      <c r="D669" s="1403">
        <v>82</v>
      </c>
      <c r="E669" s="1403">
        <v>561</v>
      </c>
      <c r="F669" s="1403">
        <v>558</v>
      </c>
      <c r="G669" s="1404">
        <v>564</v>
      </c>
      <c r="H669" s="422">
        <f>SUM(B669:G669)</f>
        <v>2815</v>
      </c>
      <c r="I669" s="263" t="s">
        <v>56</v>
      </c>
      <c r="J669" s="742">
        <f>H643-H669</f>
        <v>21</v>
      </c>
      <c r="K669" s="285">
        <f>J669/H643</f>
        <v>7.404795486600846E-3</v>
      </c>
    </row>
    <row r="670" spans="1:11" x14ac:dyDescent="0.2">
      <c r="A670" s="231" t="s">
        <v>28</v>
      </c>
      <c r="B670" s="385">
        <v>154.61999999999995</v>
      </c>
      <c r="C670" s="504">
        <v>154.61999999999995</v>
      </c>
      <c r="D670" s="504">
        <v>154.61999999999995</v>
      </c>
      <c r="E670" s="504">
        <v>154.61999999999995</v>
      </c>
      <c r="F670" s="504">
        <v>154.61999999999995</v>
      </c>
      <c r="G670" s="505">
        <v>154.61999999999995</v>
      </c>
      <c r="H670" s="328"/>
      <c r="I670" s="1459" t="s">
        <v>57</v>
      </c>
      <c r="J670" s="1459">
        <v>154.27000000000001</v>
      </c>
      <c r="K670" s="1459"/>
    </row>
    <row r="671" spans="1:11" ht="13.5" thickBot="1" x14ac:dyDescent="0.25">
      <c r="A671" s="839" t="s">
        <v>26</v>
      </c>
      <c r="B671" s="352">
        <f t="shared" ref="B671:G671" si="146">B670-B644</f>
        <v>154.61999999999995</v>
      </c>
      <c r="C671" s="353">
        <f t="shared" si="146"/>
        <v>154.61999999999995</v>
      </c>
      <c r="D671" s="353">
        <f t="shared" si="146"/>
        <v>154.61999999999995</v>
      </c>
      <c r="E671" s="353">
        <f t="shared" si="146"/>
        <v>154.61999999999995</v>
      </c>
      <c r="F671" s="353">
        <f t="shared" si="146"/>
        <v>154.61999999999995</v>
      </c>
      <c r="G671" s="354">
        <f t="shared" si="146"/>
        <v>154.61999999999995</v>
      </c>
      <c r="H671" s="402"/>
      <c r="I671" s="1459" t="s">
        <v>26</v>
      </c>
      <c r="J671" s="1459">
        <f>J670-J644</f>
        <v>-1.3499999999999943</v>
      </c>
      <c r="K671" s="1459"/>
    </row>
    <row r="673" spans="1:11" ht="13.5" thickBot="1" x14ac:dyDescent="0.25"/>
    <row r="674" spans="1:11" ht="13.5" thickBot="1" x14ac:dyDescent="0.25">
      <c r="A674" s="270" t="s">
        <v>314</v>
      </c>
      <c r="B674" s="1593" t="s">
        <v>50</v>
      </c>
      <c r="C674" s="1594"/>
      <c r="D674" s="1594"/>
      <c r="E674" s="1594"/>
      <c r="F674" s="1594"/>
      <c r="G674" s="1595"/>
      <c r="H674" s="1525" t="s">
        <v>0</v>
      </c>
      <c r="I674" s="228">
        <v>213</v>
      </c>
      <c r="J674" s="1477"/>
      <c r="K674" s="1477"/>
    </row>
    <row r="675" spans="1:11" x14ac:dyDescent="0.2">
      <c r="A675" s="231" t="s">
        <v>54</v>
      </c>
      <c r="B675" s="501">
        <v>1</v>
      </c>
      <c r="C675" s="502">
        <v>2</v>
      </c>
      <c r="D675" s="502">
        <v>3</v>
      </c>
      <c r="E675" s="502">
        <v>4</v>
      </c>
      <c r="F675" s="502">
        <v>5</v>
      </c>
      <c r="G675" s="503">
        <v>6</v>
      </c>
      <c r="H675" s="1526"/>
      <c r="I675" s="213"/>
      <c r="J675" s="1477"/>
      <c r="K675" s="1477"/>
    </row>
    <row r="676" spans="1:11" x14ac:dyDescent="0.2">
      <c r="A676" s="234" t="s">
        <v>3</v>
      </c>
      <c r="B676" s="552"/>
      <c r="C676" s="553"/>
      <c r="D676" s="552"/>
      <c r="E676" s="553"/>
      <c r="F676" s="552"/>
      <c r="G676" s="553"/>
      <c r="H676" s="552"/>
      <c r="I676" s="278"/>
      <c r="J676" s="453"/>
      <c r="K676" s="1654"/>
    </row>
    <row r="677" spans="1:11" x14ac:dyDescent="0.2">
      <c r="A677" s="238" t="s">
        <v>6</v>
      </c>
      <c r="B677" s="239"/>
      <c r="C677" s="240"/>
      <c r="D677" s="240"/>
      <c r="E677" s="240"/>
      <c r="F677" s="240"/>
      <c r="G677" s="241"/>
      <c r="H677" s="398"/>
      <c r="I677" s="1479"/>
      <c r="J677" s="453"/>
      <c r="K677" s="1654"/>
    </row>
    <row r="678" spans="1:11" x14ac:dyDescent="0.2">
      <c r="A678" s="231" t="s">
        <v>7</v>
      </c>
      <c r="B678" s="367"/>
      <c r="C678" s="368"/>
      <c r="D678" s="368"/>
      <c r="E678" s="368"/>
      <c r="F678" s="368"/>
      <c r="G678" s="370"/>
      <c r="H678" s="1399"/>
      <c r="I678" s="443"/>
      <c r="J678" s="453"/>
      <c r="K678" s="1477"/>
    </row>
    <row r="679" spans="1:11" ht="13.5" thickBot="1" x14ac:dyDescent="0.25">
      <c r="A679" s="253" t="s">
        <v>8</v>
      </c>
      <c r="B679" s="1206"/>
      <c r="C679" s="1207"/>
      <c r="D679" s="1207"/>
      <c r="E679" s="1207"/>
      <c r="F679" s="1207"/>
      <c r="G679" s="1208"/>
      <c r="H679" s="1400"/>
      <c r="I679" s="285"/>
      <c r="J679" s="1478"/>
      <c r="K679" s="1477"/>
    </row>
    <row r="680" spans="1:11" x14ac:dyDescent="0.2">
      <c r="A680" s="838" t="s">
        <v>1</v>
      </c>
      <c r="B680" s="536" t="e">
        <f t="shared" ref="B680:H680" si="147">B677/B676*100-100</f>
        <v>#DIV/0!</v>
      </c>
      <c r="C680" s="537" t="e">
        <f t="shared" si="147"/>
        <v>#DIV/0!</v>
      </c>
      <c r="D680" s="537" t="e">
        <f t="shared" si="147"/>
        <v>#DIV/0!</v>
      </c>
      <c r="E680" s="537" t="e">
        <f t="shared" si="147"/>
        <v>#DIV/0!</v>
      </c>
      <c r="F680" s="537" t="e">
        <f t="shared" si="147"/>
        <v>#DIV/0!</v>
      </c>
      <c r="G680" s="538" t="e">
        <f t="shared" si="147"/>
        <v>#DIV/0!</v>
      </c>
      <c r="H680" s="842" t="e">
        <f t="shared" si="147"/>
        <v>#DIV/0!</v>
      </c>
      <c r="I680" s="1479"/>
      <c r="J680" s="1478"/>
      <c r="K680" s="1477"/>
    </row>
    <row r="681" spans="1:11" ht="13.5" thickBot="1" x14ac:dyDescent="0.25">
      <c r="A681" s="839" t="s">
        <v>27</v>
      </c>
      <c r="B681" s="220">
        <f t="shared" ref="B681:H681" si="148">B677-B651</f>
        <v>0</v>
      </c>
      <c r="C681" s="221">
        <f t="shared" si="148"/>
        <v>0</v>
      </c>
      <c r="D681" s="221">
        <f t="shared" si="148"/>
        <v>0</v>
      </c>
      <c r="E681" s="221">
        <f t="shared" si="148"/>
        <v>0</v>
      </c>
      <c r="F681" s="221">
        <f t="shared" si="148"/>
        <v>0</v>
      </c>
      <c r="G681" s="226">
        <f t="shared" si="148"/>
        <v>0</v>
      </c>
      <c r="H681" s="401">
        <f t="shared" si="148"/>
        <v>0</v>
      </c>
      <c r="I681" s="215"/>
      <c r="J681" s="1478"/>
      <c r="K681" s="1477"/>
    </row>
    <row r="682" spans="1:11" x14ac:dyDescent="0.2">
      <c r="A682" s="1175" t="s">
        <v>51</v>
      </c>
      <c r="B682" s="1402"/>
      <c r="C682" s="1403"/>
      <c r="D682" s="1403"/>
      <c r="E682" s="1403"/>
      <c r="F682" s="1403"/>
      <c r="G682" s="1404"/>
      <c r="H682" s="422">
        <f>SUM(B682:G682)</f>
        <v>0</v>
      </c>
      <c r="I682" s="263" t="s">
        <v>56</v>
      </c>
      <c r="J682" s="742">
        <f>H656-H682</f>
        <v>0</v>
      </c>
      <c r="K682" s="285" t="e">
        <f>J682/H656</f>
        <v>#DIV/0!</v>
      </c>
    </row>
    <row r="683" spans="1:11" x14ac:dyDescent="0.2">
      <c r="A683" s="231" t="s">
        <v>28</v>
      </c>
      <c r="B683" s="385">
        <v>154.27999999999994</v>
      </c>
      <c r="C683" s="504">
        <v>154.27999999999994</v>
      </c>
      <c r="D683" s="504">
        <v>154.27999999999994</v>
      </c>
      <c r="E683" s="504">
        <v>154.27999999999994</v>
      </c>
      <c r="F683" s="504">
        <v>154.27999999999994</v>
      </c>
      <c r="G683" s="505">
        <v>154.27999999999994</v>
      </c>
      <c r="H683" s="328"/>
      <c r="I683" s="1477" t="s">
        <v>57</v>
      </c>
      <c r="J683" s="1477"/>
      <c r="K683" s="1477"/>
    </row>
    <row r="684" spans="1:11" ht="13.5" thickBot="1" x14ac:dyDescent="0.25">
      <c r="A684" s="839" t="s">
        <v>26</v>
      </c>
      <c r="B684" s="352">
        <f t="shared" ref="B684:G684" si="149">B683-B657</f>
        <v>154.27999999999994</v>
      </c>
      <c r="C684" s="353">
        <f t="shared" si="149"/>
        <v>154.27999999999994</v>
      </c>
      <c r="D684" s="353">
        <f t="shared" si="149"/>
        <v>154.27999999999994</v>
      </c>
      <c r="E684" s="353">
        <f t="shared" si="149"/>
        <v>154.27999999999994</v>
      </c>
      <c r="F684" s="353">
        <f t="shared" si="149"/>
        <v>154.27999999999994</v>
      </c>
      <c r="G684" s="354">
        <f t="shared" si="149"/>
        <v>154.27999999999994</v>
      </c>
      <c r="H684" s="402"/>
      <c r="I684" s="1477" t="s">
        <v>26</v>
      </c>
      <c r="J684" s="1477">
        <f>J683-J657</f>
        <v>0</v>
      </c>
      <c r="K684" s="1477"/>
    </row>
    <row r="686" spans="1:11" ht="13.5" thickBot="1" x14ac:dyDescent="0.25"/>
    <row r="687" spans="1:11" ht="13.5" thickBot="1" x14ac:dyDescent="0.25">
      <c r="A687" s="270" t="s">
        <v>315</v>
      </c>
      <c r="B687" s="1593" t="s">
        <v>50</v>
      </c>
      <c r="C687" s="1594"/>
      <c r="D687" s="1594"/>
      <c r="E687" s="1594"/>
      <c r="F687" s="1594"/>
      <c r="G687" s="1595"/>
      <c r="H687" s="1525" t="s">
        <v>0</v>
      </c>
      <c r="I687" s="228">
        <v>213</v>
      </c>
      <c r="J687" s="1477"/>
      <c r="K687" s="1477"/>
    </row>
    <row r="688" spans="1:11" x14ac:dyDescent="0.2">
      <c r="A688" s="231" t="s">
        <v>54</v>
      </c>
      <c r="B688" s="501">
        <v>1</v>
      </c>
      <c r="C688" s="502">
        <v>2</v>
      </c>
      <c r="D688" s="502">
        <v>3</v>
      </c>
      <c r="E688" s="502">
        <v>4</v>
      </c>
      <c r="F688" s="502">
        <v>5</v>
      </c>
      <c r="G688" s="503">
        <v>6</v>
      </c>
      <c r="H688" s="1526"/>
      <c r="I688" s="213"/>
      <c r="J688" s="1477"/>
      <c r="K688" s="1477"/>
    </row>
    <row r="689" spans="1:11" x14ac:dyDescent="0.2">
      <c r="A689" s="234" t="s">
        <v>3</v>
      </c>
      <c r="B689" s="552">
        <v>4285</v>
      </c>
      <c r="C689" s="553">
        <v>4285</v>
      </c>
      <c r="D689" s="552">
        <v>4285</v>
      </c>
      <c r="E689" s="553">
        <v>4285</v>
      </c>
      <c r="F689" s="552">
        <v>4285</v>
      </c>
      <c r="G689" s="553">
        <v>4285</v>
      </c>
      <c r="H689" s="552">
        <v>4285</v>
      </c>
      <c r="I689" s="278"/>
      <c r="J689" s="453"/>
      <c r="K689" s="1654"/>
    </row>
    <row r="690" spans="1:11" x14ac:dyDescent="0.2">
      <c r="A690" s="238" t="s">
        <v>6</v>
      </c>
      <c r="B690" s="239">
        <v>4702</v>
      </c>
      <c r="C690" s="240">
        <v>5579</v>
      </c>
      <c r="D690" s="240">
        <v>4549</v>
      </c>
      <c r="E690" s="240">
        <v>5019</v>
      </c>
      <c r="F690" s="240">
        <v>5057</v>
      </c>
      <c r="G690" s="241">
        <v>4997</v>
      </c>
      <c r="H690" s="398">
        <v>5041</v>
      </c>
      <c r="I690" s="1479"/>
      <c r="J690" s="453"/>
      <c r="K690" s="1654"/>
    </row>
    <row r="691" spans="1:11" x14ac:dyDescent="0.2">
      <c r="A691" s="231" t="s">
        <v>7</v>
      </c>
      <c r="B691" s="367">
        <v>65</v>
      </c>
      <c r="C691" s="368">
        <v>62.5</v>
      </c>
      <c r="D691" s="368">
        <v>41.7</v>
      </c>
      <c r="E691" s="368">
        <v>62.5</v>
      </c>
      <c r="F691" s="368">
        <v>52.5</v>
      </c>
      <c r="G691" s="370">
        <v>40</v>
      </c>
      <c r="H691" s="1399">
        <v>50.9</v>
      </c>
      <c r="I691" s="443"/>
      <c r="J691" s="453"/>
      <c r="K691" s="1477"/>
    </row>
    <row r="692" spans="1:11" ht="13.5" thickBot="1" x14ac:dyDescent="0.25">
      <c r="A692" s="253" t="s">
        <v>8</v>
      </c>
      <c r="B692" s="1206">
        <v>0.108</v>
      </c>
      <c r="C692" s="1207">
        <v>0.112</v>
      </c>
      <c r="D692" s="1207">
        <v>0.188</v>
      </c>
      <c r="E692" s="1207">
        <v>0.13700000000000001</v>
      </c>
      <c r="F692" s="1207">
        <v>0.154</v>
      </c>
      <c r="G692" s="1208">
        <v>0.17100000000000001</v>
      </c>
      <c r="H692" s="1400">
        <v>0.151</v>
      </c>
      <c r="I692" s="285"/>
      <c r="J692" s="1478"/>
      <c r="K692" s="1477"/>
    </row>
    <row r="693" spans="1:11" x14ac:dyDescent="0.2">
      <c r="A693" s="838" t="s">
        <v>1</v>
      </c>
      <c r="B693" s="536">
        <f t="shared" ref="B693:H693" si="150">B690/B689*100-100</f>
        <v>9.7316219369894839</v>
      </c>
      <c r="C693" s="537">
        <f t="shared" si="150"/>
        <v>30.198366394399045</v>
      </c>
      <c r="D693" s="537">
        <f t="shared" si="150"/>
        <v>6.161026837806304</v>
      </c>
      <c r="E693" s="537">
        <f t="shared" si="150"/>
        <v>17.129521586931148</v>
      </c>
      <c r="F693" s="537">
        <f t="shared" si="150"/>
        <v>18.016336056009337</v>
      </c>
      <c r="G693" s="538">
        <f t="shared" si="150"/>
        <v>16.616102683780625</v>
      </c>
      <c r="H693" s="842">
        <f t="shared" si="150"/>
        <v>17.642940490081685</v>
      </c>
      <c r="I693" s="1479"/>
      <c r="J693" s="1478"/>
      <c r="K693" s="1477"/>
    </row>
    <row r="694" spans="1:11" ht="13.5" thickBot="1" x14ac:dyDescent="0.25">
      <c r="A694" s="839" t="s">
        <v>27</v>
      </c>
      <c r="B694" s="220">
        <f t="shared" ref="B694:H694" si="151">B690-B664</f>
        <v>178</v>
      </c>
      <c r="C694" s="221">
        <f t="shared" si="151"/>
        <v>287</v>
      </c>
      <c r="D694" s="221">
        <f t="shared" si="151"/>
        <v>7</v>
      </c>
      <c r="E694" s="221">
        <f t="shared" si="151"/>
        <v>-253</v>
      </c>
      <c r="F694" s="221">
        <f t="shared" si="151"/>
        <v>58</v>
      </c>
      <c r="G694" s="226">
        <f t="shared" si="151"/>
        <v>59</v>
      </c>
      <c r="H694" s="401">
        <f t="shared" si="151"/>
        <v>82</v>
      </c>
      <c r="I694" s="215"/>
      <c r="J694" s="1478"/>
      <c r="K694" s="1477"/>
    </row>
    <row r="695" spans="1:11" x14ac:dyDescent="0.2">
      <c r="A695" s="1175" t="s">
        <v>51</v>
      </c>
      <c r="B695" s="1402">
        <v>519</v>
      </c>
      <c r="C695" s="1403">
        <v>513</v>
      </c>
      <c r="D695" s="1403">
        <v>71</v>
      </c>
      <c r="E695" s="1403">
        <v>556</v>
      </c>
      <c r="F695" s="1403">
        <v>555</v>
      </c>
      <c r="G695" s="1404">
        <v>558</v>
      </c>
      <c r="H695" s="422">
        <f>SUM(B695:G695)</f>
        <v>2772</v>
      </c>
      <c r="I695" s="263" t="s">
        <v>56</v>
      </c>
      <c r="J695" s="742">
        <f>H669-H695</f>
        <v>43</v>
      </c>
      <c r="K695" s="285">
        <f>J695/H669</f>
        <v>1.52753108348135E-2</v>
      </c>
    </row>
    <row r="696" spans="1:11" x14ac:dyDescent="0.2">
      <c r="A696" s="231" t="s">
        <v>28</v>
      </c>
      <c r="B696" s="385">
        <v>153.93999999999994</v>
      </c>
      <c r="C696" s="504">
        <v>153.93999999999994</v>
      </c>
      <c r="D696" s="504">
        <v>153.93999999999994</v>
      </c>
      <c r="E696" s="504">
        <v>153.93999999999994</v>
      </c>
      <c r="F696" s="504">
        <v>153.93999999999994</v>
      </c>
      <c r="G696" s="505">
        <v>153.93999999999994</v>
      </c>
      <c r="H696" s="328"/>
      <c r="I696" s="1477" t="s">
        <v>57</v>
      </c>
      <c r="J696" s="1477">
        <v>154.15</v>
      </c>
      <c r="K696" s="1477"/>
    </row>
    <row r="697" spans="1:11" ht="13.5" thickBot="1" x14ac:dyDescent="0.25">
      <c r="A697" s="839" t="s">
        <v>26</v>
      </c>
      <c r="B697" s="352">
        <f t="shared" ref="B697:G697" si="152">B696-B670</f>
        <v>-0.68000000000000682</v>
      </c>
      <c r="C697" s="353">
        <f t="shared" si="152"/>
        <v>-0.68000000000000682</v>
      </c>
      <c r="D697" s="353">
        <f t="shared" si="152"/>
        <v>-0.68000000000000682</v>
      </c>
      <c r="E697" s="353">
        <f t="shared" si="152"/>
        <v>-0.68000000000000682</v>
      </c>
      <c r="F697" s="353">
        <f t="shared" si="152"/>
        <v>-0.68000000000000682</v>
      </c>
      <c r="G697" s="354">
        <f t="shared" si="152"/>
        <v>-0.68000000000000682</v>
      </c>
      <c r="H697" s="402"/>
      <c r="I697" s="1477" t="s">
        <v>26</v>
      </c>
      <c r="J697" s="1477">
        <f>J696-J670</f>
        <v>-0.12000000000000455</v>
      </c>
      <c r="K697" s="1477"/>
    </row>
    <row r="699" spans="1:11" ht="13.5" thickBot="1" x14ac:dyDescent="0.25"/>
    <row r="700" spans="1:11" ht="13.5" thickBot="1" x14ac:dyDescent="0.25">
      <c r="A700" s="270" t="s">
        <v>316</v>
      </c>
      <c r="B700" s="1593" t="s">
        <v>50</v>
      </c>
      <c r="C700" s="1594"/>
      <c r="D700" s="1594"/>
      <c r="E700" s="1594"/>
      <c r="F700" s="1594"/>
      <c r="G700" s="1595"/>
      <c r="H700" s="1525" t="s">
        <v>0</v>
      </c>
      <c r="I700" s="228">
        <v>213</v>
      </c>
      <c r="J700" s="1485"/>
      <c r="K700" s="1485"/>
    </row>
    <row r="701" spans="1:11" x14ac:dyDescent="0.2">
      <c r="A701" s="231" t="s">
        <v>54</v>
      </c>
      <c r="B701" s="501">
        <v>1</v>
      </c>
      <c r="C701" s="502">
        <v>2</v>
      </c>
      <c r="D701" s="502">
        <v>3</v>
      </c>
      <c r="E701" s="502">
        <v>4</v>
      </c>
      <c r="F701" s="502">
        <v>5</v>
      </c>
      <c r="G701" s="503">
        <v>6</v>
      </c>
      <c r="H701" s="1526"/>
      <c r="I701" s="213"/>
      <c r="J701" s="1485"/>
      <c r="K701" s="1485"/>
    </row>
    <row r="702" spans="1:11" x14ac:dyDescent="0.2">
      <c r="A702" s="234" t="s">
        <v>3</v>
      </c>
      <c r="B702" s="552"/>
      <c r="C702" s="553"/>
      <c r="D702" s="552"/>
      <c r="E702" s="553"/>
      <c r="F702" s="552"/>
      <c r="G702" s="553"/>
      <c r="H702" s="552"/>
      <c r="I702" s="278"/>
      <c r="J702" s="453"/>
      <c r="K702" s="1654"/>
    </row>
    <row r="703" spans="1:11" x14ac:dyDescent="0.2">
      <c r="A703" s="238" t="s">
        <v>6</v>
      </c>
      <c r="B703" s="239"/>
      <c r="C703" s="240"/>
      <c r="D703" s="240"/>
      <c r="E703" s="240"/>
      <c r="F703" s="240"/>
      <c r="G703" s="241"/>
      <c r="H703" s="398"/>
      <c r="I703" s="1488"/>
      <c r="J703" s="453"/>
      <c r="K703" s="1654"/>
    </row>
    <row r="704" spans="1:11" x14ac:dyDescent="0.2">
      <c r="A704" s="231" t="s">
        <v>7</v>
      </c>
      <c r="B704" s="367"/>
      <c r="C704" s="368"/>
      <c r="D704" s="368"/>
      <c r="E704" s="368"/>
      <c r="F704" s="368"/>
      <c r="G704" s="370"/>
      <c r="H704" s="1399"/>
      <c r="I704" s="443"/>
      <c r="J704" s="453"/>
      <c r="K704" s="1485"/>
    </row>
    <row r="705" spans="1:11" ht="13.5" thickBot="1" x14ac:dyDescent="0.25">
      <c r="A705" s="253" t="s">
        <v>8</v>
      </c>
      <c r="B705" s="1206"/>
      <c r="C705" s="1207"/>
      <c r="D705" s="1207"/>
      <c r="E705" s="1207"/>
      <c r="F705" s="1207"/>
      <c r="G705" s="1208"/>
      <c r="H705" s="1400"/>
      <c r="I705" s="285"/>
      <c r="J705" s="1486"/>
      <c r="K705" s="1485"/>
    </row>
    <row r="706" spans="1:11" x14ac:dyDescent="0.2">
      <c r="A706" s="838" t="s">
        <v>1</v>
      </c>
      <c r="B706" s="536" t="e">
        <f t="shared" ref="B706:H706" si="153">B703/B702*100-100</f>
        <v>#DIV/0!</v>
      </c>
      <c r="C706" s="537" t="e">
        <f t="shared" si="153"/>
        <v>#DIV/0!</v>
      </c>
      <c r="D706" s="537" t="e">
        <f t="shared" si="153"/>
        <v>#DIV/0!</v>
      </c>
      <c r="E706" s="537" t="e">
        <f t="shared" si="153"/>
        <v>#DIV/0!</v>
      </c>
      <c r="F706" s="537" t="e">
        <f t="shared" si="153"/>
        <v>#DIV/0!</v>
      </c>
      <c r="G706" s="538" t="e">
        <f t="shared" si="153"/>
        <v>#DIV/0!</v>
      </c>
      <c r="H706" s="842" t="e">
        <f t="shared" si="153"/>
        <v>#DIV/0!</v>
      </c>
      <c r="I706" s="1488"/>
      <c r="J706" s="1486"/>
      <c r="K706" s="1485"/>
    </row>
    <row r="707" spans="1:11" ht="13.5" thickBot="1" x14ac:dyDescent="0.25">
      <c r="A707" s="839" t="s">
        <v>27</v>
      </c>
      <c r="B707" s="220">
        <f t="shared" ref="B707:H707" si="154">B703-B677</f>
        <v>0</v>
      </c>
      <c r="C707" s="221">
        <f t="shared" si="154"/>
        <v>0</v>
      </c>
      <c r="D707" s="221">
        <f t="shared" si="154"/>
        <v>0</v>
      </c>
      <c r="E707" s="221">
        <f t="shared" si="154"/>
        <v>0</v>
      </c>
      <c r="F707" s="221">
        <f t="shared" si="154"/>
        <v>0</v>
      </c>
      <c r="G707" s="226">
        <f t="shared" si="154"/>
        <v>0</v>
      </c>
      <c r="H707" s="401">
        <f t="shared" si="154"/>
        <v>0</v>
      </c>
      <c r="I707" s="215"/>
      <c r="J707" s="1486"/>
      <c r="K707" s="1485"/>
    </row>
    <row r="708" spans="1:11" x14ac:dyDescent="0.2">
      <c r="A708" s="1175" t="s">
        <v>51</v>
      </c>
      <c r="B708" s="1402"/>
      <c r="C708" s="1403"/>
      <c r="D708" s="1403"/>
      <c r="E708" s="1403"/>
      <c r="F708" s="1403"/>
      <c r="G708" s="1404"/>
      <c r="H708" s="422">
        <f>SUM(B708:G708)</f>
        <v>0</v>
      </c>
      <c r="I708" s="263" t="s">
        <v>56</v>
      </c>
      <c r="J708" s="742">
        <f>H682-H708</f>
        <v>0</v>
      </c>
      <c r="K708" s="285" t="e">
        <f>J708/H682</f>
        <v>#DIV/0!</v>
      </c>
    </row>
    <row r="709" spans="1:11" x14ac:dyDescent="0.2">
      <c r="A709" s="231" t="s">
        <v>28</v>
      </c>
      <c r="B709" s="385">
        <v>153.5</v>
      </c>
      <c r="C709" s="504">
        <v>153.5</v>
      </c>
      <c r="D709" s="504">
        <v>153.5</v>
      </c>
      <c r="E709" s="504">
        <v>153.5</v>
      </c>
      <c r="F709" s="504">
        <v>153.5</v>
      </c>
      <c r="G709" s="505">
        <v>153.5</v>
      </c>
      <c r="H709" s="328"/>
      <c r="I709" s="1485" t="s">
        <v>57</v>
      </c>
      <c r="J709" s="1485">
        <v>153.77000000000001</v>
      </c>
      <c r="K709" s="1485"/>
    </row>
    <row r="710" spans="1:11" ht="13.5" thickBot="1" x14ac:dyDescent="0.25">
      <c r="A710" s="839" t="s">
        <v>26</v>
      </c>
      <c r="B710" s="352">
        <f t="shared" ref="B710:G710" si="155">B709-B683</f>
        <v>-0.77999999999994429</v>
      </c>
      <c r="C710" s="353">
        <f t="shared" si="155"/>
        <v>-0.77999999999994429</v>
      </c>
      <c r="D710" s="353">
        <f t="shared" si="155"/>
        <v>-0.77999999999994429</v>
      </c>
      <c r="E710" s="353">
        <f t="shared" si="155"/>
        <v>-0.77999999999994429</v>
      </c>
      <c r="F710" s="353">
        <f t="shared" si="155"/>
        <v>-0.77999999999994429</v>
      </c>
      <c r="G710" s="354">
        <f t="shared" si="155"/>
        <v>-0.77999999999994429</v>
      </c>
      <c r="H710" s="402"/>
      <c r="I710" s="1485" t="s">
        <v>26</v>
      </c>
      <c r="J710" s="1485">
        <f>J709-J683</f>
        <v>153.77000000000001</v>
      </c>
      <c r="K710" s="1485"/>
    </row>
    <row r="712" spans="1:11" ht="13.5" thickBot="1" x14ac:dyDescent="0.25"/>
    <row r="713" spans="1:11" ht="13.5" thickBot="1" x14ac:dyDescent="0.25">
      <c r="A713" s="270" t="s">
        <v>317</v>
      </c>
      <c r="B713" s="1593" t="s">
        <v>50</v>
      </c>
      <c r="C713" s="1594"/>
      <c r="D713" s="1594"/>
      <c r="E713" s="1594"/>
      <c r="F713" s="1594"/>
      <c r="G713" s="1595"/>
      <c r="H713" s="1525" t="s">
        <v>0</v>
      </c>
      <c r="I713" s="228"/>
      <c r="J713" s="1489"/>
      <c r="K713" s="1489"/>
    </row>
    <row r="714" spans="1:11" x14ac:dyDescent="0.2">
      <c r="A714" s="231" t="s">
        <v>54</v>
      </c>
      <c r="B714" s="501">
        <v>1</v>
      </c>
      <c r="C714" s="502">
        <v>2</v>
      </c>
      <c r="D714" s="502">
        <v>3</v>
      </c>
      <c r="E714" s="502">
        <v>4</v>
      </c>
      <c r="F714" s="502">
        <v>5</v>
      </c>
      <c r="G714" s="503">
        <v>6</v>
      </c>
      <c r="H714" s="1526"/>
      <c r="I714" s="213"/>
      <c r="J714" s="1489"/>
      <c r="K714" s="1489"/>
    </row>
    <row r="715" spans="1:11" x14ac:dyDescent="0.2">
      <c r="A715" s="234" t="s">
        <v>3</v>
      </c>
      <c r="B715" s="552">
        <v>4325</v>
      </c>
      <c r="C715" s="553">
        <v>4325</v>
      </c>
      <c r="D715" s="552">
        <v>4325</v>
      </c>
      <c r="E715" s="553">
        <v>4325</v>
      </c>
      <c r="F715" s="552">
        <v>4325</v>
      </c>
      <c r="G715" s="553">
        <v>4325</v>
      </c>
      <c r="H715" s="552">
        <v>4325</v>
      </c>
      <c r="I715" s="278"/>
      <c r="J715" s="453"/>
      <c r="K715" s="1654"/>
    </row>
    <row r="716" spans="1:11" x14ac:dyDescent="0.2">
      <c r="A716" s="238" t="s">
        <v>6</v>
      </c>
      <c r="B716" s="239">
        <v>4766</v>
      </c>
      <c r="C716" s="240">
        <v>5414</v>
      </c>
      <c r="D716" s="240">
        <v>5108</v>
      </c>
      <c r="E716" s="240">
        <v>5161</v>
      </c>
      <c r="F716" s="240">
        <v>5030</v>
      </c>
      <c r="G716" s="241">
        <v>4990</v>
      </c>
      <c r="H716" s="398">
        <v>5074</v>
      </c>
      <c r="I716" s="1494"/>
      <c r="J716" s="453"/>
      <c r="K716" s="1654"/>
    </row>
    <row r="717" spans="1:11" x14ac:dyDescent="0.2">
      <c r="A717" s="231" t="s">
        <v>7</v>
      </c>
      <c r="B717" s="367">
        <v>55</v>
      </c>
      <c r="C717" s="368">
        <v>57.5</v>
      </c>
      <c r="D717" s="368">
        <v>50</v>
      </c>
      <c r="E717" s="368">
        <v>47.5</v>
      </c>
      <c r="F717" s="368">
        <v>50</v>
      </c>
      <c r="G717" s="370">
        <v>52.5</v>
      </c>
      <c r="H717" s="1399">
        <v>47.2</v>
      </c>
      <c r="I717" s="443"/>
      <c r="J717" s="453"/>
      <c r="K717" s="1489"/>
    </row>
    <row r="718" spans="1:11" ht="13.5" thickBot="1" x14ac:dyDescent="0.25">
      <c r="A718" s="253" t="s">
        <v>8</v>
      </c>
      <c r="B718" s="1206">
        <v>0.14799999999999999</v>
      </c>
      <c r="C718" s="1207">
        <v>0.11899999999999999</v>
      </c>
      <c r="D718" s="1207">
        <v>0.15</v>
      </c>
      <c r="E718" s="1207">
        <v>0.151</v>
      </c>
      <c r="F718" s="1207">
        <v>0.14399999999999999</v>
      </c>
      <c r="G718" s="1208">
        <v>0.14399999999999999</v>
      </c>
      <c r="H718" s="1400">
        <v>0.14599999999999999</v>
      </c>
      <c r="I718" s="285"/>
      <c r="J718" s="1490"/>
      <c r="K718" s="1489"/>
    </row>
    <row r="719" spans="1:11" x14ac:dyDescent="0.2">
      <c r="A719" s="838" t="s">
        <v>1</v>
      </c>
      <c r="B719" s="536">
        <f t="shared" ref="B719:H719" si="156">B716/B715*100-100</f>
        <v>10.196531791907518</v>
      </c>
      <c r="C719" s="537">
        <f t="shared" si="156"/>
        <v>25.179190751445077</v>
      </c>
      <c r="D719" s="537">
        <f t="shared" si="156"/>
        <v>18.104046242774572</v>
      </c>
      <c r="E719" s="537">
        <f t="shared" si="156"/>
        <v>19.329479768786115</v>
      </c>
      <c r="F719" s="537">
        <f t="shared" si="156"/>
        <v>16.300578034682076</v>
      </c>
      <c r="G719" s="538">
        <f t="shared" si="156"/>
        <v>15.375722543352595</v>
      </c>
      <c r="H719" s="842">
        <f t="shared" si="156"/>
        <v>17.317919075144502</v>
      </c>
      <c r="I719" s="1494"/>
      <c r="J719" s="1490"/>
      <c r="K719" s="1489"/>
    </row>
    <row r="720" spans="1:11" ht="13.5" thickBot="1" x14ac:dyDescent="0.25">
      <c r="A720" s="839" t="s">
        <v>27</v>
      </c>
      <c r="B720" s="220">
        <f t="shared" ref="B720:H720" si="157">B716-B690</f>
        <v>64</v>
      </c>
      <c r="C720" s="221">
        <f t="shared" si="157"/>
        <v>-165</v>
      </c>
      <c r="D720" s="221">
        <f t="shared" si="157"/>
        <v>559</v>
      </c>
      <c r="E720" s="221">
        <f t="shared" si="157"/>
        <v>142</v>
      </c>
      <c r="F720" s="221">
        <f t="shared" si="157"/>
        <v>-27</v>
      </c>
      <c r="G720" s="226">
        <f t="shared" si="157"/>
        <v>-7</v>
      </c>
      <c r="H720" s="401">
        <f t="shared" si="157"/>
        <v>33</v>
      </c>
      <c r="I720" s="215"/>
      <c r="J720" s="1490"/>
      <c r="K720" s="1489"/>
    </row>
    <row r="721" spans="1:11" x14ac:dyDescent="0.2">
      <c r="A721" s="1175" t="s">
        <v>51</v>
      </c>
      <c r="B721" s="1402">
        <v>515</v>
      </c>
      <c r="C721" s="1403">
        <v>498</v>
      </c>
      <c r="D721" s="1403">
        <v>64</v>
      </c>
      <c r="E721" s="1403">
        <v>554</v>
      </c>
      <c r="F721" s="1403">
        <v>551</v>
      </c>
      <c r="G721" s="1404">
        <v>556</v>
      </c>
      <c r="H721" s="422">
        <f>SUM(B721:G721)</f>
        <v>2738</v>
      </c>
      <c r="I721" s="263" t="s">
        <v>56</v>
      </c>
      <c r="J721" s="742">
        <f>H695-H721</f>
        <v>34</v>
      </c>
      <c r="K721" s="285">
        <f>J721/H695</f>
        <v>1.2265512265512266E-2</v>
      </c>
    </row>
    <row r="722" spans="1:11" x14ac:dyDescent="0.2">
      <c r="A722" s="231" t="s">
        <v>28</v>
      </c>
      <c r="B722" s="385">
        <v>153.16</v>
      </c>
      <c r="C722" s="504">
        <v>153.16</v>
      </c>
      <c r="D722" s="504">
        <v>153.16</v>
      </c>
      <c r="E722" s="504">
        <v>153.16</v>
      </c>
      <c r="F722" s="504">
        <v>153.16</v>
      </c>
      <c r="G722" s="505">
        <v>153.16</v>
      </c>
      <c r="H722" s="328"/>
      <c r="I722" s="1489" t="s">
        <v>57</v>
      </c>
      <c r="J722" s="1489">
        <v>153.34</v>
      </c>
      <c r="K722" s="1489"/>
    </row>
    <row r="723" spans="1:11" ht="13.5" thickBot="1" x14ac:dyDescent="0.25">
      <c r="A723" s="839" t="s">
        <v>26</v>
      </c>
      <c r="B723" s="352">
        <f t="shared" ref="B723:G723" si="158">B722-B696</f>
        <v>-0.77999999999994429</v>
      </c>
      <c r="C723" s="353">
        <f t="shared" si="158"/>
        <v>-0.77999999999994429</v>
      </c>
      <c r="D723" s="353">
        <f t="shared" si="158"/>
        <v>-0.77999999999994429</v>
      </c>
      <c r="E723" s="353">
        <f t="shared" si="158"/>
        <v>-0.77999999999994429</v>
      </c>
      <c r="F723" s="353">
        <f t="shared" si="158"/>
        <v>-0.77999999999994429</v>
      </c>
      <c r="G723" s="354">
        <f t="shared" si="158"/>
        <v>-0.77999999999994429</v>
      </c>
      <c r="H723" s="402"/>
      <c r="I723" s="1489" t="s">
        <v>26</v>
      </c>
      <c r="J723" s="1489">
        <f>J722-J709</f>
        <v>-0.43000000000000682</v>
      </c>
      <c r="K723" s="1489"/>
    </row>
    <row r="725" spans="1:11" ht="13.5" thickBot="1" x14ac:dyDescent="0.25"/>
    <row r="726" spans="1:11" ht="13.5" thickBot="1" x14ac:dyDescent="0.25">
      <c r="A726" s="270" t="s">
        <v>318</v>
      </c>
      <c r="B726" s="1593" t="s">
        <v>50</v>
      </c>
      <c r="C726" s="1594"/>
      <c r="D726" s="1594"/>
      <c r="E726" s="1594"/>
      <c r="F726" s="1594"/>
      <c r="G726" s="1595"/>
      <c r="H726" s="1525" t="s">
        <v>0</v>
      </c>
      <c r="I726" s="228"/>
      <c r="J726" s="1498"/>
      <c r="K726" s="1498"/>
    </row>
    <row r="727" spans="1:11" x14ac:dyDescent="0.2">
      <c r="A727" s="231" t="s">
        <v>54</v>
      </c>
      <c r="B727" s="501">
        <v>1</v>
      </c>
      <c r="C727" s="502">
        <v>2</v>
      </c>
      <c r="D727" s="502">
        <v>3</v>
      </c>
      <c r="E727" s="502">
        <v>4</v>
      </c>
      <c r="F727" s="502">
        <v>5</v>
      </c>
      <c r="G727" s="503">
        <v>6</v>
      </c>
      <c r="H727" s="1526"/>
      <c r="I727" s="213"/>
      <c r="J727" s="1498"/>
      <c r="K727" s="1498"/>
    </row>
    <row r="728" spans="1:11" x14ac:dyDescent="0.2">
      <c r="A728" s="234" t="s">
        <v>3</v>
      </c>
      <c r="B728" s="552"/>
      <c r="C728" s="553"/>
      <c r="D728" s="552"/>
      <c r="E728" s="553"/>
      <c r="F728" s="552"/>
      <c r="G728" s="553"/>
      <c r="H728" s="552"/>
      <c r="I728" s="278"/>
      <c r="J728" s="453"/>
      <c r="K728" s="1654"/>
    </row>
    <row r="729" spans="1:11" x14ac:dyDescent="0.2">
      <c r="A729" s="238" t="s">
        <v>6</v>
      </c>
      <c r="B729" s="239"/>
      <c r="C729" s="240"/>
      <c r="D729" s="240"/>
      <c r="E729" s="240"/>
      <c r="F729" s="240"/>
      <c r="G729" s="241"/>
      <c r="H729" s="398"/>
      <c r="I729" s="1500"/>
      <c r="J729" s="453"/>
      <c r="K729" s="1654"/>
    </row>
    <row r="730" spans="1:11" x14ac:dyDescent="0.2">
      <c r="A730" s="231" t="s">
        <v>7</v>
      </c>
      <c r="B730" s="367"/>
      <c r="C730" s="368"/>
      <c r="D730" s="368"/>
      <c r="E730" s="368"/>
      <c r="F730" s="368"/>
      <c r="G730" s="370"/>
      <c r="H730" s="1399"/>
      <c r="I730" s="443"/>
      <c r="J730" s="453"/>
      <c r="K730" s="1498"/>
    </row>
    <row r="731" spans="1:11" ht="13.5" thickBot="1" x14ac:dyDescent="0.25">
      <c r="A731" s="253" t="s">
        <v>8</v>
      </c>
      <c r="B731" s="1206"/>
      <c r="C731" s="1207"/>
      <c r="D731" s="1207"/>
      <c r="E731" s="1207"/>
      <c r="F731" s="1207"/>
      <c r="G731" s="1208"/>
      <c r="H731" s="1400"/>
      <c r="I731" s="285"/>
      <c r="J731" s="1499"/>
      <c r="K731" s="1498"/>
    </row>
    <row r="732" spans="1:11" x14ac:dyDescent="0.2">
      <c r="A732" s="838" t="s">
        <v>1</v>
      </c>
      <c r="B732" s="536" t="e">
        <f t="shared" ref="B732:H732" si="159">B729/B728*100-100</f>
        <v>#DIV/0!</v>
      </c>
      <c r="C732" s="537" t="e">
        <f t="shared" si="159"/>
        <v>#DIV/0!</v>
      </c>
      <c r="D732" s="537" t="e">
        <f t="shared" si="159"/>
        <v>#DIV/0!</v>
      </c>
      <c r="E732" s="537" t="e">
        <f t="shared" si="159"/>
        <v>#DIV/0!</v>
      </c>
      <c r="F732" s="537" t="e">
        <f t="shared" si="159"/>
        <v>#DIV/0!</v>
      </c>
      <c r="G732" s="538" t="e">
        <f t="shared" si="159"/>
        <v>#DIV/0!</v>
      </c>
      <c r="H732" s="842" t="e">
        <f t="shared" si="159"/>
        <v>#DIV/0!</v>
      </c>
      <c r="I732" s="1500"/>
      <c r="J732" s="1499"/>
      <c r="K732" s="1498"/>
    </row>
    <row r="733" spans="1:11" ht="13.5" thickBot="1" x14ac:dyDescent="0.25">
      <c r="A733" s="839" t="s">
        <v>27</v>
      </c>
      <c r="B733" s="220">
        <f t="shared" ref="B733:H733" si="160">B729-B703</f>
        <v>0</v>
      </c>
      <c r="C733" s="221">
        <f t="shared" si="160"/>
        <v>0</v>
      </c>
      <c r="D733" s="221">
        <f t="shared" si="160"/>
        <v>0</v>
      </c>
      <c r="E733" s="221">
        <f t="shared" si="160"/>
        <v>0</v>
      </c>
      <c r="F733" s="221">
        <f t="shared" si="160"/>
        <v>0</v>
      </c>
      <c r="G733" s="226">
        <f t="shared" si="160"/>
        <v>0</v>
      </c>
      <c r="H733" s="401">
        <f t="shared" si="160"/>
        <v>0</v>
      </c>
      <c r="I733" s="215"/>
      <c r="J733" s="1499"/>
      <c r="K733" s="1498"/>
    </row>
    <row r="734" spans="1:11" x14ac:dyDescent="0.2">
      <c r="A734" s="1175" t="s">
        <v>51</v>
      </c>
      <c r="B734" s="1402">
        <v>515</v>
      </c>
      <c r="C734" s="1403">
        <v>495</v>
      </c>
      <c r="D734" s="1403">
        <v>57</v>
      </c>
      <c r="E734" s="1403">
        <v>550</v>
      </c>
      <c r="F734" s="1403">
        <v>551</v>
      </c>
      <c r="G734" s="1404">
        <v>556</v>
      </c>
      <c r="H734" s="422">
        <f>SUM(B734:G734)</f>
        <v>2724</v>
      </c>
      <c r="I734" s="263" t="s">
        <v>56</v>
      </c>
      <c r="J734" s="742">
        <f>H721-H734</f>
        <v>14</v>
      </c>
      <c r="K734" s="285">
        <f>J734/H721</f>
        <v>5.1132213294375461E-3</v>
      </c>
    </row>
    <row r="735" spans="1:11" x14ac:dyDescent="0.2">
      <c r="A735" s="231" t="s">
        <v>28</v>
      </c>
      <c r="B735" s="385">
        <v>152.82</v>
      </c>
      <c r="C735" s="504">
        <v>152.82</v>
      </c>
      <c r="D735" s="504">
        <v>152.82</v>
      </c>
      <c r="E735" s="504">
        <v>152.82</v>
      </c>
      <c r="F735" s="504">
        <v>152.82</v>
      </c>
      <c r="G735" s="505">
        <v>152.82</v>
      </c>
      <c r="H735" s="328"/>
      <c r="I735" s="1498" t="s">
        <v>57</v>
      </c>
      <c r="J735" s="1498">
        <v>152.82</v>
      </c>
      <c r="K735" s="1498"/>
    </row>
    <row r="736" spans="1:11" ht="13.5" thickBot="1" x14ac:dyDescent="0.25">
      <c r="A736" s="839" t="s">
        <v>26</v>
      </c>
      <c r="B736" s="352">
        <f t="shared" ref="B736:G736" si="161">B735-B709</f>
        <v>-0.68000000000000682</v>
      </c>
      <c r="C736" s="353">
        <f t="shared" si="161"/>
        <v>-0.68000000000000682</v>
      </c>
      <c r="D736" s="353">
        <f t="shared" si="161"/>
        <v>-0.68000000000000682</v>
      </c>
      <c r="E736" s="353">
        <f t="shared" si="161"/>
        <v>-0.68000000000000682</v>
      </c>
      <c r="F736" s="353">
        <f t="shared" si="161"/>
        <v>-0.68000000000000682</v>
      </c>
      <c r="G736" s="354">
        <f t="shared" si="161"/>
        <v>-0.68000000000000682</v>
      </c>
      <c r="H736" s="402"/>
      <c r="I736" s="1498" t="s">
        <v>26</v>
      </c>
      <c r="J736" s="1498">
        <f>J735-J722</f>
        <v>-0.52000000000001023</v>
      </c>
      <c r="K736" s="1498"/>
    </row>
    <row r="738" spans="1:11" ht="13.5" thickBot="1" x14ac:dyDescent="0.25"/>
    <row r="739" spans="1:11" ht="13.5" thickBot="1" x14ac:dyDescent="0.25">
      <c r="A739" s="270" t="s">
        <v>319</v>
      </c>
      <c r="B739" s="1593" t="s">
        <v>50</v>
      </c>
      <c r="C739" s="1594"/>
      <c r="D739" s="1594"/>
      <c r="E739" s="1594"/>
      <c r="F739" s="1594"/>
      <c r="G739" s="1595"/>
      <c r="H739" s="1525" t="s">
        <v>0</v>
      </c>
      <c r="I739" s="228"/>
      <c r="J739" s="1504"/>
      <c r="K739" s="1504"/>
    </row>
    <row r="740" spans="1:11" x14ac:dyDescent="0.2">
      <c r="A740" s="231" t="s">
        <v>54</v>
      </c>
      <c r="B740" s="501">
        <v>1</v>
      </c>
      <c r="C740" s="502">
        <v>2</v>
      </c>
      <c r="D740" s="502">
        <v>3</v>
      </c>
      <c r="E740" s="502">
        <v>4</v>
      </c>
      <c r="F740" s="502">
        <v>5</v>
      </c>
      <c r="G740" s="503">
        <v>6</v>
      </c>
      <c r="H740" s="1526"/>
      <c r="I740" s="213"/>
      <c r="J740" s="1504"/>
      <c r="K740" s="1504"/>
    </row>
    <row r="741" spans="1:11" x14ac:dyDescent="0.2">
      <c r="A741" s="234" t="s">
        <v>3</v>
      </c>
      <c r="B741" s="552">
        <v>4365</v>
      </c>
      <c r="C741" s="553">
        <v>4365</v>
      </c>
      <c r="D741" s="552">
        <v>4365</v>
      </c>
      <c r="E741" s="553">
        <v>4365</v>
      </c>
      <c r="F741" s="552">
        <v>4365</v>
      </c>
      <c r="G741" s="553">
        <v>4365</v>
      </c>
      <c r="H741" s="552">
        <v>4365</v>
      </c>
      <c r="I741" s="278"/>
      <c r="J741" s="453"/>
      <c r="K741" s="1654"/>
    </row>
    <row r="742" spans="1:11" x14ac:dyDescent="0.2">
      <c r="A742" s="238" t="s">
        <v>6</v>
      </c>
      <c r="B742" s="239">
        <v>4830</v>
      </c>
      <c r="C742" s="240">
        <v>5472</v>
      </c>
      <c r="D742" s="240">
        <v>4610</v>
      </c>
      <c r="E742" s="240">
        <v>5391</v>
      </c>
      <c r="F742" s="240">
        <v>5118</v>
      </c>
      <c r="G742" s="241">
        <v>4988</v>
      </c>
      <c r="H742" s="398">
        <v>5129</v>
      </c>
      <c r="I742" s="1506"/>
      <c r="J742" s="453"/>
      <c r="K742" s="1654"/>
    </row>
    <row r="743" spans="1:11" x14ac:dyDescent="0.2">
      <c r="A743" s="231" t="s">
        <v>7</v>
      </c>
      <c r="B743" s="367">
        <v>55</v>
      </c>
      <c r="C743" s="368">
        <v>65</v>
      </c>
      <c r="D743" s="368">
        <v>50</v>
      </c>
      <c r="E743" s="368">
        <v>50</v>
      </c>
      <c r="F743" s="368">
        <v>62.5</v>
      </c>
      <c r="G743" s="370">
        <v>47.5</v>
      </c>
      <c r="H743" s="1399">
        <v>52.8</v>
      </c>
      <c r="I743" s="443"/>
      <c r="J743" s="453"/>
      <c r="K743" s="1504"/>
    </row>
    <row r="744" spans="1:11" ht="13.5" thickBot="1" x14ac:dyDescent="0.25">
      <c r="A744" s="253" t="s">
        <v>8</v>
      </c>
      <c r="B744" s="1206">
        <v>0.128</v>
      </c>
      <c r="C744" s="1207">
        <v>0.11899999999999999</v>
      </c>
      <c r="D744" s="1207">
        <v>0.11</v>
      </c>
      <c r="E744" s="1207">
        <v>0.14099999999999999</v>
      </c>
      <c r="F744" s="1207">
        <v>0.11700000000000001</v>
      </c>
      <c r="G744" s="1208">
        <v>0.16400000000000001</v>
      </c>
      <c r="H744" s="1400">
        <v>0.14199999999999999</v>
      </c>
      <c r="I744" s="285"/>
      <c r="J744" s="1505"/>
      <c r="K744" s="1504"/>
    </row>
    <row r="745" spans="1:11" x14ac:dyDescent="0.2">
      <c r="A745" s="838" t="s">
        <v>1</v>
      </c>
      <c r="B745" s="536">
        <f t="shared" ref="B745:H745" si="162">B742/B741*100-100</f>
        <v>10.652920962199318</v>
      </c>
      <c r="C745" s="537">
        <f t="shared" si="162"/>
        <v>25.360824742268036</v>
      </c>
      <c r="D745" s="537">
        <f t="shared" si="162"/>
        <v>5.6128293241695388</v>
      </c>
      <c r="E745" s="537">
        <f t="shared" si="162"/>
        <v>23.505154639175259</v>
      </c>
      <c r="F745" s="537">
        <f t="shared" si="162"/>
        <v>17.250859106529219</v>
      </c>
      <c r="G745" s="538">
        <f t="shared" si="162"/>
        <v>14.272623138602512</v>
      </c>
      <c r="H745" s="842">
        <f t="shared" si="162"/>
        <v>17.502863688430708</v>
      </c>
      <c r="I745" s="1506"/>
      <c r="J745" s="1505"/>
      <c r="K745" s="1504"/>
    </row>
    <row r="746" spans="1:11" ht="13.5" thickBot="1" x14ac:dyDescent="0.25">
      <c r="A746" s="839" t="s">
        <v>27</v>
      </c>
      <c r="B746" s="220">
        <f t="shared" ref="B746:H746" si="163">B742-B716</f>
        <v>64</v>
      </c>
      <c r="C746" s="221">
        <f t="shared" si="163"/>
        <v>58</v>
      </c>
      <c r="D746" s="221">
        <f t="shared" si="163"/>
        <v>-498</v>
      </c>
      <c r="E746" s="221">
        <f t="shared" si="163"/>
        <v>230</v>
      </c>
      <c r="F746" s="221">
        <f t="shared" si="163"/>
        <v>88</v>
      </c>
      <c r="G746" s="226">
        <f t="shared" si="163"/>
        <v>-2</v>
      </c>
      <c r="H746" s="401">
        <f t="shared" si="163"/>
        <v>55</v>
      </c>
      <c r="I746" s="215"/>
      <c r="J746" s="1505"/>
      <c r="K746" s="1504"/>
    </row>
    <row r="747" spans="1:11" x14ac:dyDescent="0.2">
      <c r="A747" s="1175" t="s">
        <v>51</v>
      </c>
      <c r="B747" s="1402">
        <v>511</v>
      </c>
      <c r="C747" s="1403">
        <v>493</v>
      </c>
      <c r="D747" s="1403">
        <v>52</v>
      </c>
      <c r="E747" s="1403">
        <v>548</v>
      </c>
      <c r="F747" s="1403">
        <v>549</v>
      </c>
      <c r="G747" s="1404">
        <v>556</v>
      </c>
      <c r="H747" s="422">
        <f>SUM(B747:G747)</f>
        <v>2709</v>
      </c>
      <c r="I747" s="263" t="s">
        <v>56</v>
      </c>
      <c r="J747" s="742">
        <f>H721-H747</f>
        <v>29</v>
      </c>
      <c r="K747" s="285">
        <f>J747/H734</f>
        <v>1.0646108663729809E-2</v>
      </c>
    </row>
    <row r="748" spans="1:11" x14ac:dyDescent="0.2">
      <c r="A748" s="231" t="s">
        <v>28</v>
      </c>
      <c r="B748" s="385">
        <v>152.82</v>
      </c>
      <c r="C748" s="504">
        <v>152.82</v>
      </c>
      <c r="D748" s="504">
        <v>152.82</v>
      </c>
      <c r="E748" s="504">
        <v>152.82</v>
      </c>
      <c r="F748" s="504">
        <v>152.82</v>
      </c>
      <c r="G748" s="505">
        <v>152.82</v>
      </c>
      <c r="H748" s="328"/>
      <c r="I748" s="1504" t="s">
        <v>57</v>
      </c>
      <c r="J748" s="1504">
        <v>153.24</v>
      </c>
      <c r="K748" s="1504"/>
    </row>
    <row r="749" spans="1:11" ht="13.5" thickBot="1" x14ac:dyDescent="0.25">
      <c r="A749" s="839" t="s">
        <v>26</v>
      </c>
      <c r="B749" s="352">
        <f t="shared" ref="B749:G749" si="164">B748-B722</f>
        <v>-0.34000000000000341</v>
      </c>
      <c r="C749" s="353">
        <f t="shared" si="164"/>
        <v>-0.34000000000000341</v>
      </c>
      <c r="D749" s="353">
        <f t="shared" si="164"/>
        <v>-0.34000000000000341</v>
      </c>
      <c r="E749" s="353">
        <f t="shared" si="164"/>
        <v>-0.34000000000000341</v>
      </c>
      <c r="F749" s="353">
        <f t="shared" si="164"/>
        <v>-0.34000000000000341</v>
      </c>
      <c r="G749" s="354">
        <f t="shared" si="164"/>
        <v>-0.34000000000000341</v>
      </c>
      <c r="H749" s="402"/>
      <c r="I749" s="1504" t="s">
        <v>26</v>
      </c>
      <c r="J749" s="1504">
        <f>J748-J735</f>
        <v>0.42000000000001592</v>
      </c>
      <c r="K749" s="1504"/>
    </row>
    <row r="751" spans="1:11" ht="13.5" thickBot="1" x14ac:dyDescent="0.25"/>
    <row r="752" spans="1:11" ht="13.5" thickBot="1" x14ac:dyDescent="0.25">
      <c r="A752" s="270" t="s">
        <v>320</v>
      </c>
      <c r="B752" s="1593" t="s">
        <v>50</v>
      </c>
      <c r="C752" s="1594"/>
      <c r="D752" s="1594"/>
      <c r="E752" s="1594"/>
      <c r="F752" s="1594"/>
      <c r="G752" s="1595"/>
      <c r="H752" s="1525" t="s">
        <v>0</v>
      </c>
      <c r="I752" s="228"/>
      <c r="J752" s="1507"/>
      <c r="K752" s="1507"/>
    </row>
    <row r="753" spans="1:11" x14ac:dyDescent="0.2">
      <c r="A753" s="231" t="s">
        <v>54</v>
      </c>
      <c r="B753" s="501">
        <v>1</v>
      </c>
      <c r="C753" s="502">
        <v>2</v>
      </c>
      <c r="D753" s="502">
        <v>3</v>
      </c>
      <c r="E753" s="502">
        <v>4</v>
      </c>
      <c r="F753" s="502">
        <v>5</v>
      </c>
      <c r="G753" s="503">
        <v>6</v>
      </c>
      <c r="H753" s="1526"/>
      <c r="I753" s="213"/>
      <c r="J753" s="1507"/>
      <c r="K753" s="1507"/>
    </row>
    <row r="754" spans="1:11" x14ac:dyDescent="0.2">
      <c r="A754" s="234" t="s">
        <v>3</v>
      </c>
      <c r="B754" s="552">
        <v>4385</v>
      </c>
      <c r="C754" s="553">
        <v>4385</v>
      </c>
      <c r="D754" s="552">
        <v>4385</v>
      </c>
      <c r="E754" s="553">
        <v>4385</v>
      </c>
      <c r="F754" s="552">
        <v>4385</v>
      </c>
      <c r="G754" s="553">
        <v>4385</v>
      </c>
      <c r="H754" s="552">
        <v>4385</v>
      </c>
      <c r="I754" s="278"/>
      <c r="J754" s="453"/>
      <c r="K754" s="1654"/>
    </row>
    <row r="755" spans="1:11" x14ac:dyDescent="0.2">
      <c r="A755" s="238" t="s">
        <v>6</v>
      </c>
      <c r="B755" s="239"/>
      <c r="C755" s="240"/>
      <c r="D755" s="240"/>
      <c r="E755" s="240"/>
      <c r="F755" s="240"/>
      <c r="G755" s="241"/>
      <c r="H755" s="398"/>
      <c r="I755" s="1510"/>
      <c r="J755" s="453"/>
      <c r="K755" s="1654"/>
    </row>
    <row r="756" spans="1:11" x14ac:dyDescent="0.2">
      <c r="A756" s="231" t="s">
        <v>7</v>
      </c>
      <c r="B756" s="367"/>
      <c r="C756" s="368"/>
      <c r="D756" s="368"/>
      <c r="E756" s="368"/>
      <c r="F756" s="368"/>
      <c r="G756" s="370"/>
      <c r="H756" s="1399"/>
      <c r="I756" s="443"/>
      <c r="J756" s="453"/>
      <c r="K756" s="1507"/>
    </row>
    <row r="757" spans="1:11" ht="13.5" thickBot="1" x14ac:dyDescent="0.25">
      <c r="A757" s="253" t="s">
        <v>8</v>
      </c>
      <c r="B757" s="1206"/>
      <c r="C757" s="1207"/>
      <c r="D757" s="1207"/>
      <c r="E757" s="1207"/>
      <c r="F757" s="1207"/>
      <c r="G757" s="1208"/>
      <c r="H757" s="1400"/>
      <c r="I757" s="285"/>
      <c r="J757" s="1508"/>
      <c r="K757" s="1507"/>
    </row>
    <row r="758" spans="1:11" x14ac:dyDescent="0.2">
      <c r="A758" s="838" t="s">
        <v>1</v>
      </c>
      <c r="B758" s="536">
        <f t="shared" ref="B758:H758" si="165">B755/B754*100-100</f>
        <v>-100</v>
      </c>
      <c r="C758" s="537">
        <f t="shared" si="165"/>
        <v>-100</v>
      </c>
      <c r="D758" s="537">
        <f t="shared" si="165"/>
        <v>-100</v>
      </c>
      <c r="E758" s="537">
        <f t="shared" si="165"/>
        <v>-100</v>
      </c>
      <c r="F758" s="537">
        <f t="shared" si="165"/>
        <v>-100</v>
      </c>
      <c r="G758" s="538">
        <f t="shared" si="165"/>
        <v>-100</v>
      </c>
      <c r="H758" s="842">
        <f t="shared" si="165"/>
        <v>-100</v>
      </c>
      <c r="I758" s="1510"/>
      <c r="J758" s="1508"/>
      <c r="K758" s="1507"/>
    </row>
    <row r="759" spans="1:11" ht="13.5" thickBot="1" x14ac:dyDescent="0.25">
      <c r="A759" s="839" t="s">
        <v>27</v>
      </c>
      <c r="B759" s="220">
        <f t="shared" ref="B759:H759" si="166">B755-B729</f>
        <v>0</v>
      </c>
      <c r="C759" s="221">
        <f t="shared" si="166"/>
        <v>0</v>
      </c>
      <c r="D759" s="221">
        <f t="shared" si="166"/>
        <v>0</v>
      </c>
      <c r="E759" s="221">
        <f t="shared" si="166"/>
        <v>0</v>
      </c>
      <c r="F759" s="221">
        <f t="shared" si="166"/>
        <v>0</v>
      </c>
      <c r="G759" s="226">
        <f t="shared" si="166"/>
        <v>0</v>
      </c>
      <c r="H759" s="401">
        <f t="shared" si="166"/>
        <v>0</v>
      </c>
      <c r="I759" s="215"/>
      <c r="J759" s="1508"/>
      <c r="K759" s="1507"/>
    </row>
    <row r="760" spans="1:11" x14ac:dyDescent="0.2">
      <c r="A760" s="1175" t="s">
        <v>51</v>
      </c>
      <c r="B760" s="1402">
        <v>510</v>
      </c>
      <c r="C760" s="1403">
        <v>490</v>
      </c>
      <c r="D760" s="1403">
        <v>47</v>
      </c>
      <c r="E760" s="1403">
        <v>546</v>
      </c>
      <c r="F760" s="1403">
        <v>547</v>
      </c>
      <c r="G760" s="1404">
        <v>556</v>
      </c>
      <c r="H760" s="422">
        <f>SUM(B760:G760)</f>
        <v>2696</v>
      </c>
      <c r="I760" s="263" t="s">
        <v>56</v>
      </c>
      <c r="J760" s="742">
        <f>H734-H760</f>
        <v>28</v>
      </c>
      <c r="K760" s="285">
        <f>J760/H747</f>
        <v>1.0335917312661499E-2</v>
      </c>
    </row>
    <row r="761" spans="1:11" x14ac:dyDescent="0.2">
      <c r="A761" s="231" t="s">
        <v>28</v>
      </c>
      <c r="B761" s="385"/>
      <c r="C761" s="504"/>
      <c r="D761" s="504"/>
      <c r="E761" s="504"/>
      <c r="F761" s="504"/>
      <c r="G761" s="505"/>
      <c r="H761" s="328"/>
      <c r="I761" s="1507" t="s">
        <v>57</v>
      </c>
      <c r="J761" s="1507">
        <v>153.31</v>
      </c>
      <c r="K761" s="1507"/>
    </row>
    <row r="762" spans="1:11" ht="13.5" thickBot="1" x14ac:dyDescent="0.25">
      <c r="A762" s="839" t="s">
        <v>26</v>
      </c>
      <c r="B762" s="352">
        <f t="shared" ref="B762:G762" si="167">B761-B735</f>
        <v>-152.82</v>
      </c>
      <c r="C762" s="353">
        <f t="shared" si="167"/>
        <v>-152.82</v>
      </c>
      <c r="D762" s="353">
        <f t="shared" si="167"/>
        <v>-152.82</v>
      </c>
      <c r="E762" s="353">
        <f t="shared" si="167"/>
        <v>-152.82</v>
      </c>
      <c r="F762" s="353">
        <f t="shared" si="167"/>
        <v>-152.82</v>
      </c>
      <c r="G762" s="354">
        <f t="shared" si="167"/>
        <v>-152.82</v>
      </c>
      <c r="H762" s="402"/>
      <c r="I762" s="1507" t="s">
        <v>26</v>
      </c>
      <c r="J762" s="1507">
        <f>J761-J748</f>
        <v>6.9999999999993179E-2</v>
      </c>
      <c r="K762" s="1507"/>
    </row>
  </sheetData>
  <mergeCells count="190">
    <mergeCell ref="B752:G752"/>
    <mergeCell ref="H752:H753"/>
    <mergeCell ref="K754:K755"/>
    <mergeCell ref="B713:G713"/>
    <mergeCell ref="H713:H714"/>
    <mergeCell ref="K715:K716"/>
    <mergeCell ref="B700:G700"/>
    <mergeCell ref="H700:H701"/>
    <mergeCell ref="K702:K703"/>
    <mergeCell ref="B739:G739"/>
    <mergeCell ref="H739:H740"/>
    <mergeCell ref="K741:K742"/>
    <mergeCell ref="K728:K729"/>
    <mergeCell ref="B687:G687"/>
    <mergeCell ref="H687:H688"/>
    <mergeCell ref="K689:K690"/>
    <mergeCell ref="B556:G556"/>
    <mergeCell ref="H556:H557"/>
    <mergeCell ref="K558:K559"/>
    <mergeCell ref="B648:G648"/>
    <mergeCell ref="H648:H649"/>
    <mergeCell ref="K650:K651"/>
    <mergeCell ref="B661:G661"/>
    <mergeCell ref="H661:H662"/>
    <mergeCell ref="K663:K664"/>
    <mergeCell ref="B622:G622"/>
    <mergeCell ref="H622:H623"/>
    <mergeCell ref="K624:K625"/>
    <mergeCell ref="B674:G674"/>
    <mergeCell ref="H674:H675"/>
    <mergeCell ref="K676:K677"/>
    <mergeCell ref="B570:G570"/>
    <mergeCell ref="H570:H571"/>
    <mergeCell ref="K572:K573"/>
    <mergeCell ref="B635:G635"/>
    <mergeCell ref="H635:H636"/>
    <mergeCell ref="K637:K638"/>
    <mergeCell ref="B609:G609"/>
    <mergeCell ref="H609:H610"/>
    <mergeCell ref="K611:K612"/>
    <mergeCell ref="B596:G596"/>
    <mergeCell ref="H596:H597"/>
    <mergeCell ref="K598:K599"/>
    <mergeCell ref="B583:G583"/>
    <mergeCell ref="H583:H584"/>
    <mergeCell ref="K585:K586"/>
    <mergeCell ref="B444:G444"/>
    <mergeCell ref="H444:H445"/>
    <mergeCell ref="K446:K447"/>
    <mergeCell ref="K474:K475"/>
    <mergeCell ref="B458:G458"/>
    <mergeCell ref="H458:H459"/>
    <mergeCell ref="B542:G542"/>
    <mergeCell ref="H542:H543"/>
    <mergeCell ref="K544:K545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M319:M320"/>
    <mergeCell ref="B302:I302"/>
    <mergeCell ref="B402:G402"/>
    <mergeCell ref="H402:H403"/>
    <mergeCell ref="K404:K405"/>
    <mergeCell ref="B344:B347"/>
    <mergeCell ref="H348:H351"/>
    <mergeCell ref="I348:I351"/>
    <mergeCell ref="J348:J351"/>
    <mergeCell ref="B388:G388"/>
    <mergeCell ref="L352:L355"/>
    <mergeCell ref="H388:H389"/>
    <mergeCell ref="B374:G374"/>
    <mergeCell ref="K363:K364"/>
    <mergeCell ref="K352:K355"/>
    <mergeCell ref="B352:B355"/>
    <mergeCell ref="K390:K391"/>
    <mergeCell ref="K376:K377"/>
    <mergeCell ref="I352:I355"/>
    <mergeCell ref="J352:J355"/>
    <mergeCell ref="B360:G360"/>
    <mergeCell ref="H360:H362"/>
    <mergeCell ref="B316:I316"/>
    <mergeCell ref="J316:J318"/>
    <mergeCell ref="S120:V120"/>
    <mergeCell ref="S121:V121"/>
    <mergeCell ref="Q122:T122"/>
    <mergeCell ref="Q123:T123"/>
    <mergeCell ref="O125:O126"/>
    <mergeCell ref="M207:M208"/>
    <mergeCell ref="O176:P176"/>
    <mergeCell ref="J288:J290"/>
    <mergeCell ref="J204:J206"/>
    <mergeCell ref="J232:J234"/>
    <mergeCell ref="M277:M278"/>
    <mergeCell ref="J260:J262"/>
    <mergeCell ref="M263:M264"/>
    <mergeCell ref="J274:J276"/>
    <mergeCell ref="J246:J248"/>
    <mergeCell ref="M249:M250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B148:I148"/>
    <mergeCell ref="M151:M152"/>
    <mergeCell ref="B162:I162"/>
    <mergeCell ref="M165:M166"/>
    <mergeCell ref="B274:I274"/>
    <mergeCell ref="Q176:R176"/>
    <mergeCell ref="B190:I190"/>
    <mergeCell ref="M193:M194"/>
    <mergeCell ref="B726:G726"/>
    <mergeCell ref="H726:H727"/>
    <mergeCell ref="B176:I176"/>
    <mergeCell ref="M179:M180"/>
    <mergeCell ref="B204:I204"/>
    <mergeCell ref="B232:I232"/>
    <mergeCell ref="B218:I218"/>
    <mergeCell ref="J302:J304"/>
    <mergeCell ref="M305:M306"/>
    <mergeCell ref="J218:J220"/>
    <mergeCell ref="M221:M222"/>
    <mergeCell ref="M235:M236"/>
    <mergeCell ref="B288:I288"/>
    <mergeCell ref="M291:M292"/>
    <mergeCell ref="B260:I260"/>
    <mergeCell ref="B246:I246"/>
    <mergeCell ref="B332:B335"/>
    <mergeCell ref="J344:J347"/>
    <mergeCell ref="B340:B343"/>
    <mergeCell ref="G340:G343"/>
    <mergeCell ref="H340:H343"/>
    <mergeCell ref="I340:I343"/>
    <mergeCell ref="J340:J343"/>
    <mergeCell ref="G344:G347"/>
    <mergeCell ref="B348:B351"/>
    <mergeCell ref="G348:G351"/>
    <mergeCell ref="G332:G335"/>
    <mergeCell ref="H332:H335"/>
    <mergeCell ref="I332:I335"/>
    <mergeCell ref="B336:B339"/>
    <mergeCell ref="G336:G339"/>
    <mergeCell ref="H336:H339"/>
    <mergeCell ref="J332:J335"/>
    <mergeCell ref="H344:H347"/>
    <mergeCell ref="I344:I347"/>
    <mergeCell ref="I336:I339"/>
    <mergeCell ref="J336:J339"/>
    <mergeCell ref="H374:H375"/>
    <mergeCell ref="G352:G355"/>
    <mergeCell ref="H352:H355"/>
    <mergeCell ref="B416:G416"/>
    <mergeCell ref="H416:H417"/>
    <mergeCell ref="K418:K419"/>
    <mergeCell ref="B528:G528"/>
    <mergeCell ref="H528:H529"/>
    <mergeCell ref="K530:K531"/>
    <mergeCell ref="B500:G500"/>
    <mergeCell ref="H500:H501"/>
    <mergeCell ref="K502:K503"/>
    <mergeCell ref="B486:G486"/>
    <mergeCell ref="H486:H487"/>
    <mergeCell ref="K488:K489"/>
    <mergeCell ref="B514:G514"/>
    <mergeCell ref="H514:H515"/>
    <mergeCell ref="K516:K517"/>
    <mergeCell ref="B430:G430"/>
    <mergeCell ref="H430:H431"/>
    <mergeCell ref="K432:K433"/>
    <mergeCell ref="B472:G472"/>
    <mergeCell ref="H472:H473"/>
    <mergeCell ref="K460:K461"/>
  </mergeCells>
  <conditionalFormatting sqref="B152:I15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G40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G41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G43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G44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1:G46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G47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9:G48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:G50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7:G51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1:G53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G54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9:G55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3:G57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G58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:G59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5:G6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8:G63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4:G66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1:G6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7:G67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0:G69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3:G7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6:G7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9:G7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2:G7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5:G7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R750"/>
  <sheetViews>
    <sheetView showGridLines="0" topLeftCell="A720" zoomScale="85" zoomScaleNormal="85" workbookViewId="0">
      <selection activeCell="M744" sqref="M744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0.42578125" style="319" customWidth="1"/>
    <col min="7" max="7" width="9.5703125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522" t="s">
        <v>53</v>
      </c>
      <c r="C8" s="1523"/>
      <c r="D8" s="1523"/>
      <c r="E8" s="1523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522" t="s">
        <v>53</v>
      </c>
      <c r="C21" s="1523"/>
      <c r="D21" s="1523"/>
      <c r="E21" s="1523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522" t="s">
        <v>53</v>
      </c>
      <c r="C34" s="1523"/>
      <c r="D34" s="1523"/>
      <c r="E34" s="1523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1593" t="s">
        <v>53</v>
      </c>
      <c r="C47" s="1594"/>
      <c r="D47" s="1594"/>
      <c r="E47" s="1594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593" t="s">
        <v>53</v>
      </c>
      <c r="C60" s="1594"/>
      <c r="D60" s="1594"/>
      <c r="E60" s="1594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642" t="s">
        <v>94</v>
      </c>
      <c r="K69" s="1642"/>
      <c r="L69" s="1642"/>
      <c r="M69" s="1642"/>
      <c r="N69" s="1642"/>
      <c r="O69" s="1642"/>
      <c r="P69" s="1642"/>
      <c r="Q69" s="1643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642"/>
      <c r="K70" s="1642"/>
      <c r="L70" s="1642"/>
      <c r="M70" s="1642"/>
      <c r="N70" s="1642"/>
      <c r="O70" s="1642"/>
      <c r="P70" s="1642"/>
      <c r="Q70" s="1643"/>
    </row>
    <row r="71" spans="1:18" x14ac:dyDescent="0.2">
      <c r="J71" s="1642"/>
      <c r="K71" s="1642"/>
      <c r="L71" s="1642"/>
      <c r="M71" s="1642"/>
      <c r="N71" s="1642"/>
      <c r="O71" s="1642"/>
      <c r="P71" s="1642"/>
      <c r="Q71" s="1643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593" t="s">
        <v>53</v>
      </c>
      <c r="C73" s="1594"/>
      <c r="D73" s="1594"/>
      <c r="E73" s="1594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667"/>
      <c r="K82" s="1667"/>
      <c r="L82" s="1667"/>
      <c r="M82" s="1667"/>
      <c r="N82" s="1667"/>
      <c r="O82" s="1667"/>
      <c r="P82" s="1667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667"/>
      <c r="K83" s="1667"/>
      <c r="L83" s="1667"/>
      <c r="M83" s="1667"/>
      <c r="N83" s="1667"/>
      <c r="O83" s="1667"/>
      <c r="P83" s="1667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667"/>
      <c r="K84" s="1667"/>
      <c r="L84" s="1667"/>
      <c r="M84" s="1667"/>
      <c r="N84" s="1667"/>
      <c r="O84" s="1667"/>
      <c r="P84" s="1667"/>
    </row>
    <row r="85" spans="1:16" ht="13.5" thickBot="1" x14ac:dyDescent="0.25"/>
    <row r="86" spans="1:16" ht="13.5" thickBot="1" x14ac:dyDescent="0.25">
      <c r="A86" s="270" t="s">
        <v>102</v>
      </c>
      <c r="B86" s="1593" t="s">
        <v>53</v>
      </c>
      <c r="C86" s="1594"/>
      <c r="D86" s="1594"/>
      <c r="E86" s="1594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1593" t="s">
        <v>53</v>
      </c>
      <c r="C99" s="1594"/>
      <c r="D99" s="1594"/>
      <c r="E99" s="1594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593" t="s">
        <v>53</v>
      </c>
      <c r="C112" s="1594"/>
      <c r="D112" s="1594"/>
      <c r="E112" s="1594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603" t="s">
        <v>105</v>
      </c>
      <c r="L113" s="1604"/>
      <c r="M113" s="1604"/>
      <c r="N113" s="1605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606" t="s">
        <v>67</v>
      </c>
      <c r="L114" s="1607"/>
      <c r="M114" s="1607"/>
      <c r="N114" s="1608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1593" t="s">
        <v>53</v>
      </c>
      <c r="C125" s="1594"/>
      <c r="D125" s="1594"/>
      <c r="E125" s="1594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658" t="s">
        <v>138</v>
      </c>
      <c r="L133" s="1658"/>
      <c r="M133" s="1658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1593" t="s">
        <v>53</v>
      </c>
      <c r="C138" s="1594"/>
      <c r="D138" s="1594"/>
      <c r="E138" s="1594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668"/>
      <c r="L146" s="1668"/>
      <c r="M146" s="1668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522" t="s">
        <v>53</v>
      </c>
      <c r="C151" s="1523"/>
      <c r="D151" s="1524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1522" t="s">
        <v>53</v>
      </c>
      <c r="C164" s="1523"/>
      <c r="D164" s="1524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1522" t="s">
        <v>53</v>
      </c>
      <c r="C177" s="1523"/>
      <c r="D177" s="1524"/>
      <c r="E177" s="428" t="s">
        <v>0</v>
      </c>
      <c r="F177" s="228" t="s">
        <v>190</v>
      </c>
      <c r="G177" s="815"/>
      <c r="H177" s="815"/>
      <c r="I177" s="815"/>
      <c r="J177" s="815"/>
      <c r="K177" s="1603" t="s">
        <v>189</v>
      </c>
      <c r="L177" s="1604"/>
      <c r="M177" s="1604"/>
      <c r="N177" s="1605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606" t="s">
        <v>67</v>
      </c>
      <c r="L178" s="1607"/>
      <c r="M178" s="1607"/>
      <c r="N178" s="1608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1522" t="s">
        <v>53</v>
      </c>
      <c r="C190" s="1523"/>
      <c r="D190" s="1524"/>
      <c r="E190" s="1596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639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1522" t="s">
        <v>53</v>
      </c>
      <c r="C203" s="1523"/>
      <c r="D203" s="1524"/>
      <c r="E203" s="1596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639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1522" t="s">
        <v>53</v>
      </c>
      <c r="C216" s="1523"/>
      <c r="D216" s="1524"/>
      <c r="E216" s="1596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639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1522" t="s">
        <v>53</v>
      </c>
      <c r="C229" s="1523"/>
      <c r="D229" s="1524"/>
      <c r="E229" s="1596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639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1522" t="s">
        <v>53</v>
      </c>
      <c r="C242" s="1523"/>
      <c r="D242" s="1524"/>
      <c r="E242" s="1596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639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.5" thickBot="1" x14ac:dyDescent="0.25"/>
    <row r="255" spans="1:9" ht="13.5" thickBot="1" x14ac:dyDescent="0.25">
      <c r="A255" s="270" t="s">
        <v>198</v>
      </c>
      <c r="B255" s="1522" t="s">
        <v>53</v>
      </c>
      <c r="C255" s="1523"/>
      <c r="D255" s="1523"/>
      <c r="E255" s="1525" t="s">
        <v>0</v>
      </c>
      <c r="F255" s="228">
        <v>45</v>
      </c>
      <c r="G255" s="987"/>
      <c r="H255" s="987"/>
    </row>
    <row r="256" spans="1:9" x14ac:dyDescent="0.2">
      <c r="A256" s="231" t="s">
        <v>2</v>
      </c>
      <c r="B256" s="294">
        <v>1</v>
      </c>
      <c r="C256" s="225">
        <v>2</v>
      </c>
      <c r="D256" s="992">
        <v>3</v>
      </c>
      <c r="E256" s="1664"/>
      <c r="F256" s="987"/>
      <c r="G256" s="987"/>
      <c r="H256" s="987"/>
    </row>
    <row r="257" spans="1:8" x14ac:dyDescent="0.2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.5" thickBot="1" x14ac:dyDescent="0.25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.5" thickBot="1" x14ac:dyDescent="0.25"/>
    <row r="268" spans="1:8" ht="13.5" thickBot="1" x14ac:dyDescent="0.25">
      <c r="A268" s="270" t="s">
        <v>199</v>
      </c>
      <c r="B268" s="1522" t="s">
        <v>53</v>
      </c>
      <c r="C268" s="1523"/>
      <c r="D268" s="1523"/>
      <c r="E268" s="1525" t="s">
        <v>0</v>
      </c>
      <c r="F268" s="228"/>
      <c r="G268" s="1015"/>
      <c r="H268" s="1015"/>
    </row>
    <row r="269" spans="1:8" x14ac:dyDescent="0.2">
      <c r="A269" s="231" t="s">
        <v>2</v>
      </c>
      <c r="B269" s="294">
        <v>1</v>
      </c>
      <c r="C269" s="225">
        <v>2</v>
      </c>
      <c r="D269" s="992">
        <v>3</v>
      </c>
      <c r="E269" s="1664"/>
      <c r="F269" s="1015"/>
      <c r="G269" s="1015"/>
      <c r="H269" s="1015"/>
    </row>
    <row r="270" spans="1:8" x14ac:dyDescent="0.2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.5" thickBot="1" x14ac:dyDescent="0.25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.5" thickBot="1" x14ac:dyDescent="0.25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">
      <c r="B279" s="200">
        <v>67</v>
      </c>
      <c r="C279" s="200">
        <v>139</v>
      </c>
    </row>
    <row r="280" spans="1:8" ht="13.5" thickBot="1" x14ac:dyDescent="0.25"/>
    <row r="281" spans="1:8" ht="13.5" thickBot="1" x14ac:dyDescent="0.25">
      <c r="A281" s="270" t="s">
        <v>265</v>
      </c>
      <c r="B281" s="1522" t="s">
        <v>53</v>
      </c>
      <c r="C281" s="1523"/>
      <c r="D281" s="1523"/>
      <c r="E281" s="1525" t="s">
        <v>0</v>
      </c>
      <c r="F281" s="228">
        <v>33</v>
      </c>
      <c r="G281" s="1166"/>
      <c r="H281" s="1166"/>
    </row>
    <row r="282" spans="1:8" x14ac:dyDescent="0.2">
      <c r="A282" s="231" t="s">
        <v>2</v>
      </c>
      <c r="B282" s="294">
        <v>1</v>
      </c>
      <c r="C282" s="225">
        <v>2</v>
      </c>
      <c r="D282" s="992">
        <v>3</v>
      </c>
      <c r="E282" s="1664"/>
      <c r="F282" s="1166"/>
      <c r="G282" s="1166"/>
      <c r="H282" s="1166"/>
    </row>
    <row r="283" spans="1:8" x14ac:dyDescent="0.2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.5" thickBot="1" x14ac:dyDescent="0.25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.5" thickBot="1" x14ac:dyDescent="0.25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.5" thickBot="1" x14ac:dyDescent="0.25"/>
    <row r="294" spans="1:8" ht="13.5" thickBot="1" x14ac:dyDescent="0.25">
      <c r="A294" s="270" t="s">
        <v>266</v>
      </c>
      <c r="B294" s="1522" t="s">
        <v>53</v>
      </c>
      <c r="C294" s="1523"/>
      <c r="D294" s="1523"/>
      <c r="E294" s="1525" t="s">
        <v>0</v>
      </c>
      <c r="F294" s="228">
        <v>34</v>
      </c>
      <c r="G294" s="1181"/>
      <c r="H294" s="1181"/>
    </row>
    <row r="295" spans="1:8" x14ac:dyDescent="0.2">
      <c r="A295" s="231" t="s">
        <v>2</v>
      </c>
      <c r="B295" s="294">
        <v>1</v>
      </c>
      <c r="C295" s="225">
        <v>2</v>
      </c>
      <c r="D295" s="992">
        <v>3</v>
      </c>
      <c r="E295" s="1664"/>
      <c r="F295" s="1181"/>
      <c r="G295" s="1181"/>
      <c r="H295" s="1181"/>
    </row>
    <row r="296" spans="1:8" x14ac:dyDescent="0.2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.5" thickBot="1" x14ac:dyDescent="0.25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.5" thickBot="1" x14ac:dyDescent="0.25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.5" thickBot="1" x14ac:dyDescent="0.25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25">
      <c r="A308" s="230" t="s">
        <v>273</v>
      </c>
      <c r="B308" s="1522" t="s">
        <v>53</v>
      </c>
      <c r="C308" s="1523"/>
      <c r="D308" s="1523"/>
      <c r="E308" s="1523"/>
      <c r="F308" s="1523"/>
      <c r="G308" s="1523"/>
      <c r="H308" s="1596" t="s">
        <v>0</v>
      </c>
      <c r="I308" s="228">
        <v>34</v>
      </c>
      <c r="J308" s="1198"/>
      <c r="K308" s="1198"/>
    </row>
    <row r="309" spans="1:12" x14ac:dyDescent="0.2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639"/>
      <c r="I309" s="1198"/>
      <c r="J309" s="1198"/>
      <c r="K309" s="1198"/>
    </row>
    <row r="310" spans="1:12" x14ac:dyDescent="0.2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.5" thickBot="1" x14ac:dyDescent="0.25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.5" thickBot="1" x14ac:dyDescent="0.25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.5" thickBot="1" x14ac:dyDescent="0.25"/>
    <row r="322" spans="1:12" ht="13.5" thickBot="1" x14ac:dyDescent="0.25">
      <c r="A322" s="230" t="s">
        <v>276</v>
      </c>
      <c r="B322" s="1522" t="s">
        <v>53</v>
      </c>
      <c r="C322" s="1523"/>
      <c r="D322" s="1523"/>
      <c r="E322" s="1523"/>
      <c r="F322" s="1523"/>
      <c r="G322" s="1523"/>
      <c r="H322" s="1596" t="s">
        <v>0</v>
      </c>
      <c r="I322" s="228">
        <v>68</v>
      </c>
      <c r="J322" s="1214"/>
      <c r="K322" s="1214"/>
      <c r="L322" s="1214"/>
    </row>
    <row r="323" spans="1:12" x14ac:dyDescent="0.2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639"/>
      <c r="I323" s="1214"/>
      <c r="J323" s="1214"/>
      <c r="K323" s="1214"/>
      <c r="L323" s="1214"/>
    </row>
    <row r="324" spans="1:12" x14ac:dyDescent="0.2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.5" thickBot="1" x14ac:dyDescent="0.25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>H325-H311</f>
        <v>152</v>
      </c>
      <c r="I329" s="1214"/>
      <c r="J329" s="1214"/>
      <c r="K329" s="1214"/>
      <c r="L329" s="1214"/>
    </row>
    <row r="330" spans="1:12" x14ac:dyDescent="0.2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.5" thickBot="1" x14ac:dyDescent="0.25">
      <c r="A332" s="266" t="s">
        <v>26</v>
      </c>
      <c r="B332" s="352">
        <f t="shared" ref="B332:F332" si="61">B331-B317</f>
        <v>2.5</v>
      </c>
      <c r="C332" s="353">
        <f t="shared" si="61"/>
        <v>2.5</v>
      </c>
      <c r="D332" s="353">
        <f t="shared" si="61"/>
        <v>3</v>
      </c>
      <c r="E332" s="353">
        <f t="shared" si="61"/>
        <v>3</v>
      </c>
      <c r="F332" s="353">
        <f t="shared" si="61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  <row r="335" spans="1:12" ht="13.5" thickBot="1" x14ac:dyDescent="0.25"/>
    <row r="336" spans="1:12" ht="13.5" thickBot="1" x14ac:dyDescent="0.25">
      <c r="A336" s="230" t="s">
        <v>279</v>
      </c>
      <c r="B336" s="1522" t="s">
        <v>53</v>
      </c>
      <c r="C336" s="1523"/>
      <c r="D336" s="1523"/>
      <c r="E336" s="1523"/>
      <c r="F336" s="1523"/>
      <c r="G336" s="1523"/>
      <c r="H336" s="1596" t="s">
        <v>0</v>
      </c>
      <c r="I336" s="228">
        <v>68</v>
      </c>
      <c r="J336" s="1227"/>
      <c r="K336" s="1227"/>
    </row>
    <row r="337" spans="1:11" x14ac:dyDescent="0.2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639"/>
      <c r="I337" s="1227"/>
      <c r="J337" s="1227"/>
      <c r="K337" s="1227"/>
    </row>
    <row r="338" spans="1:11" x14ac:dyDescent="0.2">
      <c r="A338" s="234" t="s">
        <v>3</v>
      </c>
      <c r="B338" s="359">
        <v>4040</v>
      </c>
      <c r="C338" s="360">
        <v>4040</v>
      </c>
      <c r="D338" s="297">
        <v>4040</v>
      </c>
      <c r="E338" s="360">
        <v>4040</v>
      </c>
      <c r="F338" s="360">
        <v>4040</v>
      </c>
      <c r="G338" s="360">
        <v>4040</v>
      </c>
      <c r="H338" s="405">
        <v>4040</v>
      </c>
      <c r="I338" s="1227"/>
      <c r="J338" s="1227"/>
      <c r="K338" s="1227"/>
    </row>
    <row r="339" spans="1:11" x14ac:dyDescent="0.2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406">
        <v>4150</v>
      </c>
      <c r="I339" s="1233"/>
      <c r="J339" s="1227"/>
      <c r="K339" s="1227"/>
    </row>
    <row r="340" spans="1:11" x14ac:dyDescent="0.2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407">
        <v>88.2</v>
      </c>
      <c r="I340" s="365"/>
      <c r="J340" s="1227"/>
      <c r="K340" s="1227"/>
    </row>
    <row r="341" spans="1:11" x14ac:dyDescent="0.2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408">
        <v>7.0000000000000007E-2</v>
      </c>
      <c r="I341" s="1233"/>
      <c r="J341" s="1227"/>
      <c r="K341" s="1227"/>
    </row>
    <row r="342" spans="1:11" x14ac:dyDescent="0.2">
      <c r="A342" s="238" t="s">
        <v>1</v>
      </c>
      <c r="B342" s="250">
        <f t="shared" ref="B342:H342" si="62">B339/B338*100-100</f>
        <v>10.569306930693074</v>
      </c>
      <c r="C342" s="251">
        <f t="shared" si="62"/>
        <v>0.61881188118810826</v>
      </c>
      <c r="D342" s="251">
        <f t="shared" si="62"/>
        <v>3.6881188118811821</v>
      </c>
      <c r="E342" s="251">
        <f t="shared" si="62"/>
        <v>3.0693069306930738</v>
      </c>
      <c r="F342" s="251">
        <f t="shared" si="62"/>
        <v>1.1633663366336577</v>
      </c>
      <c r="G342" s="251">
        <f t="shared" si="62"/>
        <v>-2.4752475247524757</v>
      </c>
      <c r="H342" s="400">
        <f t="shared" si="62"/>
        <v>2.722772277227719</v>
      </c>
      <c r="I342" s="1233"/>
      <c r="J342" s="1227"/>
      <c r="K342" s="1227"/>
    </row>
    <row r="343" spans="1:11" ht="13.5" thickBot="1" x14ac:dyDescent="0.25">
      <c r="A343" s="231" t="s">
        <v>27</v>
      </c>
      <c r="B343" s="220">
        <f t="shared" ref="B343:F343" si="63">B339-B325</f>
        <v>171</v>
      </c>
      <c r="C343" s="221">
        <f t="shared" si="63"/>
        <v>-78</v>
      </c>
      <c r="D343" s="221">
        <f t="shared" si="63"/>
        <v>177</v>
      </c>
      <c r="E343" s="221">
        <f t="shared" si="63"/>
        <v>178</v>
      </c>
      <c r="F343" s="221">
        <f t="shared" si="63"/>
        <v>257</v>
      </c>
      <c r="G343" s="221">
        <f>G339-G325</f>
        <v>50</v>
      </c>
      <c r="H343" s="401">
        <f>H339-H325</f>
        <v>123</v>
      </c>
      <c r="I343" s="1227"/>
      <c r="J343" s="1227"/>
      <c r="K343" s="1227"/>
    </row>
    <row r="344" spans="1:11" x14ac:dyDescent="0.2">
      <c r="A344" s="265" t="s">
        <v>52</v>
      </c>
      <c r="B344" s="1229">
        <v>53</v>
      </c>
      <c r="C344" s="1230">
        <v>54</v>
      </c>
      <c r="D344" s="1230">
        <v>17</v>
      </c>
      <c r="E344" s="1230">
        <v>52</v>
      </c>
      <c r="F344" s="1230">
        <v>53</v>
      </c>
      <c r="G344" s="1230">
        <v>55</v>
      </c>
      <c r="H344" s="395">
        <f>SUM(B344:G344)</f>
        <v>284</v>
      </c>
      <c r="I344" s="1227" t="s">
        <v>56</v>
      </c>
      <c r="J344" s="742">
        <f>H330-H344</f>
        <v>17</v>
      </c>
      <c r="K344" s="1019">
        <f>J344/H330</f>
        <v>5.647840531561462E-2</v>
      </c>
    </row>
    <row r="345" spans="1:11" x14ac:dyDescent="0.2">
      <c r="A345" s="265" t="s">
        <v>28</v>
      </c>
      <c r="B345" s="1231">
        <v>143.5</v>
      </c>
      <c r="C345" s="1232">
        <v>144.5</v>
      </c>
      <c r="D345" s="1232">
        <v>144.5</v>
      </c>
      <c r="E345" s="1232">
        <v>144.5</v>
      </c>
      <c r="F345" s="1232">
        <v>145.5</v>
      </c>
      <c r="G345" s="1232">
        <v>146</v>
      </c>
      <c r="H345" s="328"/>
      <c r="I345" s="1227" t="s">
        <v>57</v>
      </c>
      <c r="J345" s="1227">
        <v>147.99</v>
      </c>
      <c r="K345" s="459"/>
    </row>
    <row r="346" spans="1:11" ht="13.5" thickBot="1" x14ac:dyDescent="0.25">
      <c r="A346" s="266" t="s">
        <v>26</v>
      </c>
      <c r="B346" s="352">
        <f t="shared" ref="B346:F346" si="64">B345-B331</f>
        <v>2</v>
      </c>
      <c r="C346" s="353">
        <f t="shared" si="64"/>
        <v>2.5</v>
      </c>
      <c r="D346" s="353">
        <f t="shared" si="64"/>
        <v>2.5</v>
      </c>
      <c r="E346" s="353">
        <f t="shared" si="64"/>
        <v>2</v>
      </c>
      <c r="F346" s="353">
        <f t="shared" si="64"/>
        <v>2.5</v>
      </c>
      <c r="G346" s="353">
        <f>G345-G331</f>
        <v>2.5</v>
      </c>
      <c r="H346" s="402"/>
      <c r="I346" s="1227" t="s">
        <v>26</v>
      </c>
      <c r="J346" s="215">
        <f>J345-J331</f>
        <v>5.6500000000000057</v>
      </c>
      <c r="K346" s="459"/>
    </row>
    <row r="347" spans="1:11" x14ac:dyDescent="0.2">
      <c r="G347" s="200" t="s">
        <v>101</v>
      </c>
    </row>
    <row r="349" spans="1:11" ht="13.5" thickBot="1" x14ac:dyDescent="0.25"/>
    <row r="350" spans="1:11" ht="13.5" thickBot="1" x14ac:dyDescent="0.25">
      <c r="A350" s="230" t="s">
        <v>280</v>
      </c>
      <c r="B350" s="1522" t="s">
        <v>53</v>
      </c>
      <c r="C350" s="1523"/>
      <c r="D350" s="1523"/>
      <c r="E350" s="1523"/>
      <c r="F350" s="1523"/>
      <c r="G350" s="1523"/>
      <c r="H350" s="1596" t="s">
        <v>0</v>
      </c>
      <c r="I350" s="228">
        <v>68</v>
      </c>
      <c r="J350" s="1236"/>
      <c r="K350" s="1236"/>
    </row>
    <row r="351" spans="1:11" x14ac:dyDescent="0.2">
      <c r="A351" s="231" t="s">
        <v>2</v>
      </c>
      <c r="B351" s="294">
        <v>6</v>
      </c>
      <c r="C351" s="225">
        <v>4</v>
      </c>
      <c r="D351" s="225">
        <v>5</v>
      </c>
      <c r="E351" s="225">
        <v>2</v>
      </c>
      <c r="F351" s="225">
        <v>3</v>
      </c>
      <c r="G351" s="225">
        <v>1</v>
      </c>
      <c r="H351" s="1639"/>
      <c r="I351" s="1236"/>
      <c r="J351" s="1236"/>
      <c r="K351" s="1236"/>
    </row>
    <row r="352" spans="1:11" x14ac:dyDescent="0.2">
      <c r="A352" s="234" t="s">
        <v>3</v>
      </c>
      <c r="B352" s="359">
        <v>4110</v>
      </c>
      <c r="C352" s="360">
        <v>4110</v>
      </c>
      <c r="D352" s="297">
        <v>4110</v>
      </c>
      <c r="E352" s="360">
        <v>4110</v>
      </c>
      <c r="F352" s="360">
        <v>4110</v>
      </c>
      <c r="G352" s="360">
        <v>4110</v>
      </c>
      <c r="H352" s="405">
        <v>4110</v>
      </c>
      <c r="I352" s="1236"/>
      <c r="J352" s="1236"/>
      <c r="K352" s="1236"/>
    </row>
    <row r="353" spans="1:11" x14ac:dyDescent="0.2">
      <c r="A353" s="238" t="s">
        <v>6</v>
      </c>
      <c r="B353" s="299">
        <v>4483</v>
      </c>
      <c r="C353" s="300">
        <v>4439</v>
      </c>
      <c r="D353" s="300">
        <v>4157</v>
      </c>
      <c r="E353" s="300">
        <v>4209</v>
      </c>
      <c r="F353" s="300">
        <v>4227</v>
      </c>
      <c r="G353" s="300">
        <v>4137</v>
      </c>
      <c r="H353" s="406">
        <v>4282</v>
      </c>
      <c r="I353" s="1243"/>
      <c r="J353" s="1236"/>
      <c r="K353" s="1236"/>
    </row>
    <row r="354" spans="1:11" x14ac:dyDescent="0.2">
      <c r="A354" s="231" t="s">
        <v>7</v>
      </c>
      <c r="B354" s="301">
        <v>75</v>
      </c>
      <c r="C354" s="302">
        <v>100</v>
      </c>
      <c r="D354" s="303">
        <v>75</v>
      </c>
      <c r="E354" s="302">
        <v>91.7</v>
      </c>
      <c r="F354" s="302">
        <v>100</v>
      </c>
      <c r="G354" s="302">
        <v>91.7</v>
      </c>
      <c r="H354" s="407">
        <v>92.6</v>
      </c>
      <c r="I354" s="365"/>
      <c r="J354" s="1236"/>
      <c r="K354" s="1236"/>
    </row>
    <row r="355" spans="1:11" x14ac:dyDescent="0.2">
      <c r="A355" s="231" t="s">
        <v>8</v>
      </c>
      <c r="B355" s="246">
        <v>7.9000000000000001E-2</v>
      </c>
      <c r="C355" s="247">
        <v>3.3000000000000002E-2</v>
      </c>
      <c r="D355" s="304">
        <v>0.09</v>
      </c>
      <c r="E355" s="247">
        <v>5.5E-2</v>
      </c>
      <c r="F355" s="247">
        <v>4.1000000000000002E-2</v>
      </c>
      <c r="G355" s="247">
        <v>5.2999999999999999E-2</v>
      </c>
      <c r="H355" s="408">
        <v>6.6000000000000003E-2</v>
      </c>
      <c r="I355" s="1243"/>
      <c r="J355" s="1236"/>
      <c r="K355" s="1236"/>
    </row>
    <row r="356" spans="1:11" x14ac:dyDescent="0.2">
      <c r="A356" s="238" t="s">
        <v>1</v>
      </c>
      <c r="B356" s="250">
        <f t="shared" ref="B356:H356" si="65">B353/B352*100-100</f>
        <v>9.0754257907542666</v>
      </c>
      <c r="C356" s="251">
        <f t="shared" si="65"/>
        <v>8.0048661800486514</v>
      </c>
      <c r="D356" s="251">
        <f t="shared" si="65"/>
        <v>1.1435523114355277</v>
      </c>
      <c r="E356" s="251">
        <f t="shared" si="65"/>
        <v>2.4087591240875952</v>
      </c>
      <c r="F356" s="251">
        <f t="shared" si="65"/>
        <v>2.8467153284671696</v>
      </c>
      <c r="G356" s="251">
        <f t="shared" si="65"/>
        <v>0.65693430656934027</v>
      </c>
      <c r="H356" s="400">
        <f t="shared" si="65"/>
        <v>4.1849148418491495</v>
      </c>
      <c r="I356" s="1243"/>
      <c r="J356" s="1236"/>
      <c r="K356" s="1236"/>
    </row>
    <row r="357" spans="1:11" ht="13.5" thickBot="1" x14ac:dyDescent="0.25">
      <c r="A357" s="231" t="s">
        <v>27</v>
      </c>
      <c r="B357" s="220">
        <f t="shared" ref="B357:F357" si="66">B353-B339</f>
        <v>16</v>
      </c>
      <c r="C357" s="221">
        <f t="shared" si="66"/>
        <v>374</v>
      </c>
      <c r="D357" s="221">
        <f t="shared" si="66"/>
        <v>-32</v>
      </c>
      <c r="E357" s="221">
        <f t="shared" si="66"/>
        <v>45</v>
      </c>
      <c r="F357" s="221">
        <f t="shared" si="66"/>
        <v>140</v>
      </c>
      <c r="G357" s="221">
        <f>G353-G339</f>
        <v>197</v>
      </c>
      <c r="H357" s="401">
        <f>H353-H339</f>
        <v>132</v>
      </c>
      <c r="I357" s="1236"/>
      <c r="J357" s="1236"/>
      <c r="K357" s="1236"/>
    </row>
    <row r="358" spans="1:11" x14ac:dyDescent="0.2">
      <c r="A358" s="265" t="s">
        <v>52</v>
      </c>
      <c r="B358" s="1239">
        <v>52</v>
      </c>
      <c r="C358" s="1240">
        <v>54</v>
      </c>
      <c r="D358" s="1240">
        <v>13</v>
      </c>
      <c r="E358" s="1240">
        <v>51</v>
      </c>
      <c r="F358" s="1240">
        <v>53</v>
      </c>
      <c r="G358" s="1240">
        <v>55</v>
      </c>
      <c r="H358" s="395">
        <f>SUM(B358:G358)</f>
        <v>278</v>
      </c>
      <c r="I358" s="1236" t="s">
        <v>56</v>
      </c>
      <c r="J358" s="742">
        <f>H344-H358</f>
        <v>6</v>
      </c>
      <c r="K358" s="1019">
        <f>J358/H344</f>
        <v>2.1126760563380281E-2</v>
      </c>
    </row>
    <row r="359" spans="1:11" x14ac:dyDescent="0.2">
      <c r="A359" s="265" t="s">
        <v>28</v>
      </c>
      <c r="B359" s="1241">
        <v>145</v>
      </c>
      <c r="C359" s="1242">
        <v>146</v>
      </c>
      <c r="D359" s="1242">
        <v>146.5</v>
      </c>
      <c r="E359" s="1242">
        <v>146.5</v>
      </c>
      <c r="F359" s="1242">
        <v>147</v>
      </c>
      <c r="G359" s="1242">
        <v>147.5</v>
      </c>
      <c r="H359" s="328"/>
      <c r="I359" s="1236" t="s">
        <v>57</v>
      </c>
      <c r="J359" s="1236">
        <v>146.04</v>
      </c>
      <c r="K359" s="459"/>
    </row>
    <row r="360" spans="1:11" ht="13.5" thickBot="1" x14ac:dyDescent="0.25">
      <c r="A360" s="266" t="s">
        <v>26</v>
      </c>
      <c r="B360" s="352">
        <f t="shared" ref="B360:F360" si="67">B359-B345</f>
        <v>1.5</v>
      </c>
      <c r="C360" s="353">
        <f t="shared" si="67"/>
        <v>1.5</v>
      </c>
      <c r="D360" s="353">
        <f t="shared" si="67"/>
        <v>2</v>
      </c>
      <c r="E360" s="353">
        <f t="shared" si="67"/>
        <v>2</v>
      </c>
      <c r="F360" s="353">
        <f t="shared" si="67"/>
        <v>1.5</v>
      </c>
      <c r="G360" s="353">
        <f>G359-G345</f>
        <v>1.5</v>
      </c>
      <c r="H360" s="402"/>
      <c r="I360" s="1236" t="s">
        <v>26</v>
      </c>
      <c r="J360" s="215">
        <f>J359-J345</f>
        <v>-1.9500000000000171</v>
      </c>
      <c r="K360" s="459"/>
    </row>
    <row r="361" spans="1:11" x14ac:dyDescent="0.2">
      <c r="C361" s="200" t="s">
        <v>101</v>
      </c>
    </row>
    <row r="363" spans="1:11" ht="13.5" thickBot="1" x14ac:dyDescent="0.25"/>
    <row r="364" spans="1:11" ht="13.5" thickBot="1" x14ac:dyDescent="0.25">
      <c r="A364" s="230" t="s">
        <v>282</v>
      </c>
      <c r="B364" s="1522" t="s">
        <v>53</v>
      </c>
      <c r="C364" s="1523"/>
      <c r="D364" s="1523"/>
      <c r="E364" s="1523"/>
      <c r="F364" s="1523"/>
      <c r="G364" s="1523"/>
      <c r="H364" s="1596" t="s">
        <v>0</v>
      </c>
      <c r="I364" s="228">
        <v>67</v>
      </c>
      <c r="J364" s="1246"/>
      <c r="K364" s="1246"/>
    </row>
    <row r="365" spans="1:11" x14ac:dyDescent="0.2">
      <c r="A365" s="231" t="s">
        <v>2</v>
      </c>
      <c r="B365" s="294">
        <v>6</v>
      </c>
      <c r="C365" s="225">
        <v>4</v>
      </c>
      <c r="D365" s="225">
        <v>5</v>
      </c>
      <c r="E365" s="225">
        <v>2</v>
      </c>
      <c r="F365" s="225">
        <v>3</v>
      </c>
      <c r="G365" s="225">
        <v>1</v>
      </c>
      <c r="H365" s="1639"/>
      <c r="I365" s="1246"/>
      <c r="J365" s="1246"/>
      <c r="K365" s="1246"/>
    </row>
    <row r="366" spans="1:11" x14ac:dyDescent="0.2">
      <c r="A366" s="234" t="s">
        <v>3</v>
      </c>
      <c r="B366" s="359">
        <v>4170</v>
      </c>
      <c r="C366" s="360">
        <v>4170</v>
      </c>
      <c r="D366" s="297">
        <v>4170</v>
      </c>
      <c r="E366" s="360">
        <v>4170</v>
      </c>
      <c r="F366" s="360">
        <v>4170</v>
      </c>
      <c r="G366" s="360">
        <v>4170</v>
      </c>
      <c r="H366" s="405">
        <v>4170</v>
      </c>
      <c r="I366" s="1246"/>
      <c r="J366" s="1246"/>
      <c r="K366" s="1246"/>
    </row>
    <row r="367" spans="1:11" x14ac:dyDescent="0.2">
      <c r="A367" s="238" t="s">
        <v>6</v>
      </c>
      <c r="B367" s="299">
        <v>4617</v>
      </c>
      <c r="C367" s="300">
        <v>4399</v>
      </c>
      <c r="D367" s="1254">
        <v>4400</v>
      </c>
      <c r="E367" s="300">
        <v>4422</v>
      </c>
      <c r="F367" s="300">
        <v>4213</v>
      </c>
      <c r="G367" s="300">
        <v>4244</v>
      </c>
      <c r="H367" s="406">
        <v>4381</v>
      </c>
      <c r="I367" s="1253"/>
      <c r="J367" s="1246"/>
      <c r="K367" s="1246"/>
    </row>
    <row r="368" spans="1:11" x14ac:dyDescent="0.2">
      <c r="A368" s="231" t="s">
        <v>7</v>
      </c>
      <c r="B368" s="301">
        <v>91.7</v>
      </c>
      <c r="C368" s="302">
        <v>91.7</v>
      </c>
      <c r="D368" s="303">
        <v>100</v>
      </c>
      <c r="E368" s="302">
        <v>91.7</v>
      </c>
      <c r="F368" s="302">
        <v>83.3</v>
      </c>
      <c r="G368" s="302">
        <v>83.3</v>
      </c>
      <c r="H368" s="407">
        <v>88.1</v>
      </c>
      <c r="I368" s="365"/>
      <c r="J368" s="1246"/>
      <c r="K368" s="1246"/>
    </row>
    <row r="369" spans="1:11" x14ac:dyDescent="0.2">
      <c r="A369" s="231" t="s">
        <v>8</v>
      </c>
      <c r="B369" s="246">
        <v>6.0999999999999999E-2</v>
      </c>
      <c r="C369" s="247">
        <v>6.8000000000000005E-2</v>
      </c>
      <c r="D369" s="304">
        <v>4.7E-2</v>
      </c>
      <c r="E369" s="247">
        <v>5.7000000000000002E-2</v>
      </c>
      <c r="F369" s="247">
        <v>6.8000000000000005E-2</v>
      </c>
      <c r="G369" s="247">
        <v>6.0999999999999999E-2</v>
      </c>
      <c r="H369" s="408">
        <v>6.7000000000000004E-2</v>
      </c>
      <c r="I369" s="1253"/>
      <c r="J369" s="1246"/>
      <c r="K369" s="1246"/>
    </row>
    <row r="370" spans="1:11" x14ac:dyDescent="0.2">
      <c r="A370" s="238" t="s">
        <v>1</v>
      </c>
      <c r="B370" s="250">
        <f t="shared" ref="B370:H370" si="68">B367/B366*100-100</f>
        <v>10.719424460431654</v>
      </c>
      <c r="C370" s="251">
        <f t="shared" si="68"/>
        <v>5.4916067146282899</v>
      </c>
      <c r="D370" s="1255">
        <f t="shared" si="68"/>
        <v>5.5155875299760311</v>
      </c>
      <c r="E370" s="251">
        <f t="shared" si="68"/>
        <v>6.043165467625883</v>
      </c>
      <c r="F370" s="251">
        <f t="shared" si="68"/>
        <v>1.0311750599520337</v>
      </c>
      <c r="G370" s="251">
        <f t="shared" si="68"/>
        <v>1.7745803357314145</v>
      </c>
      <c r="H370" s="400">
        <f t="shared" si="68"/>
        <v>5.0599520383693033</v>
      </c>
      <c r="I370" s="1253"/>
      <c r="J370" s="1246"/>
      <c r="K370" s="1246"/>
    </row>
    <row r="371" spans="1:11" ht="13.5" thickBot="1" x14ac:dyDescent="0.25">
      <c r="A371" s="231" t="s">
        <v>27</v>
      </c>
      <c r="B371" s="220">
        <f t="shared" ref="B371:F371" si="69">B367-B353</f>
        <v>134</v>
      </c>
      <c r="C371" s="221">
        <f t="shared" si="69"/>
        <v>-40</v>
      </c>
      <c r="D371" s="221">
        <f t="shared" si="69"/>
        <v>243</v>
      </c>
      <c r="E371" s="221">
        <f t="shared" si="69"/>
        <v>213</v>
      </c>
      <c r="F371" s="221">
        <f t="shared" si="69"/>
        <v>-14</v>
      </c>
      <c r="G371" s="221">
        <f>G367-G353</f>
        <v>107</v>
      </c>
      <c r="H371" s="401">
        <f>H367-H353</f>
        <v>99</v>
      </c>
      <c r="I371" s="1246"/>
      <c r="J371" s="1246"/>
      <c r="K371" s="1246"/>
    </row>
    <row r="372" spans="1:11" x14ac:dyDescent="0.2">
      <c r="A372" s="265" t="s">
        <v>52</v>
      </c>
      <c r="B372" s="1249">
        <v>51</v>
      </c>
      <c r="C372" s="1250">
        <v>54</v>
      </c>
      <c r="D372" s="1250">
        <v>11</v>
      </c>
      <c r="E372" s="1250">
        <v>50</v>
      </c>
      <c r="F372" s="1250">
        <v>52</v>
      </c>
      <c r="G372" s="1250">
        <v>55</v>
      </c>
      <c r="H372" s="395">
        <f>SUM(B372:G372)</f>
        <v>273</v>
      </c>
      <c r="I372" s="1246" t="s">
        <v>56</v>
      </c>
      <c r="J372" s="742">
        <f>H358-H372</f>
        <v>5</v>
      </c>
      <c r="K372" s="1019">
        <f>J372/H358</f>
        <v>1.7985611510791366E-2</v>
      </c>
    </row>
    <row r="373" spans="1:11" x14ac:dyDescent="0.2">
      <c r="A373" s="265" t="s">
        <v>28</v>
      </c>
      <c r="B373" s="1251">
        <v>146</v>
      </c>
      <c r="C373" s="1252">
        <v>147.5</v>
      </c>
      <c r="D373" s="1252">
        <v>148</v>
      </c>
      <c r="E373" s="1252">
        <v>148</v>
      </c>
      <c r="F373" s="1252">
        <v>148.5</v>
      </c>
      <c r="G373" s="1252">
        <v>149</v>
      </c>
      <c r="H373" s="328"/>
      <c r="I373" s="1246" t="s">
        <v>57</v>
      </c>
      <c r="J373" s="1246">
        <v>148.19</v>
      </c>
      <c r="K373" s="459"/>
    </row>
    <row r="374" spans="1:11" ht="13.5" thickBot="1" x14ac:dyDescent="0.25">
      <c r="A374" s="266" t="s">
        <v>26</v>
      </c>
      <c r="B374" s="352">
        <f t="shared" ref="B374:F374" si="70">B373-B359</f>
        <v>1</v>
      </c>
      <c r="C374" s="353">
        <f t="shared" si="70"/>
        <v>1.5</v>
      </c>
      <c r="D374" s="353">
        <f t="shared" si="70"/>
        <v>1.5</v>
      </c>
      <c r="E374" s="353">
        <f t="shared" si="70"/>
        <v>1.5</v>
      </c>
      <c r="F374" s="353">
        <f t="shared" si="70"/>
        <v>1.5</v>
      </c>
      <c r="G374" s="353">
        <f>G373-G359</f>
        <v>1.5</v>
      </c>
      <c r="H374" s="402"/>
      <c r="I374" s="1246" t="s">
        <v>26</v>
      </c>
      <c r="J374" s="215">
        <f>J373-J359</f>
        <v>2.1500000000000057</v>
      </c>
      <c r="K374" s="459"/>
    </row>
    <row r="377" spans="1:11" ht="13.5" thickBot="1" x14ac:dyDescent="0.25"/>
    <row r="378" spans="1:11" ht="13.5" thickBot="1" x14ac:dyDescent="0.25">
      <c r="A378" s="230" t="s">
        <v>283</v>
      </c>
      <c r="B378" s="1522" t="s">
        <v>53</v>
      </c>
      <c r="C378" s="1523"/>
      <c r="D378" s="1523"/>
      <c r="E378" s="1523"/>
      <c r="F378" s="1523"/>
      <c r="G378" s="1523"/>
      <c r="H378" s="1596" t="s">
        <v>0</v>
      </c>
      <c r="I378" s="228">
        <v>67</v>
      </c>
      <c r="J378" s="1256"/>
      <c r="K378" s="1256"/>
    </row>
    <row r="379" spans="1:11" x14ac:dyDescent="0.2">
      <c r="A379" s="231" t="s">
        <v>2</v>
      </c>
      <c r="B379" s="294">
        <v>6</v>
      </c>
      <c r="C379" s="225">
        <v>4</v>
      </c>
      <c r="D379" s="225">
        <v>5</v>
      </c>
      <c r="E379" s="225">
        <v>2</v>
      </c>
      <c r="F379" s="225">
        <v>3</v>
      </c>
      <c r="G379" s="225">
        <v>1</v>
      </c>
      <c r="H379" s="1639"/>
      <c r="I379" s="1256"/>
      <c r="J379" s="1256"/>
      <c r="K379" s="1256"/>
    </row>
    <row r="380" spans="1:11" x14ac:dyDescent="0.2">
      <c r="A380" s="234" t="s">
        <v>3</v>
      </c>
      <c r="B380" s="359">
        <v>4220</v>
      </c>
      <c r="C380" s="360">
        <v>4220</v>
      </c>
      <c r="D380" s="297">
        <v>4220</v>
      </c>
      <c r="E380" s="360">
        <v>4220</v>
      </c>
      <c r="F380" s="360">
        <v>4220</v>
      </c>
      <c r="G380" s="360">
        <v>4220</v>
      </c>
      <c r="H380" s="405">
        <v>4220</v>
      </c>
      <c r="I380" s="1256"/>
      <c r="J380" s="1256"/>
      <c r="K380" s="1256"/>
    </row>
    <row r="381" spans="1:11" x14ac:dyDescent="0.2">
      <c r="A381" s="238" t="s">
        <v>6</v>
      </c>
      <c r="B381" s="299">
        <v>4652</v>
      </c>
      <c r="C381" s="300">
        <v>4493</v>
      </c>
      <c r="D381" s="300">
        <v>4512</v>
      </c>
      <c r="E381" s="300">
        <v>4378</v>
      </c>
      <c r="F381" s="300">
        <v>4385</v>
      </c>
      <c r="G381" s="300">
        <v>4305</v>
      </c>
      <c r="H381" s="406">
        <v>4450</v>
      </c>
      <c r="I381" s="1263"/>
      <c r="J381" s="1256"/>
      <c r="K381" s="1256"/>
    </row>
    <row r="382" spans="1:11" x14ac:dyDescent="0.2">
      <c r="A382" s="231" t="s">
        <v>7</v>
      </c>
      <c r="B382" s="301">
        <v>75</v>
      </c>
      <c r="C382" s="302">
        <v>75</v>
      </c>
      <c r="D382" s="303">
        <v>85.7</v>
      </c>
      <c r="E382" s="302">
        <v>83.3</v>
      </c>
      <c r="F382" s="302">
        <v>83.3</v>
      </c>
      <c r="G382" s="302">
        <v>83.3</v>
      </c>
      <c r="H382" s="407">
        <v>76.099999999999994</v>
      </c>
      <c r="I382" s="365"/>
      <c r="J382" s="1256"/>
      <c r="K382" s="1256"/>
    </row>
    <row r="383" spans="1:11" x14ac:dyDescent="0.2">
      <c r="A383" s="231" t="s">
        <v>8</v>
      </c>
      <c r="B383" s="246">
        <v>7.8E-2</v>
      </c>
      <c r="C383" s="247">
        <v>8.3000000000000004E-2</v>
      </c>
      <c r="D383" s="304">
        <v>6.7000000000000004E-2</v>
      </c>
      <c r="E383" s="247">
        <v>0.09</v>
      </c>
      <c r="F383" s="247">
        <v>6.8000000000000005E-2</v>
      </c>
      <c r="G383" s="247">
        <v>7.6999999999999999E-2</v>
      </c>
      <c r="H383" s="408">
        <v>0.08</v>
      </c>
      <c r="I383" s="1263"/>
      <c r="J383" s="1256"/>
      <c r="K383" s="1256"/>
    </row>
    <row r="384" spans="1:11" x14ac:dyDescent="0.2">
      <c r="A384" s="238" t="s">
        <v>1</v>
      </c>
      <c r="B384" s="250">
        <f t="shared" ref="B384:H384" si="71">B381/B380*100-100</f>
        <v>10.23696682464454</v>
      </c>
      <c r="C384" s="251">
        <f t="shared" si="71"/>
        <v>6.4691943127962048</v>
      </c>
      <c r="D384" s="251">
        <f t="shared" si="71"/>
        <v>6.9194312796208521</v>
      </c>
      <c r="E384" s="251">
        <f t="shared" si="71"/>
        <v>3.7440758293839025</v>
      </c>
      <c r="F384" s="251">
        <f t="shared" si="71"/>
        <v>3.9099526066350734</v>
      </c>
      <c r="G384" s="251">
        <f t="shared" si="71"/>
        <v>2.0142180094786681</v>
      </c>
      <c r="H384" s="400">
        <f t="shared" si="71"/>
        <v>5.4502369668246473</v>
      </c>
      <c r="I384" s="1263"/>
      <c r="J384" s="1256"/>
      <c r="K384" s="1256"/>
    </row>
    <row r="385" spans="1:11" ht="13.5" thickBot="1" x14ac:dyDescent="0.25">
      <c r="A385" s="231" t="s">
        <v>27</v>
      </c>
      <c r="B385" s="220">
        <f t="shared" ref="B385:F385" si="72">B381-B367</f>
        <v>35</v>
      </c>
      <c r="C385" s="221">
        <f t="shared" si="72"/>
        <v>94</v>
      </c>
      <c r="D385" s="221">
        <f t="shared" si="72"/>
        <v>112</v>
      </c>
      <c r="E385" s="221">
        <f t="shared" si="72"/>
        <v>-44</v>
      </c>
      <c r="F385" s="221">
        <f t="shared" si="72"/>
        <v>172</v>
      </c>
      <c r="G385" s="221">
        <f>G381-G367</f>
        <v>61</v>
      </c>
      <c r="H385" s="401">
        <f>H381-H367</f>
        <v>69</v>
      </c>
      <c r="I385" s="1256"/>
      <c r="J385" s="1256"/>
      <c r="K385" s="1256"/>
    </row>
    <row r="386" spans="1:11" x14ac:dyDescent="0.2">
      <c r="A386" s="265" t="s">
        <v>52</v>
      </c>
      <c r="B386" s="1259">
        <v>49</v>
      </c>
      <c r="C386" s="1260">
        <v>54</v>
      </c>
      <c r="D386" s="1260">
        <v>9</v>
      </c>
      <c r="E386" s="1260">
        <v>48</v>
      </c>
      <c r="F386" s="1260">
        <v>52</v>
      </c>
      <c r="G386" s="1260">
        <v>55</v>
      </c>
      <c r="H386" s="395">
        <f>SUM(B386:G386)</f>
        <v>267</v>
      </c>
      <c r="I386" s="1256" t="s">
        <v>56</v>
      </c>
      <c r="J386" s="742">
        <f>H372-H386</f>
        <v>6</v>
      </c>
      <c r="K386" s="1019">
        <f>J386/H372</f>
        <v>2.197802197802198E-2</v>
      </c>
    </row>
    <row r="387" spans="1:11" x14ac:dyDescent="0.2">
      <c r="A387" s="265" t="s">
        <v>28</v>
      </c>
      <c r="B387" s="1261">
        <v>147</v>
      </c>
      <c r="C387" s="1262">
        <v>148.5</v>
      </c>
      <c r="D387" s="1262">
        <v>149</v>
      </c>
      <c r="E387" s="1262">
        <v>149</v>
      </c>
      <c r="F387" s="1262">
        <v>149.5</v>
      </c>
      <c r="G387" s="1262">
        <v>150</v>
      </c>
      <c r="H387" s="328"/>
      <c r="I387" s="1256" t="s">
        <v>57</v>
      </c>
      <c r="J387" s="1256">
        <v>150.94</v>
      </c>
      <c r="K387" s="459"/>
    </row>
    <row r="388" spans="1:11" ht="13.5" thickBot="1" x14ac:dyDescent="0.25">
      <c r="A388" s="266" t="s">
        <v>26</v>
      </c>
      <c r="B388" s="352">
        <f t="shared" ref="B388:F388" si="73">B387-B373</f>
        <v>1</v>
      </c>
      <c r="C388" s="353">
        <f t="shared" si="73"/>
        <v>1</v>
      </c>
      <c r="D388" s="353">
        <f t="shared" si="73"/>
        <v>1</v>
      </c>
      <c r="E388" s="353">
        <f t="shared" si="73"/>
        <v>1</v>
      </c>
      <c r="F388" s="353">
        <f t="shared" si="73"/>
        <v>1</v>
      </c>
      <c r="G388" s="353">
        <f>G387-G373</f>
        <v>1</v>
      </c>
      <c r="H388" s="402"/>
      <c r="I388" s="1256" t="s">
        <v>26</v>
      </c>
      <c r="J388" s="215">
        <f>J387-J373</f>
        <v>2.75</v>
      </c>
      <c r="K388" s="459"/>
    </row>
    <row r="391" spans="1:11" ht="13.5" thickBot="1" x14ac:dyDescent="0.25"/>
    <row r="392" spans="1:11" ht="13.5" thickBot="1" x14ac:dyDescent="0.25">
      <c r="A392" s="230" t="s">
        <v>285</v>
      </c>
      <c r="B392" s="1522" t="s">
        <v>53</v>
      </c>
      <c r="C392" s="1523"/>
      <c r="D392" s="1523"/>
      <c r="E392" s="1523"/>
      <c r="F392" s="1523"/>
      <c r="G392" s="1523"/>
      <c r="H392" s="1596" t="s">
        <v>0</v>
      </c>
      <c r="I392" s="228">
        <v>67</v>
      </c>
      <c r="J392" s="1264"/>
      <c r="K392" s="1264"/>
    </row>
    <row r="393" spans="1:11" x14ac:dyDescent="0.2">
      <c r="A393" s="231" t="s">
        <v>2</v>
      </c>
      <c r="B393" s="294">
        <v>6</v>
      </c>
      <c r="C393" s="225">
        <v>4</v>
      </c>
      <c r="D393" s="225">
        <v>5</v>
      </c>
      <c r="E393" s="225">
        <v>2</v>
      </c>
      <c r="F393" s="225">
        <v>3</v>
      </c>
      <c r="G393" s="225">
        <v>1</v>
      </c>
      <c r="H393" s="1639"/>
      <c r="I393" s="1264"/>
      <c r="J393" s="1264"/>
      <c r="K393" s="1264"/>
    </row>
    <row r="394" spans="1:11" x14ac:dyDescent="0.2">
      <c r="A394" s="234" t="s">
        <v>3</v>
      </c>
      <c r="B394" s="359">
        <v>4260</v>
      </c>
      <c r="C394" s="360">
        <v>4260</v>
      </c>
      <c r="D394" s="297">
        <v>4260</v>
      </c>
      <c r="E394" s="360">
        <v>4260</v>
      </c>
      <c r="F394" s="360">
        <v>4260</v>
      </c>
      <c r="G394" s="360">
        <v>4260</v>
      </c>
      <c r="H394" s="405">
        <v>4260</v>
      </c>
      <c r="I394" s="1264"/>
      <c r="J394" s="1264"/>
      <c r="K394" s="1264"/>
    </row>
    <row r="395" spans="1:11" x14ac:dyDescent="0.2">
      <c r="A395" s="238" t="s">
        <v>6</v>
      </c>
      <c r="B395" s="299">
        <v>4973</v>
      </c>
      <c r="C395" s="300">
        <v>4718</v>
      </c>
      <c r="D395" s="300">
        <v>3889</v>
      </c>
      <c r="E395" s="300">
        <v>4461</v>
      </c>
      <c r="F395" s="300">
        <v>4443</v>
      </c>
      <c r="G395" s="300">
        <v>4303</v>
      </c>
      <c r="H395" s="406">
        <v>4507</v>
      </c>
      <c r="I395" s="1269"/>
      <c r="J395" s="1264"/>
      <c r="K395" s="1264"/>
    </row>
    <row r="396" spans="1:11" x14ac:dyDescent="0.2">
      <c r="A396" s="231" t="s">
        <v>7</v>
      </c>
      <c r="B396" s="301">
        <v>100</v>
      </c>
      <c r="C396" s="302">
        <v>100</v>
      </c>
      <c r="D396" s="303">
        <v>71.400000000000006</v>
      </c>
      <c r="E396" s="302">
        <v>91.7</v>
      </c>
      <c r="F396" s="302">
        <v>100</v>
      </c>
      <c r="G396" s="302">
        <v>100</v>
      </c>
      <c r="H396" s="407">
        <v>79.099999999999994</v>
      </c>
      <c r="I396" s="365"/>
      <c r="J396" s="1264"/>
      <c r="K396" s="1264"/>
    </row>
    <row r="397" spans="1:11" x14ac:dyDescent="0.2">
      <c r="A397" s="231" t="s">
        <v>8</v>
      </c>
      <c r="B397" s="246">
        <v>4.3999999999999997E-2</v>
      </c>
      <c r="C397" s="247">
        <v>3.5999999999999997E-2</v>
      </c>
      <c r="D397" s="304">
        <v>7.4999999999999997E-2</v>
      </c>
      <c r="E397" s="247">
        <v>4.7E-2</v>
      </c>
      <c r="F397" s="247">
        <v>3.2000000000000001E-2</v>
      </c>
      <c r="G397" s="247">
        <v>3.2000000000000001E-2</v>
      </c>
      <c r="H397" s="408">
        <v>0.08</v>
      </c>
      <c r="I397" s="1269"/>
      <c r="J397" s="1264"/>
      <c r="K397" s="1264"/>
    </row>
    <row r="398" spans="1:11" x14ac:dyDescent="0.2">
      <c r="A398" s="238" t="s">
        <v>1</v>
      </c>
      <c r="B398" s="250">
        <f t="shared" ref="B398:H398" si="74">B395/B394*100-100</f>
        <v>16.737089201877936</v>
      </c>
      <c r="C398" s="251">
        <f t="shared" si="74"/>
        <v>10.751173708920177</v>
      </c>
      <c r="D398" s="251">
        <f t="shared" si="74"/>
        <v>-8.7089201877934244</v>
      </c>
      <c r="E398" s="251">
        <f t="shared" si="74"/>
        <v>4.7183098591549282</v>
      </c>
      <c r="F398" s="251">
        <f t="shared" si="74"/>
        <v>4.2957746478873275</v>
      </c>
      <c r="G398" s="251">
        <f t="shared" si="74"/>
        <v>1.0093896713615038</v>
      </c>
      <c r="H398" s="400">
        <f t="shared" si="74"/>
        <v>5.7981220657276964</v>
      </c>
      <c r="I398" s="1269"/>
      <c r="J398" s="1264"/>
      <c r="K398" s="1264"/>
    </row>
    <row r="399" spans="1:11" ht="13.5" thickBot="1" x14ac:dyDescent="0.25">
      <c r="A399" s="231" t="s">
        <v>27</v>
      </c>
      <c r="B399" s="220">
        <f t="shared" ref="B399:F399" si="75">B395-B381</f>
        <v>321</v>
      </c>
      <c r="C399" s="221">
        <f t="shared" si="75"/>
        <v>225</v>
      </c>
      <c r="D399" s="221">
        <f t="shared" si="75"/>
        <v>-623</v>
      </c>
      <c r="E399" s="221">
        <f t="shared" si="75"/>
        <v>83</v>
      </c>
      <c r="F399" s="221">
        <f t="shared" si="75"/>
        <v>58</v>
      </c>
      <c r="G399" s="221">
        <f>G395-G381</f>
        <v>-2</v>
      </c>
      <c r="H399" s="401">
        <f>H395-H381</f>
        <v>57</v>
      </c>
      <c r="I399" s="1264"/>
      <c r="J399" s="1264"/>
      <c r="K399" s="1264"/>
    </row>
    <row r="400" spans="1:11" x14ac:dyDescent="0.2">
      <c r="A400" s="265" t="s">
        <v>52</v>
      </c>
      <c r="B400" s="1267">
        <v>46</v>
      </c>
      <c r="C400" s="1268">
        <v>46</v>
      </c>
      <c r="D400" s="1268">
        <v>13</v>
      </c>
      <c r="E400" s="1268">
        <v>46</v>
      </c>
      <c r="F400" s="1268">
        <v>49</v>
      </c>
      <c r="G400" s="1268">
        <v>48</v>
      </c>
      <c r="H400" s="395">
        <f>SUM(B400:G400)</f>
        <v>248</v>
      </c>
      <c r="I400" s="1264" t="s">
        <v>56</v>
      </c>
      <c r="J400" s="742">
        <f>H386-H400</f>
        <v>19</v>
      </c>
      <c r="K400" s="1019">
        <f>J400/H386</f>
        <v>7.116104868913857E-2</v>
      </c>
    </row>
    <row r="401" spans="1:11" x14ac:dyDescent="0.2">
      <c r="A401" s="265" t="s">
        <v>28</v>
      </c>
      <c r="B401" s="1270">
        <v>147</v>
      </c>
      <c r="C401" s="1271">
        <v>148.5</v>
      </c>
      <c r="D401" s="1271">
        <v>150</v>
      </c>
      <c r="E401" s="1271">
        <v>149</v>
      </c>
      <c r="F401" s="1271">
        <v>149.5</v>
      </c>
      <c r="G401" s="1271">
        <v>151</v>
      </c>
      <c r="H401" s="328"/>
      <c r="I401" s="1264" t="s">
        <v>57</v>
      </c>
      <c r="J401" s="1264">
        <v>152.32</v>
      </c>
      <c r="K401" s="459"/>
    </row>
    <row r="402" spans="1:11" ht="13.5" thickBot="1" x14ac:dyDescent="0.25">
      <c r="A402" s="266" t="s">
        <v>26</v>
      </c>
      <c r="B402" s="352">
        <f t="shared" ref="B402:F402" si="76">B401-B387</f>
        <v>0</v>
      </c>
      <c r="C402" s="353">
        <f t="shared" si="76"/>
        <v>0</v>
      </c>
      <c r="D402" s="353">
        <f t="shared" si="76"/>
        <v>1</v>
      </c>
      <c r="E402" s="353">
        <f t="shared" si="76"/>
        <v>0</v>
      </c>
      <c r="F402" s="353">
        <f t="shared" si="76"/>
        <v>0</v>
      </c>
      <c r="G402" s="353">
        <f>G401-G387</f>
        <v>1</v>
      </c>
      <c r="H402" s="402"/>
      <c r="I402" s="1264" t="s">
        <v>26</v>
      </c>
      <c r="J402" s="215">
        <f>J401-J387</f>
        <v>1.3799999999999955</v>
      </c>
      <c r="K402" s="459"/>
    </row>
    <row r="405" spans="1:11" ht="13.5" thickBot="1" x14ac:dyDescent="0.25"/>
    <row r="406" spans="1:11" ht="13.5" thickBot="1" x14ac:dyDescent="0.25">
      <c r="A406" s="230" t="s">
        <v>286</v>
      </c>
      <c r="B406" s="1522" t="s">
        <v>53</v>
      </c>
      <c r="C406" s="1523"/>
      <c r="D406" s="1523"/>
      <c r="E406" s="1523"/>
      <c r="F406" s="1523"/>
      <c r="G406" s="1523"/>
      <c r="H406" s="1596" t="s">
        <v>0</v>
      </c>
      <c r="I406" s="228">
        <v>67</v>
      </c>
      <c r="J406" s="1272"/>
      <c r="K406" s="1272"/>
    </row>
    <row r="407" spans="1:11" x14ac:dyDescent="0.2">
      <c r="A407" s="231" t="s">
        <v>2</v>
      </c>
      <c r="B407" s="294">
        <v>6</v>
      </c>
      <c r="C407" s="225">
        <v>4</v>
      </c>
      <c r="D407" s="225">
        <v>5</v>
      </c>
      <c r="E407" s="225">
        <v>2</v>
      </c>
      <c r="F407" s="225">
        <v>3</v>
      </c>
      <c r="G407" s="225">
        <v>1</v>
      </c>
      <c r="H407" s="1639"/>
      <c r="I407" s="1272"/>
      <c r="J407" s="1272"/>
      <c r="K407" s="1272"/>
    </row>
    <row r="408" spans="1:11" x14ac:dyDescent="0.2">
      <c r="A408" s="234" t="s">
        <v>3</v>
      </c>
      <c r="B408" s="359">
        <v>4280</v>
      </c>
      <c r="C408" s="360">
        <v>4280</v>
      </c>
      <c r="D408" s="297">
        <v>4280</v>
      </c>
      <c r="E408" s="360">
        <v>4280</v>
      </c>
      <c r="F408" s="360">
        <v>4280</v>
      </c>
      <c r="G408" s="360">
        <v>4280</v>
      </c>
      <c r="H408" s="405">
        <v>4280</v>
      </c>
      <c r="I408" s="1272"/>
      <c r="J408" s="1272"/>
      <c r="K408" s="1272"/>
    </row>
    <row r="409" spans="1:11" x14ac:dyDescent="0.2">
      <c r="A409" s="238" t="s">
        <v>6</v>
      </c>
      <c r="B409" s="299">
        <v>4811</v>
      </c>
      <c r="C409" s="300">
        <v>4679</v>
      </c>
      <c r="D409" s="300">
        <v>4015</v>
      </c>
      <c r="E409" s="300">
        <v>4470</v>
      </c>
      <c r="F409" s="300">
        <v>4570</v>
      </c>
      <c r="G409" s="300">
        <v>4342</v>
      </c>
      <c r="H409" s="406">
        <v>4516</v>
      </c>
      <c r="I409" s="1277"/>
      <c r="J409" s="1272"/>
      <c r="K409" s="1272"/>
    </row>
    <row r="410" spans="1:11" x14ac:dyDescent="0.2">
      <c r="A410" s="231" t="s">
        <v>7</v>
      </c>
      <c r="B410" s="301">
        <v>91.7</v>
      </c>
      <c r="C410" s="302">
        <v>91.7</v>
      </c>
      <c r="D410" s="303">
        <v>85.7</v>
      </c>
      <c r="E410" s="302">
        <v>93.3</v>
      </c>
      <c r="F410" s="302">
        <v>100</v>
      </c>
      <c r="G410" s="302">
        <v>100</v>
      </c>
      <c r="H410" s="407">
        <v>85.1</v>
      </c>
      <c r="I410" s="365"/>
      <c r="J410" s="1272"/>
      <c r="K410" s="1272"/>
    </row>
    <row r="411" spans="1:11" x14ac:dyDescent="0.2">
      <c r="A411" s="231" t="s">
        <v>8</v>
      </c>
      <c r="B411" s="246">
        <v>0.05</v>
      </c>
      <c r="C411" s="247">
        <v>4.5999999999999999E-2</v>
      </c>
      <c r="D411" s="304">
        <v>6.2E-2</v>
      </c>
      <c r="E411" s="247">
        <v>6.6000000000000003E-2</v>
      </c>
      <c r="F411" s="247">
        <v>3.1E-2</v>
      </c>
      <c r="G411" s="247">
        <v>4.1000000000000002E-2</v>
      </c>
      <c r="H411" s="408">
        <v>7.0000000000000007E-2</v>
      </c>
      <c r="I411" s="1277"/>
      <c r="J411" s="1272"/>
      <c r="K411" s="1272"/>
    </row>
    <row r="412" spans="1:11" x14ac:dyDescent="0.2">
      <c r="A412" s="238" t="s">
        <v>1</v>
      </c>
      <c r="B412" s="250">
        <f t="shared" ref="B412:H412" si="77">B409/B408*100-100</f>
        <v>12.40654205607477</v>
      </c>
      <c r="C412" s="251">
        <f t="shared" si="77"/>
        <v>9.3224299065420553</v>
      </c>
      <c r="D412" s="251">
        <f t="shared" si="77"/>
        <v>-6.1915887850467328</v>
      </c>
      <c r="E412" s="251">
        <f t="shared" si="77"/>
        <v>4.4392523364485896</v>
      </c>
      <c r="F412" s="251">
        <f t="shared" si="77"/>
        <v>6.7757009345794472</v>
      </c>
      <c r="G412" s="251">
        <f t="shared" si="77"/>
        <v>1.448598130841134</v>
      </c>
      <c r="H412" s="400">
        <f t="shared" si="77"/>
        <v>5.5140186915887881</v>
      </c>
      <c r="I412" s="1277"/>
      <c r="J412" s="1272"/>
      <c r="K412" s="1272"/>
    </row>
    <row r="413" spans="1:11" ht="13.5" thickBot="1" x14ac:dyDescent="0.25">
      <c r="A413" s="231" t="s">
        <v>27</v>
      </c>
      <c r="B413" s="220">
        <f t="shared" ref="B413:F413" si="78">B409-B395</f>
        <v>-162</v>
      </c>
      <c r="C413" s="221">
        <f t="shared" si="78"/>
        <v>-39</v>
      </c>
      <c r="D413" s="221">
        <f t="shared" si="78"/>
        <v>126</v>
      </c>
      <c r="E413" s="221">
        <f t="shared" si="78"/>
        <v>9</v>
      </c>
      <c r="F413" s="221">
        <f t="shared" si="78"/>
        <v>127</v>
      </c>
      <c r="G413" s="221">
        <f>G409-G395</f>
        <v>39</v>
      </c>
      <c r="H413" s="401">
        <f>H409-H395</f>
        <v>9</v>
      </c>
      <c r="I413" s="1272"/>
      <c r="J413" s="1272"/>
      <c r="K413" s="1272"/>
    </row>
    <row r="414" spans="1:11" x14ac:dyDescent="0.2">
      <c r="A414" s="265" t="s">
        <v>52</v>
      </c>
      <c r="B414" s="1275">
        <v>46</v>
      </c>
      <c r="C414" s="1276">
        <v>46</v>
      </c>
      <c r="D414" s="1276">
        <v>11</v>
      </c>
      <c r="E414" s="1276">
        <v>46</v>
      </c>
      <c r="F414" s="1276">
        <v>49</v>
      </c>
      <c r="G414" s="1276">
        <v>48</v>
      </c>
      <c r="H414" s="395">
        <f>SUM(B414:G414)</f>
        <v>246</v>
      </c>
      <c r="I414" s="1272" t="s">
        <v>56</v>
      </c>
      <c r="J414" s="742">
        <f>H400-H414</f>
        <v>2</v>
      </c>
      <c r="K414" s="1019">
        <f>J414/H400</f>
        <v>8.0645161290322578E-3</v>
      </c>
    </row>
    <row r="415" spans="1:11" x14ac:dyDescent="0.2">
      <c r="A415" s="265" t="s">
        <v>28</v>
      </c>
      <c r="B415" s="1284">
        <v>147</v>
      </c>
      <c r="C415" s="1285">
        <v>148.5</v>
      </c>
      <c r="D415" s="1285">
        <v>150</v>
      </c>
      <c r="E415" s="1285">
        <v>149</v>
      </c>
      <c r="F415" s="1285">
        <v>149.5</v>
      </c>
      <c r="G415" s="1285">
        <v>151</v>
      </c>
      <c r="H415" s="328"/>
      <c r="I415" s="1272" t="s">
        <v>57</v>
      </c>
      <c r="J415" s="1272">
        <v>149.54</v>
      </c>
      <c r="K415" s="459"/>
    </row>
    <row r="416" spans="1:11" ht="13.5" thickBot="1" x14ac:dyDescent="0.25">
      <c r="A416" s="266" t="s">
        <v>26</v>
      </c>
      <c r="B416" s="352">
        <f t="shared" ref="B416:F416" si="79">B415-B401</f>
        <v>0</v>
      </c>
      <c r="C416" s="353">
        <f t="shared" si="79"/>
        <v>0</v>
      </c>
      <c r="D416" s="353">
        <f t="shared" si="79"/>
        <v>0</v>
      </c>
      <c r="E416" s="353">
        <f t="shared" si="79"/>
        <v>0</v>
      </c>
      <c r="F416" s="353">
        <f t="shared" si="79"/>
        <v>0</v>
      </c>
      <c r="G416" s="353">
        <f>G415-G401</f>
        <v>0</v>
      </c>
      <c r="H416" s="402"/>
      <c r="I416" s="1272" t="s">
        <v>26</v>
      </c>
      <c r="J416" s="215">
        <f>J415-J401</f>
        <v>-2.7800000000000011</v>
      </c>
      <c r="K416" s="459"/>
    </row>
    <row r="417" spans="1:11" x14ac:dyDescent="0.2">
      <c r="A417" s="1278"/>
      <c r="B417" s="1278"/>
      <c r="C417" s="1278"/>
      <c r="D417" s="1278"/>
      <c r="E417" s="1278"/>
      <c r="F417" s="1278"/>
      <c r="G417" s="1278"/>
      <c r="H417" s="1278"/>
      <c r="I417" s="1278"/>
      <c r="J417" s="1278"/>
      <c r="K417" s="1278"/>
    </row>
    <row r="418" spans="1:11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</row>
    <row r="419" spans="1:11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</row>
    <row r="420" spans="1:11" ht="13.5" thickBot="1" x14ac:dyDescent="0.25">
      <c r="A420" s="230" t="s">
        <v>287</v>
      </c>
      <c r="B420" s="1522" t="s">
        <v>53</v>
      </c>
      <c r="C420" s="1523"/>
      <c r="D420" s="1523"/>
      <c r="E420" s="1523"/>
      <c r="F420" s="1523"/>
      <c r="G420" s="1523"/>
      <c r="H420" s="1596" t="s">
        <v>0</v>
      </c>
      <c r="I420" s="228">
        <v>67</v>
      </c>
      <c r="J420" s="1278"/>
      <c r="K420" s="1278"/>
    </row>
    <row r="421" spans="1:11" x14ac:dyDescent="0.2">
      <c r="A421" s="231" t="s">
        <v>2</v>
      </c>
      <c r="B421" s="294">
        <v>6</v>
      </c>
      <c r="C421" s="225">
        <v>4</v>
      </c>
      <c r="D421" s="225">
        <v>5</v>
      </c>
      <c r="E421" s="225">
        <v>2</v>
      </c>
      <c r="F421" s="225">
        <v>3</v>
      </c>
      <c r="G421" s="225">
        <v>1</v>
      </c>
      <c r="H421" s="1639"/>
      <c r="I421" s="1278"/>
      <c r="J421" s="1278"/>
      <c r="K421" s="1278"/>
    </row>
    <row r="422" spans="1:11" x14ac:dyDescent="0.2">
      <c r="A422" s="234" t="s">
        <v>3</v>
      </c>
      <c r="B422" s="359">
        <v>4300</v>
      </c>
      <c r="C422" s="360">
        <v>4300</v>
      </c>
      <c r="D422" s="297">
        <v>4300</v>
      </c>
      <c r="E422" s="360">
        <v>4300</v>
      </c>
      <c r="F422" s="360">
        <v>4300</v>
      </c>
      <c r="G422" s="360">
        <v>4300</v>
      </c>
      <c r="H422" s="405">
        <v>4300</v>
      </c>
      <c r="I422" s="1278"/>
      <c r="J422" s="1278"/>
      <c r="K422" s="1278"/>
    </row>
    <row r="423" spans="1:11" x14ac:dyDescent="0.2">
      <c r="A423" s="238" t="s">
        <v>6</v>
      </c>
      <c r="B423" s="299">
        <v>4949</v>
      </c>
      <c r="C423" s="300">
        <v>4929</v>
      </c>
      <c r="D423" s="300">
        <v>4011</v>
      </c>
      <c r="E423" s="300">
        <v>4608</v>
      </c>
      <c r="F423" s="300">
        <v>4583</v>
      </c>
      <c r="G423" s="300">
        <v>4383</v>
      </c>
      <c r="H423" s="406">
        <v>4619</v>
      </c>
      <c r="I423" s="1283"/>
      <c r="J423" s="1278"/>
      <c r="K423" s="1278"/>
    </row>
    <row r="424" spans="1:11" x14ac:dyDescent="0.2">
      <c r="A424" s="231" t="s">
        <v>7</v>
      </c>
      <c r="B424" s="301">
        <v>83.3</v>
      </c>
      <c r="C424" s="302">
        <v>100</v>
      </c>
      <c r="D424" s="303">
        <v>71.400000000000006</v>
      </c>
      <c r="E424" s="302">
        <v>91.7</v>
      </c>
      <c r="F424" s="302">
        <v>91.7</v>
      </c>
      <c r="G424" s="302">
        <v>100</v>
      </c>
      <c r="H424" s="407">
        <v>79.099999999999994</v>
      </c>
      <c r="I424" s="365"/>
      <c r="J424" s="1278"/>
      <c r="K424" s="1278"/>
    </row>
    <row r="425" spans="1:11" x14ac:dyDescent="0.2">
      <c r="A425" s="231" t="s">
        <v>8</v>
      </c>
      <c r="B425" s="246">
        <v>5.8999999999999997E-2</v>
      </c>
      <c r="C425" s="247">
        <v>2.7E-2</v>
      </c>
      <c r="D425" s="304">
        <v>9.7000000000000003E-2</v>
      </c>
      <c r="E425" s="247">
        <v>4.5999999999999999E-2</v>
      </c>
      <c r="F425" s="247">
        <v>5.7000000000000002E-2</v>
      </c>
      <c r="G425" s="247">
        <v>4.3999999999999997E-2</v>
      </c>
      <c r="H425" s="408">
        <v>8.2000000000000003E-2</v>
      </c>
      <c r="I425" s="1283"/>
      <c r="J425" s="1278"/>
      <c r="K425" s="1278"/>
    </row>
    <row r="426" spans="1:11" x14ac:dyDescent="0.2">
      <c r="A426" s="238" t="s">
        <v>1</v>
      </c>
      <c r="B426" s="250">
        <f t="shared" ref="B426:H426" si="80">B423/B422*100-100</f>
        <v>15.093023255813961</v>
      </c>
      <c r="C426" s="251">
        <f t="shared" si="80"/>
        <v>14.627906976744185</v>
      </c>
      <c r="D426" s="251">
        <f t="shared" si="80"/>
        <v>-6.7209302325581461</v>
      </c>
      <c r="E426" s="251">
        <f t="shared" si="80"/>
        <v>7.1627906976744242</v>
      </c>
      <c r="F426" s="251">
        <f t="shared" si="80"/>
        <v>6.5813953488372192</v>
      </c>
      <c r="G426" s="251">
        <f t="shared" si="80"/>
        <v>1.9302325581395365</v>
      </c>
      <c r="H426" s="400">
        <f t="shared" si="80"/>
        <v>7.418604651162795</v>
      </c>
      <c r="I426" s="1283"/>
      <c r="J426" s="1278"/>
      <c r="K426" s="1278"/>
    </row>
    <row r="427" spans="1:11" ht="13.5" thickBot="1" x14ac:dyDescent="0.25">
      <c r="A427" s="231" t="s">
        <v>27</v>
      </c>
      <c r="B427" s="220">
        <f t="shared" ref="B427:F427" si="81">B423-B409</f>
        <v>138</v>
      </c>
      <c r="C427" s="221">
        <f t="shared" si="81"/>
        <v>250</v>
      </c>
      <c r="D427" s="221">
        <f t="shared" si="81"/>
        <v>-4</v>
      </c>
      <c r="E427" s="221">
        <f t="shared" si="81"/>
        <v>138</v>
      </c>
      <c r="F427" s="221">
        <f t="shared" si="81"/>
        <v>13</v>
      </c>
      <c r="G427" s="221">
        <f>G423-G409</f>
        <v>41</v>
      </c>
      <c r="H427" s="401">
        <f>H423-H409</f>
        <v>103</v>
      </c>
      <c r="I427" s="1278"/>
      <c r="J427" s="1278"/>
      <c r="K427" s="1278"/>
    </row>
    <row r="428" spans="1:11" x14ac:dyDescent="0.2">
      <c r="A428" s="265" t="s">
        <v>52</v>
      </c>
      <c r="B428" s="1281">
        <v>46</v>
      </c>
      <c r="C428" s="1282">
        <v>46</v>
      </c>
      <c r="D428" s="1282">
        <v>11</v>
      </c>
      <c r="E428" s="1282">
        <v>46</v>
      </c>
      <c r="F428" s="1282">
        <v>49</v>
      </c>
      <c r="G428" s="1282">
        <v>48</v>
      </c>
      <c r="H428" s="395">
        <f>SUM(B428:G428)</f>
        <v>246</v>
      </c>
      <c r="I428" s="1278" t="s">
        <v>56</v>
      </c>
      <c r="J428" s="742">
        <f>H414-H428</f>
        <v>0</v>
      </c>
      <c r="K428" s="1019">
        <f>J428/H414</f>
        <v>0</v>
      </c>
    </row>
    <row r="429" spans="1:11" x14ac:dyDescent="0.2">
      <c r="A429" s="265" t="s">
        <v>28</v>
      </c>
      <c r="B429" s="1284">
        <v>147</v>
      </c>
      <c r="C429" s="1285">
        <v>148.5</v>
      </c>
      <c r="D429" s="1285">
        <v>151</v>
      </c>
      <c r="E429" s="1285">
        <v>149</v>
      </c>
      <c r="F429" s="1285">
        <v>150.5</v>
      </c>
      <c r="G429" s="1285">
        <v>152</v>
      </c>
      <c r="H429" s="328"/>
      <c r="I429" s="1278" t="s">
        <v>57</v>
      </c>
      <c r="J429" s="1278">
        <v>149.19</v>
      </c>
      <c r="K429" s="459"/>
    </row>
    <row r="430" spans="1:11" ht="13.5" thickBot="1" x14ac:dyDescent="0.25">
      <c r="A430" s="266" t="s">
        <v>26</v>
      </c>
      <c r="B430" s="352">
        <f t="shared" ref="B430:F430" si="82">B429-B415</f>
        <v>0</v>
      </c>
      <c r="C430" s="353">
        <f t="shared" si="82"/>
        <v>0</v>
      </c>
      <c r="D430" s="353">
        <f t="shared" si="82"/>
        <v>1</v>
      </c>
      <c r="E430" s="353">
        <f t="shared" si="82"/>
        <v>0</v>
      </c>
      <c r="F430" s="353">
        <f t="shared" si="82"/>
        <v>1</v>
      </c>
      <c r="G430" s="353">
        <f>G429-G415</f>
        <v>1</v>
      </c>
      <c r="H430" s="402"/>
      <c r="I430" s="1278" t="s">
        <v>26</v>
      </c>
      <c r="J430" s="215">
        <f>J429-J415</f>
        <v>-0.34999999999999432</v>
      </c>
      <c r="K430" s="459"/>
    </row>
    <row r="433" spans="1:11" ht="13.5" thickBot="1" x14ac:dyDescent="0.25"/>
    <row r="434" spans="1:11" ht="13.5" thickBot="1" x14ac:dyDescent="0.25">
      <c r="A434" s="230" t="s">
        <v>288</v>
      </c>
      <c r="B434" s="1522" t="s">
        <v>53</v>
      </c>
      <c r="C434" s="1523"/>
      <c r="D434" s="1523"/>
      <c r="E434" s="1523"/>
      <c r="F434" s="1523"/>
      <c r="G434" s="1523"/>
      <c r="H434" s="1596" t="s">
        <v>0</v>
      </c>
      <c r="I434" s="228">
        <v>67</v>
      </c>
      <c r="J434" s="1286"/>
      <c r="K434" s="1286"/>
    </row>
    <row r="435" spans="1:11" x14ac:dyDescent="0.2">
      <c r="A435" s="231" t="s">
        <v>2</v>
      </c>
      <c r="B435" s="294">
        <v>6</v>
      </c>
      <c r="C435" s="225">
        <v>4</v>
      </c>
      <c r="D435" s="225">
        <v>5</v>
      </c>
      <c r="E435" s="225">
        <v>2</v>
      </c>
      <c r="F435" s="225">
        <v>3</v>
      </c>
      <c r="G435" s="225">
        <v>1</v>
      </c>
      <c r="H435" s="1639"/>
      <c r="I435" s="1286"/>
      <c r="J435" s="1286"/>
      <c r="K435" s="1286"/>
    </row>
    <row r="436" spans="1:11" x14ac:dyDescent="0.2">
      <c r="A436" s="234" t="s">
        <v>3</v>
      </c>
      <c r="B436" s="359">
        <v>4320</v>
      </c>
      <c r="C436" s="360">
        <v>4320</v>
      </c>
      <c r="D436" s="297">
        <v>4320</v>
      </c>
      <c r="E436" s="360">
        <v>4320</v>
      </c>
      <c r="F436" s="360">
        <v>4320</v>
      </c>
      <c r="G436" s="360">
        <v>4320</v>
      </c>
      <c r="H436" s="405">
        <v>4320</v>
      </c>
      <c r="I436" s="1286"/>
      <c r="J436" s="1286"/>
      <c r="K436" s="1286"/>
    </row>
    <row r="437" spans="1:11" x14ac:dyDescent="0.2">
      <c r="A437" s="238" t="s">
        <v>6</v>
      </c>
      <c r="B437" s="299">
        <v>5026</v>
      </c>
      <c r="C437" s="300">
        <v>5004</v>
      </c>
      <c r="D437" s="300">
        <v>4265</v>
      </c>
      <c r="E437" s="300">
        <v>4609</v>
      </c>
      <c r="F437" s="300">
        <v>4701</v>
      </c>
      <c r="G437" s="300">
        <v>4446</v>
      </c>
      <c r="H437" s="406">
        <v>4706</v>
      </c>
      <c r="I437" s="1291"/>
      <c r="J437" s="1286"/>
      <c r="K437" s="1286"/>
    </row>
    <row r="438" spans="1:11" x14ac:dyDescent="0.2">
      <c r="A438" s="231" t="s">
        <v>7</v>
      </c>
      <c r="B438" s="301">
        <v>83.3</v>
      </c>
      <c r="C438" s="302">
        <v>100</v>
      </c>
      <c r="D438" s="303">
        <v>85.7</v>
      </c>
      <c r="E438" s="302">
        <v>83.3</v>
      </c>
      <c r="F438" s="302">
        <v>100</v>
      </c>
      <c r="G438" s="302">
        <v>91.7</v>
      </c>
      <c r="H438" s="407">
        <v>82.1</v>
      </c>
      <c r="I438" s="365"/>
      <c r="J438" s="1286"/>
      <c r="K438" s="1286"/>
    </row>
    <row r="439" spans="1:11" x14ac:dyDescent="0.2">
      <c r="A439" s="231" t="s">
        <v>8</v>
      </c>
      <c r="B439" s="246">
        <v>6.7000000000000004E-2</v>
      </c>
      <c r="C439" s="247">
        <v>3.2000000000000001E-2</v>
      </c>
      <c r="D439" s="304">
        <v>6.5000000000000002E-2</v>
      </c>
      <c r="E439" s="247">
        <v>8.7999999999999995E-2</v>
      </c>
      <c r="F439" s="247">
        <v>0.03</v>
      </c>
      <c r="G439" s="247">
        <v>4.2000000000000003E-2</v>
      </c>
      <c r="H439" s="408">
        <v>7.8E-2</v>
      </c>
      <c r="I439" s="1291"/>
      <c r="J439" s="1286"/>
      <c r="K439" s="1286"/>
    </row>
    <row r="440" spans="1:11" x14ac:dyDescent="0.2">
      <c r="A440" s="238" t="s">
        <v>1</v>
      </c>
      <c r="B440" s="250">
        <f t="shared" ref="B440:H440" si="83">B437/B436*100-100</f>
        <v>16.342592592592581</v>
      </c>
      <c r="C440" s="251">
        <f t="shared" si="83"/>
        <v>15.833333333333343</v>
      </c>
      <c r="D440" s="251">
        <f t="shared" si="83"/>
        <v>-1.2731481481481524</v>
      </c>
      <c r="E440" s="251">
        <f t="shared" si="83"/>
        <v>6.6898148148148096</v>
      </c>
      <c r="F440" s="251">
        <f t="shared" si="83"/>
        <v>8.8194444444444429</v>
      </c>
      <c r="G440" s="251">
        <f t="shared" si="83"/>
        <v>2.9166666666666572</v>
      </c>
      <c r="H440" s="400">
        <f t="shared" si="83"/>
        <v>8.9351851851851904</v>
      </c>
      <c r="I440" s="1291"/>
      <c r="J440" s="1286"/>
      <c r="K440" s="1286"/>
    </row>
    <row r="441" spans="1:11" ht="13.5" thickBot="1" x14ac:dyDescent="0.25">
      <c r="A441" s="231" t="s">
        <v>27</v>
      </c>
      <c r="B441" s="220">
        <f t="shared" ref="B441:F441" si="84">B437-B423</f>
        <v>77</v>
      </c>
      <c r="C441" s="221">
        <f t="shared" si="84"/>
        <v>75</v>
      </c>
      <c r="D441" s="221">
        <f t="shared" si="84"/>
        <v>254</v>
      </c>
      <c r="E441" s="221">
        <f t="shared" si="84"/>
        <v>1</v>
      </c>
      <c r="F441" s="221">
        <f t="shared" si="84"/>
        <v>118</v>
      </c>
      <c r="G441" s="221">
        <f>G437-G423</f>
        <v>63</v>
      </c>
      <c r="H441" s="401">
        <f>H437-H423</f>
        <v>87</v>
      </c>
      <c r="I441" s="1286"/>
      <c r="J441" s="1286"/>
      <c r="K441" s="1286"/>
    </row>
    <row r="442" spans="1:11" x14ac:dyDescent="0.2">
      <c r="A442" s="265" t="s">
        <v>52</v>
      </c>
      <c r="B442" s="1289">
        <v>46</v>
      </c>
      <c r="C442" s="1290">
        <v>46</v>
      </c>
      <c r="D442" s="1290">
        <v>10</v>
      </c>
      <c r="E442" s="1290">
        <v>46</v>
      </c>
      <c r="F442" s="1290">
        <v>49</v>
      </c>
      <c r="G442" s="1290">
        <v>48</v>
      </c>
      <c r="H442" s="395">
        <f>SUM(B442:G442)</f>
        <v>245</v>
      </c>
      <c r="I442" s="1286" t="s">
        <v>56</v>
      </c>
      <c r="J442" s="742">
        <f>H428-H442</f>
        <v>1</v>
      </c>
      <c r="K442" s="1019">
        <f>J442/H428</f>
        <v>4.0650406504065045E-3</v>
      </c>
    </row>
    <row r="443" spans="1:11" x14ac:dyDescent="0.2">
      <c r="A443" s="265" t="s">
        <v>28</v>
      </c>
      <c r="B443" s="1292">
        <v>147</v>
      </c>
      <c r="C443" s="1293">
        <v>148.5</v>
      </c>
      <c r="D443" s="1293">
        <v>151</v>
      </c>
      <c r="E443" s="1293">
        <v>149</v>
      </c>
      <c r="F443" s="1293">
        <v>150.5</v>
      </c>
      <c r="G443" s="1293">
        <v>152</v>
      </c>
      <c r="H443" s="328"/>
      <c r="I443" s="1286" t="s">
        <v>57</v>
      </c>
      <c r="J443" s="1286">
        <v>148.97999999999999</v>
      </c>
      <c r="K443" s="459"/>
    </row>
    <row r="444" spans="1:11" ht="13.5" thickBot="1" x14ac:dyDescent="0.25">
      <c r="A444" s="266" t="s">
        <v>26</v>
      </c>
      <c r="B444" s="352">
        <f t="shared" ref="B444:F444" si="85">B443-B429</f>
        <v>0</v>
      </c>
      <c r="C444" s="353">
        <f t="shared" si="85"/>
        <v>0</v>
      </c>
      <c r="D444" s="353">
        <f t="shared" si="85"/>
        <v>0</v>
      </c>
      <c r="E444" s="353">
        <f t="shared" si="85"/>
        <v>0</v>
      </c>
      <c r="F444" s="353">
        <f t="shared" si="85"/>
        <v>0</v>
      </c>
      <c r="G444" s="353">
        <f>G443-G429</f>
        <v>0</v>
      </c>
      <c r="H444" s="402"/>
      <c r="I444" s="1286" t="s">
        <v>26</v>
      </c>
      <c r="J444" s="215">
        <f>J443-J429</f>
        <v>-0.21000000000000796</v>
      </c>
      <c r="K444" s="459"/>
    </row>
    <row r="447" spans="1:11" ht="13.5" thickBot="1" x14ac:dyDescent="0.25"/>
    <row r="448" spans="1:11" ht="13.5" thickBot="1" x14ac:dyDescent="0.25">
      <c r="A448" s="230" t="s">
        <v>289</v>
      </c>
      <c r="B448" s="1522" t="s">
        <v>53</v>
      </c>
      <c r="C448" s="1523"/>
      <c r="D448" s="1523"/>
      <c r="E448" s="1523"/>
      <c r="F448" s="1523"/>
      <c r="G448" s="1523"/>
      <c r="H448" s="1596" t="s">
        <v>0</v>
      </c>
      <c r="I448" s="228"/>
      <c r="J448" s="1294"/>
      <c r="K448" s="1294"/>
    </row>
    <row r="449" spans="1:11" x14ac:dyDescent="0.2">
      <c r="A449" s="231" t="s">
        <v>2</v>
      </c>
      <c r="B449" s="294">
        <v>6</v>
      </c>
      <c r="C449" s="225">
        <v>4</v>
      </c>
      <c r="D449" s="225">
        <v>5</v>
      </c>
      <c r="E449" s="225">
        <v>2</v>
      </c>
      <c r="F449" s="225">
        <v>3</v>
      </c>
      <c r="G449" s="225">
        <v>1</v>
      </c>
      <c r="H449" s="1639"/>
      <c r="I449" s="1294"/>
      <c r="J449" s="1294"/>
      <c r="K449" s="1294"/>
    </row>
    <row r="450" spans="1:11" x14ac:dyDescent="0.2">
      <c r="A450" s="234" t="s">
        <v>3</v>
      </c>
      <c r="B450" s="359">
        <v>4340</v>
      </c>
      <c r="C450" s="360">
        <v>4340</v>
      </c>
      <c r="D450" s="297">
        <v>4340</v>
      </c>
      <c r="E450" s="360">
        <v>4340</v>
      </c>
      <c r="F450" s="360">
        <v>4340</v>
      </c>
      <c r="G450" s="360">
        <v>4340</v>
      </c>
      <c r="H450" s="405">
        <v>4340</v>
      </c>
      <c r="I450" s="1294"/>
      <c r="J450" s="1294"/>
      <c r="K450" s="1294"/>
    </row>
    <row r="451" spans="1:11" x14ac:dyDescent="0.2">
      <c r="A451" s="238" t="s">
        <v>6</v>
      </c>
      <c r="B451" s="299">
        <v>5097</v>
      </c>
      <c r="C451" s="300">
        <v>4919</v>
      </c>
      <c r="D451" s="300">
        <v>4265</v>
      </c>
      <c r="E451" s="300">
        <v>4614</v>
      </c>
      <c r="F451" s="300">
        <v>4786</v>
      </c>
      <c r="G451" s="300">
        <v>4507</v>
      </c>
      <c r="H451" s="406">
        <v>4730</v>
      </c>
      <c r="I451" s="1301"/>
      <c r="J451" s="1294"/>
      <c r="K451" s="1294"/>
    </row>
    <row r="452" spans="1:11" x14ac:dyDescent="0.2">
      <c r="A452" s="231" t="s">
        <v>7</v>
      </c>
      <c r="B452" s="301">
        <v>83.3</v>
      </c>
      <c r="C452" s="302">
        <v>91.7</v>
      </c>
      <c r="D452" s="303">
        <v>71.400000000000006</v>
      </c>
      <c r="E452" s="302">
        <v>91.7</v>
      </c>
      <c r="F452" s="302">
        <v>100</v>
      </c>
      <c r="G452" s="302">
        <v>100</v>
      </c>
      <c r="H452" s="407">
        <v>77.599999999999994</v>
      </c>
      <c r="I452" s="365"/>
      <c r="J452" s="1294"/>
      <c r="K452" s="1294"/>
    </row>
    <row r="453" spans="1:11" x14ac:dyDescent="0.2">
      <c r="A453" s="231" t="s">
        <v>8</v>
      </c>
      <c r="B453" s="246">
        <v>6.4000000000000001E-2</v>
      </c>
      <c r="C453" s="247">
        <v>7.6999999999999999E-2</v>
      </c>
      <c r="D453" s="304">
        <v>9.8000000000000004E-2</v>
      </c>
      <c r="E453" s="247">
        <v>8.5000000000000006E-2</v>
      </c>
      <c r="F453" s="247">
        <v>5.1999999999999998E-2</v>
      </c>
      <c r="G453" s="247">
        <v>4.2999999999999997E-2</v>
      </c>
      <c r="H453" s="408">
        <v>8.5999999999999993E-2</v>
      </c>
      <c r="I453" s="1301"/>
      <c r="J453" s="1294"/>
      <c r="K453" s="1294"/>
    </row>
    <row r="454" spans="1:11" x14ac:dyDescent="0.2">
      <c r="A454" s="238" t="s">
        <v>1</v>
      </c>
      <c r="B454" s="250">
        <f t="shared" ref="B454:H454" si="86">B451/B450*100-100</f>
        <v>17.442396313364057</v>
      </c>
      <c r="C454" s="251">
        <f t="shared" si="86"/>
        <v>13.341013824884797</v>
      </c>
      <c r="D454" s="251">
        <f t="shared" si="86"/>
        <v>-1.7281105990783345</v>
      </c>
      <c r="E454" s="251">
        <f t="shared" si="86"/>
        <v>6.3133640552995445</v>
      </c>
      <c r="F454" s="251">
        <f t="shared" si="86"/>
        <v>10.276497695852527</v>
      </c>
      <c r="G454" s="251">
        <f t="shared" si="86"/>
        <v>3.8479262672810961</v>
      </c>
      <c r="H454" s="400">
        <f t="shared" si="86"/>
        <v>8.9861751152073879</v>
      </c>
      <c r="I454" s="1301"/>
      <c r="J454" s="1294"/>
      <c r="K454" s="1294"/>
    </row>
    <row r="455" spans="1:11" ht="13.5" thickBot="1" x14ac:dyDescent="0.25">
      <c r="A455" s="231" t="s">
        <v>27</v>
      </c>
      <c r="B455" s="220">
        <f t="shared" ref="B455:F455" si="87">B451-B437</f>
        <v>71</v>
      </c>
      <c r="C455" s="221">
        <f t="shared" si="87"/>
        <v>-85</v>
      </c>
      <c r="D455" s="221">
        <f t="shared" si="87"/>
        <v>0</v>
      </c>
      <c r="E455" s="221">
        <f t="shared" si="87"/>
        <v>5</v>
      </c>
      <c r="F455" s="221">
        <f t="shared" si="87"/>
        <v>85</v>
      </c>
      <c r="G455" s="221">
        <f>G451-G437</f>
        <v>61</v>
      </c>
      <c r="H455" s="401">
        <f>H451-H437</f>
        <v>24</v>
      </c>
      <c r="I455" s="1294"/>
      <c r="J455" s="1294"/>
      <c r="K455" s="1294"/>
    </row>
    <row r="456" spans="1:11" x14ac:dyDescent="0.2">
      <c r="A456" s="265" t="s">
        <v>52</v>
      </c>
      <c r="B456" s="1297">
        <v>45</v>
      </c>
      <c r="C456" s="1298">
        <v>46</v>
      </c>
      <c r="D456" s="1298">
        <v>9</v>
      </c>
      <c r="E456" s="1298">
        <v>45</v>
      </c>
      <c r="F456" s="1298">
        <v>49</v>
      </c>
      <c r="G456" s="1298">
        <v>48</v>
      </c>
      <c r="H456" s="395">
        <f>SUM(B456:G456)</f>
        <v>242</v>
      </c>
      <c r="I456" s="1294" t="s">
        <v>56</v>
      </c>
      <c r="J456" s="742">
        <f>H442-H456</f>
        <v>3</v>
      </c>
      <c r="K456" s="1019">
        <f>J456/H442</f>
        <v>1.2244897959183673E-2</v>
      </c>
    </row>
    <row r="457" spans="1:11" x14ac:dyDescent="0.2">
      <c r="A457" s="265" t="s">
        <v>28</v>
      </c>
      <c r="B457" s="1299">
        <v>147.5</v>
      </c>
      <c r="C457" s="1300">
        <v>149</v>
      </c>
      <c r="D457" s="1300">
        <v>152</v>
      </c>
      <c r="E457" s="1300">
        <v>150</v>
      </c>
      <c r="F457" s="1300">
        <v>151</v>
      </c>
      <c r="G457" s="1300">
        <v>153</v>
      </c>
      <c r="H457" s="328"/>
      <c r="I457" s="1294" t="s">
        <v>57</v>
      </c>
      <c r="J457" s="1294">
        <v>150.94</v>
      </c>
      <c r="K457" s="459"/>
    </row>
    <row r="458" spans="1:11" ht="13.5" thickBot="1" x14ac:dyDescent="0.25">
      <c r="A458" s="266" t="s">
        <v>26</v>
      </c>
      <c r="B458" s="352">
        <f t="shared" ref="B458:F458" si="88">B457-B443</f>
        <v>0.5</v>
      </c>
      <c r="C458" s="353">
        <f t="shared" si="88"/>
        <v>0.5</v>
      </c>
      <c r="D458" s="353">
        <f t="shared" si="88"/>
        <v>1</v>
      </c>
      <c r="E458" s="353">
        <f t="shared" si="88"/>
        <v>1</v>
      </c>
      <c r="F458" s="353">
        <f t="shared" si="88"/>
        <v>0.5</v>
      </c>
      <c r="G458" s="353">
        <f>G457-G443</f>
        <v>1</v>
      </c>
      <c r="H458" s="402"/>
      <c r="I458" s="1294" t="s">
        <v>26</v>
      </c>
      <c r="J458" s="215">
        <f>J457-J443</f>
        <v>1.960000000000008</v>
      </c>
      <c r="K458" s="459"/>
    </row>
    <row r="461" spans="1:11" ht="13.5" thickBot="1" x14ac:dyDescent="0.25"/>
    <row r="462" spans="1:11" ht="13.5" thickBot="1" x14ac:dyDescent="0.25">
      <c r="A462" s="230" t="s">
        <v>290</v>
      </c>
      <c r="B462" s="1522" t="s">
        <v>53</v>
      </c>
      <c r="C462" s="1523"/>
      <c r="D462" s="1523"/>
      <c r="E462" s="1523"/>
      <c r="F462" s="1523"/>
      <c r="G462" s="1523"/>
      <c r="H462" s="1596" t="s">
        <v>0</v>
      </c>
      <c r="I462" s="228">
        <v>67</v>
      </c>
      <c r="J462" s="1305"/>
      <c r="K462" s="1305"/>
    </row>
    <row r="463" spans="1:11" x14ac:dyDescent="0.2">
      <c r="A463" s="231" t="s">
        <v>2</v>
      </c>
      <c r="B463" s="294">
        <v>6</v>
      </c>
      <c r="C463" s="225">
        <v>4</v>
      </c>
      <c r="D463" s="225">
        <v>5</v>
      </c>
      <c r="E463" s="225">
        <v>2</v>
      </c>
      <c r="F463" s="225">
        <v>3</v>
      </c>
      <c r="G463" s="225">
        <v>1</v>
      </c>
      <c r="H463" s="1639"/>
      <c r="I463" s="1305"/>
      <c r="J463" s="1305"/>
      <c r="K463" s="1305"/>
    </row>
    <row r="464" spans="1:11" x14ac:dyDescent="0.2">
      <c r="A464" s="234" t="s">
        <v>3</v>
      </c>
      <c r="B464" s="359">
        <v>4360</v>
      </c>
      <c r="C464" s="360">
        <v>4360</v>
      </c>
      <c r="D464" s="297">
        <v>4360</v>
      </c>
      <c r="E464" s="360">
        <v>4360</v>
      </c>
      <c r="F464" s="360">
        <v>4360</v>
      </c>
      <c r="G464" s="360">
        <v>4360</v>
      </c>
      <c r="H464" s="405">
        <v>4360</v>
      </c>
      <c r="I464" s="1305"/>
      <c r="J464" s="1305"/>
      <c r="K464" s="1305"/>
    </row>
    <row r="465" spans="1:11" x14ac:dyDescent="0.2">
      <c r="A465" s="238" t="s">
        <v>6</v>
      </c>
      <c r="B465" s="299">
        <v>4965</v>
      </c>
      <c r="C465" s="300">
        <v>4891</v>
      </c>
      <c r="D465" s="300">
        <v>4053</v>
      </c>
      <c r="E465" s="300">
        <v>4750</v>
      </c>
      <c r="F465" s="300">
        <v>4696</v>
      </c>
      <c r="G465" s="300">
        <v>4541</v>
      </c>
      <c r="H465" s="406">
        <v>4694</v>
      </c>
      <c r="I465" s="1307"/>
      <c r="J465" s="1305"/>
      <c r="K465" s="1305"/>
    </row>
    <row r="466" spans="1:11" x14ac:dyDescent="0.2">
      <c r="A466" s="231" t="s">
        <v>7</v>
      </c>
      <c r="B466" s="301">
        <v>100</v>
      </c>
      <c r="C466" s="302">
        <v>100</v>
      </c>
      <c r="D466" s="303">
        <v>85.7</v>
      </c>
      <c r="E466" s="302">
        <v>83.3</v>
      </c>
      <c r="F466" s="302">
        <v>75</v>
      </c>
      <c r="G466" s="302">
        <v>91.7</v>
      </c>
      <c r="H466" s="407">
        <v>77.599999999999994</v>
      </c>
      <c r="I466" s="365"/>
      <c r="J466" s="1305"/>
      <c r="K466" s="1305"/>
    </row>
    <row r="467" spans="1:11" x14ac:dyDescent="0.2">
      <c r="A467" s="231" t="s">
        <v>8</v>
      </c>
      <c r="B467" s="246">
        <v>3.7999999999999999E-2</v>
      </c>
      <c r="C467" s="247">
        <v>3.4000000000000002E-2</v>
      </c>
      <c r="D467" s="304">
        <v>6.4000000000000001E-2</v>
      </c>
      <c r="E467" s="247">
        <v>6.9000000000000006E-2</v>
      </c>
      <c r="F467" s="247">
        <v>0.11700000000000001</v>
      </c>
      <c r="G467" s="247">
        <v>5.8999999999999997E-2</v>
      </c>
      <c r="H467" s="408">
        <v>8.6999999999999994E-2</v>
      </c>
      <c r="I467" s="1307"/>
      <c r="J467" s="1305"/>
      <c r="K467" s="1305"/>
    </row>
    <row r="468" spans="1:11" x14ac:dyDescent="0.2">
      <c r="A468" s="238" t="s">
        <v>1</v>
      </c>
      <c r="B468" s="250">
        <f t="shared" ref="B468:H468" si="89">B465/B464*100-100</f>
        <v>13.876146788990823</v>
      </c>
      <c r="C468" s="251">
        <f t="shared" si="89"/>
        <v>12.178899082568819</v>
      </c>
      <c r="D468" s="251">
        <f t="shared" si="89"/>
        <v>-7.0412844036697209</v>
      </c>
      <c r="E468" s="251">
        <f t="shared" si="89"/>
        <v>8.944954128440358</v>
      </c>
      <c r="F468" s="251">
        <f t="shared" si="89"/>
        <v>7.7064220183486185</v>
      </c>
      <c r="G468" s="251">
        <f t="shared" si="89"/>
        <v>4.1513761467890049</v>
      </c>
      <c r="H468" s="400">
        <f t="shared" si="89"/>
        <v>7.6605504587155906</v>
      </c>
      <c r="I468" s="1307"/>
      <c r="J468" s="1305"/>
      <c r="K468" s="1305"/>
    </row>
    <row r="469" spans="1:11" ht="13.5" thickBot="1" x14ac:dyDescent="0.25">
      <c r="A469" s="231" t="s">
        <v>27</v>
      </c>
      <c r="B469" s="220">
        <f t="shared" ref="B469:F469" si="90">B465-B451</f>
        <v>-132</v>
      </c>
      <c r="C469" s="221">
        <f t="shared" si="90"/>
        <v>-28</v>
      </c>
      <c r="D469" s="221">
        <f t="shared" si="90"/>
        <v>-212</v>
      </c>
      <c r="E469" s="221">
        <f t="shared" si="90"/>
        <v>136</v>
      </c>
      <c r="F469" s="221">
        <f t="shared" si="90"/>
        <v>-90</v>
      </c>
      <c r="G469" s="221">
        <f>G465-G451</f>
        <v>34</v>
      </c>
      <c r="H469" s="401">
        <f>H465-H451</f>
        <v>-36</v>
      </c>
      <c r="I469" s="1305"/>
      <c r="J469" s="1305"/>
      <c r="K469" s="1305"/>
    </row>
    <row r="470" spans="1:11" x14ac:dyDescent="0.2">
      <c r="A470" s="265" t="s">
        <v>52</v>
      </c>
      <c r="B470" s="1302">
        <v>44</v>
      </c>
      <c r="C470" s="1303">
        <v>46</v>
      </c>
      <c r="D470" s="1303">
        <v>9</v>
      </c>
      <c r="E470" s="1303">
        <v>44</v>
      </c>
      <c r="F470" s="1303">
        <v>49</v>
      </c>
      <c r="G470" s="1303">
        <v>48</v>
      </c>
      <c r="H470" s="395">
        <f>SUM(B470:G470)</f>
        <v>240</v>
      </c>
      <c r="I470" s="1305" t="s">
        <v>56</v>
      </c>
      <c r="J470" s="742">
        <f>H456-H470</f>
        <v>2</v>
      </c>
      <c r="K470" s="1019">
        <f>J470/H456</f>
        <v>8.2644628099173556E-3</v>
      </c>
    </row>
    <row r="471" spans="1:11" x14ac:dyDescent="0.2">
      <c r="A471" s="265" t="s">
        <v>28</v>
      </c>
      <c r="B471" s="1314">
        <v>147.5</v>
      </c>
      <c r="C471" s="1315">
        <v>149</v>
      </c>
      <c r="D471" s="1315">
        <v>152</v>
      </c>
      <c r="E471" s="1315">
        <v>150</v>
      </c>
      <c r="F471" s="1315">
        <v>151</v>
      </c>
      <c r="G471" s="1315">
        <v>153</v>
      </c>
      <c r="H471" s="328"/>
      <c r="I471" s="1305" t="s">
        <v>57</v>
      </c>
      <c r="J471" s="1305">
        <v>150.24</v>
      </c>
      <c r="K471" s="459"/>
    </row>
    <row r="472" spans="1:11" ht="13.5" thickBot="1" x14ac:dyDescent="0.25">
      <c r="A472" s="266" t="s">
        <v>26</v>
      </c>
      <c r="B472" s="352">
        <f t="shared" ref="B472:F472" si="91">B471-B457</f>
        <v>0</v>
      </c>
      <c r="C472" s="353">
        <f t="shared" si="91"/>
        <v>0</v>
      </c>
      <c r="D472" s="353">
        <f t="shared" si="91"/>
        <v>0</v>
      </c>
      <c r="E472" s="353">
        <f t="shared" si="91"/>
        <v>0</v>
      </c>
      <c r="F472" s="353">
        <f t="shared" si="91"/>
        <v>0</v>
      </c>
      <c r="G472" s="353">
        <f>G471-G457</f>
        <v>0</v>
      </c>
      <c r="H472" s="402"/>
      <c r="I472" s="1305" t="s">
        <v>26</v>
      </c>
      <c r="J472" s="215">
        <f>J471-J457</f>
        <v>-0.69999999999998863</v>
      </c>
      <c r="K472" s="459"/>
    </row>
    <row r="475" spans="1:11" ht="13.5" thickBot="1" x14ac:dyDescent="0.25"/>
    <row r="476" spans="1:11" ht="13.5" thickBot="1" x14ac:dyDescent="0.25">
      <c r="A476" s="230" t="s">
        <v>291</v>
      </c>
      <c r="B476" s="1522" t="s">
        <v>53</v>
      </c>
      <c r="C476" s="1523"/>
      <c r="D476" s="1523"/>
      <c r="E476" s="1523"/>
      <c r="F476" s="1523"/>
      <c r="G476" s="1523"/>
      <c r="H476" s="1596" t="s">
        <v>0</v>
      </c>
      <c r="I476" s="228"/>
      <c r="J476" s="1308"/>
      <c r="K476" s="1308"/>
    </row>
    <row r="477" spans="1:11" x14ac:dyDescent="0.2">
      <c r="A477" s="231" t="s">
        <v>2</v>
      </c>
      <c r="B477" s="294">
        <v>6</v>
      </c>
      <c r="C477" s="225">
        <v>4</v>
      </c>
      <c r="D477" s="225">
        <v>5</v>
      </c>
      <c r="E477" s="225">
        <v>2</v>
      </c>
      <c r="F477" s="225">
        <v>3</v>
      </c>
      <c r="G477" s="225">
        <v>1</v>
      </c>
      <c r="H477" s="1639"/>
      <c r="I477" s="1308"/>
      <c r="J477" s="1308"/>
      <c r="K477" s="1308"/>
    </row>
    <row r="478" spans="1:11" x14ac:dyDescent="0.2">
      <c r="A478" s="234" t="s">
        <v>3</v>
      </c>
      <c r="B478" s="359">
        <v>4380</v>
      </c>
      <c r="C478" s="360">
        <v>4380</v>
      </c>
      <c r="D478" s="297">
        <v>4380</v>
      </c>
      <c r="E478" s="360">
        <v>4380</v>
      </c>
      <c r="F478" s="360">
        <v>4380</v>
      </c>
      <c r="G478" s="360">
        <v>4380</v>
      </c>
      <c r="H478" s="405">
        <v>4380</v>
      </c>
      <c r="I478" s="1308"/>
      <c r="J478" s="1308"/>
      <c r="K478" s="1308"/>
    </row>
    <row r="479" spans="1:11" x14ac:dyDescent="0.2">
      <c r="A479" s="238" t="s">
        <v>6</v>
      </c>
      <c r="B479" s="299">
        <v>5175</v>
      </c>
      <c r="C479" s="300">
        <v>4880</v>
      </c>
      <c r="D479" s="300">
        <v>4066</v>
      </c>
      <c r="E479" s="300">
        <v>4852</v>
      </c>
      <c r="F479" s="300">
        <v>4835</v>
      </c>
      <c r="G479" s="300">
        <v>4791</v>
      </c>
      <c r="H479" s="406">
        <v>4830</v>
      </c>
      <c r="I479" s="1316"/>
      <c r="J479" s="215"/>
      <c r="K479" s="1308"/>
    </row>
    <row r="480" spans="1:11" x14ac:dyDescent="0.2">
      <c r="A480" s="231" t="s">
        <v>7</v>
      </c>
      <c r="B480" s="301">
        <v>83.3</v>
      </c>
      <c r="C480" s="302">
        <v>91.7</v>
      </c>
      <c r="D480" s="303">
        <v>83.3</v>
      </c>
      <c r="E480" s="302">
        <v>75</v>
      </c>
      <c r="F480" s="302">
        <v>100</v>
      </c>
      <c r="G480" s="302">
        <v>100</v>
      </c>
      <c r="H480" s="407">
        <v>78.8</v>
      </c>
      <c r="I480" s="365"/>
      <c r="J480" s="1308"/>
      <c r="K480" s="1308"/>
    </row>
    <row r="481" spans="1:16" x14ac:dyDescent="0.2">
      <c r="A481" s="231" t="s">
        <v>8</v>
      </c>
      <c r="B481" s="246">
        <v>7.4999999999999997E-2</v>
      </c>
      <c r="C481" s="247">
        <v>5.3999999999999999E-2</v>
      </c>
      <c r="D481" s="304">
        <v>6.4</v>
      </c>
      <c r="E481" s="247">
        <v>9.1999999999999998E-2</v>
      </c>
      <c r="F481" s="247">
        <v>5.2999999999999999E-2</v>
      </c>
      <c r="G481" s="247">
        <v>4.4999999999999998E-2</v>
      </c>
      <c r="H481" s="408">
        <v>8.5999999999999993E-2</v>
      </c>
      <c r="I481" s="1313"/>
      <c r="J481" s="1308"/>
      <c r="K481" s="1308"/>
    </row>
    <row r="482" spans="1:16" x14ac:dyDescent="0.2">
      <c r="A482" s="238" t="s">
        <v>1</v>
      </c>
      <c r="B482" s="250">
        <f t="shared" ref="B482:H482" si="92">B479/B478*100-100</f>
        <v>18.150684931506845</v>
      </c>
      <c r="C482" s="251">
        <f t="shared" si="92"/>
        <v>11.415525114155244</v>
      </c>
      <c r="D482" s="251">
        <f t="shared" si="92"/>
        <v>-7.1689497716894977</v>
      </c>
      <c r="E482" s="251">
        <f t="shared" si="92"/>
        <v>10.776255707762544</v>
      </c>
      <c r="F482" s="251">
        <f t="shared" si="92"/>
        <v>10.388127853881286</v>
      </c>
      <c r="G482" s="251">
        <f t="shared" si="92"/>
        <v>9.3835616438356197</v>
      </c>
      <c r="H482" s="400">
        <f t="shared" si="92"/>
        <v>10.273972602739718</v>
      </c>
      <c r="I482" s="1313"/>
      <c r="J482" s="1308"/>
      <c r="K482" s="1308"/>
    </row>
    <row r="483" spans="1:16" ht="13.5" thickBot="1" x14ac:dyDescent="0.25">
      <c r="A483" s="231" t="s">
        <v>27</v>
      </c>
      <c r="B483" s="220">
        <f t="shared" ref="B483:F483" si="93">B479-B465</f>
        <v>210</v>
      </c>
      <c r="C483" s="221">
        <f t="shared" si="93"/>
        <v>-11</v>
      </c>
      <c r="D483" s="221">
        <f t="shared" si="93"/>
        <v>13</v>
      </c>
      <c r="E483" s="221">
        <f t="shared" si="93"/>
        <v>102</v>
      </c>
      <c r="F483" s="221">
        <f t="shared" si="93"/>
        <v>139</v>
      </c>
      <c r="G483" s="221">
        <f>G479-G465</f>
        <v>250</v>
      </c>
      <c r="H483" s="401">
        <f>H479-H465</f>
        <v>136</v>
      </c>
      <c r="I483" s="1308"/>
      <c r="J483" s="1308"/>
      <c r="K483" s="1308"/>
    </row>
    <row r="484" spans="1:16" x14ac:dyDescent="0.2">
      <c r="A484" s="265" t="s">
        <v>52</v>
      </c>
      <c r="B484" s="1311">
        <v>44</v>
      </c>
      <c r="C484" s="1312">
        <v>45</v>
      </c>
      <c r="D484" s="1312">
        <v>9</v>
      </c>
      <c r="E484" s="1312">
        <v>44</v>
      </c>
      <c r="F484" s="1312">
        <v>49</v>
      </c>
      <c r="G484" s="1312">
        <v>48</v>
      </c>
      <c r="H484" s="395">
        <f>SUM(B484:G484)</f>
        <v>239</v>
      </c>
      <c r="I484" s="1308" t="s">
        <v>56</v>
      </c>
      <c r="J484" s="742">
        <f>H470-H484</f>
        <v>1</v>
      </c>
      <c r="K484" s="1019">
        <f>J484/H470</f>
        <v>4.1666666666666666E-3</v>
      </c>
    </row>
    <row r="485" spans="1:16" ht="12.95" customHeight="1" x14ac:dyDescent="0.2">
      <c r="A485" s="265" t="s">
        <v>28</v>
      </c>
      <c r="B485" s="1314">
        <v>147.5</v>
      </c>
      <c r="C485" s="1315">
        <v>149</v>
      </c>
      <c r="D485" s="1315">
        <v>152</v>
      </c>
      <c r="E485" s="1315">
        <v>150</v>
      </c>
      <c r="F485" s="1315">
        <v>151</v>
      </c>
      <c r="G485" s="1315">
        <v>153</v>
      </c>
      <c r="H485" s="328"/>
      <c r="I485" s="1308" t="s">
        <v>57</v>
      </c>
      <c r="J485" s="1308">
        <v>150.21</v>
      </c>
      <c r="K485" s="530" t="s">
        <v>292</v>
      </c>
      <c r="L485" s="530"/>
      <c r="M485" s="530"/>
      <c r="N485" s="530"/>
      <c r="O485" s="530"/>
      <c r="P485" s="530"/>
    </row>
    <row r="486" spans="1:16" ht="13.5" thickBot="1" x14ac:dyDescent="0.25">
      <c r="A486" s="266" t="s">
        <v>26</v>
      </c>
      <c r="B486" s="352">
        <f t="shared" ref="B486:F486" si="94">B485-B471</f>
        <v>0</v>
      </c>
      <c r="C486" s="353">
        <f t="shared" si="94"/>
        <v>0</v>
      </c>
      <c r="D486" s="353">
        <f t="shared" si="94"/>
        <v>0</v>
      </c>
      <c r="E486" s="353">
        <f t="shared" si="94"/>
        <v>0</v>
      </c>
      <c r="F486" s="353">
        <f t="shared" si="94"/>
        <v>0</v>
      </c>
      <c r="G486" s="353">
        <f>G485-G471</f>
        <v>0</v>
      </c>
      <c r="H486" s="402"/>
      <c r="I486" s="1308" t="s">
        <v>26</v>
      </c>
      <c r="J486" s="215">
        <f>J485-J471</f>
        <v>-3.0000000000001137E-2</v>
      </c>
      <c r="K486" s="459"/>
    </row>
    <row r="489" spans="1:16" ht="13.5" thickBot="1" x14ac:dyDescent="0.25"/>
    <row r="490" spans="1:16" ht="13.5" thickBot="1" x14ac:dyDescent="0.25">
      <c r="A490" s="230" t="s">
        <v>293</v>
      </c>
      <c r="B490" s="1522" t="s">
        <v>53</v>
      </c>
      <c r="C490" s="1523"/>
      <c r="D490" s="1523"/>
      <c r="E490" s="1523"/>
      <c r="F490" s="1523"/>
      <c r="G490" s="1523"/>
      <c r="H490" s="1596" t="s">
        <v>0</v>
      </c>
      <c r="I490" s="228"/>
      <c r="J490" s="1317"/>
      <c r="K490" s="1317"/>
    </row>
    <row r="491" spans="1:16" x14ac:dyDescent="0.2">
      <c r="A491" s="231" t="s">
        <v>2</v>
      </c>
      <c r="B491" s="294">
        <v>6</v>
      </c>
      <c r="C491" s="225">
        <v>4</v>
      </c>
      <c r="D491" s="225">
        <v>5</v>
      </c>
      <c r="E491" s="225">
        <v>2</v>
      </c>
      <c r="F491" s="225">
        <v>3</v>
      </c>
      <c r="G491" s="225">
        <v>1</v>
      </c>
      <c r="H491" s="1639"/>
      <c r="I491" s="1317"/>
      <c r="J491" s="1317"/>
      <c r="K491" s="1317"/>
    </row>
    <row r="492" spans="1:16" x14ac:dyDescent="0.2">
      <c r="A492" s="234" t="s">
        <v>3</v>
      </c>
      <c r="B492" s="359">
        <v>4400</v>
      </c>
      <c r="C492" s="360">
        <v>4400</v>
      </c>
      <c r="D492" s="297">
        <v>4400</v>
      </c>
      <c r="E492" s="360">
        <v>4400</v>
      </c>
      <c r="F492" s="360">
        <v>4400</v>
      </c>
      <c r="G492" s="360">
        <v>4400</v>
      </c>
      <c r="H492" s="405">
        <v>4400</v>
      </c>
      <c r="I492" s="1317"/>
      <c r="J492" s="1317"/>
      <c r="K492" s="1317"/>
    </row>
    <row r="493" spans="1:16" x14ac:dyDescent="0.2">
      <c r="A493" s="238" t="s">
        <v>6</v>
      </c>
      <c r="B493" s="299">
        <v>4884</v>
      </c>
      <c r="C493" s="300">
        <v>4982</v>
      </c>
      <c r="D493" s="300">
        <v>4292</v>
      </c>
      <c r="E493" s="300">
        <v>4610</v>
      </c>
      <c r="F493" s="300">
        <v>4947</v>
      </c>
      <c r="G493" s="300">
        <v>4776</v>
      </c>
      <c r="H493" s="406">
        <v>4790</v>
      </c>
      <c r="I493" s="1316"/>
      <c r="J493" s="215"/>
      <c r="K493" s="1317"/>
    </row>
    <row r="494" spans="1:16" x14ac:dyDescent="0.2">
      <c r="A494" s="231" t="s">
        <v>7</v>
      </c>
      <c r="B494" s="301">
        <v>83.3</v>
      </c>
      <c r="C494" s="302">
        <v>75</v>
      </c>
      <c r="D494" s="303">
        <v>66.7</v>
      </c>
      <c r="E494" s="302">
        <v>666.7</v>
      </c>
      <c r="F494" s="302">
        <v>100</v>
      </c>
      <c r="G494" s="302">
        <v>91.7</v>
      </c>
      <c r="H494" s="407">
        <v>75.8</v>
      </c>
      <c r="I494" s="365"/>
      <c r="J494" s="1317"/>
      <c r="K494" s="1317"/>
    </row>
    <row r="495" spans="1:16" x14ac:dyDescent="0.2">
      <c r="A495" s="231" t="s">
        <v>8</v>
      </c>
      <c r="B495" s="246">
        <v>6.6000000000000003E-2</v>
      </c>
      <c r="C495" s="247">
        <v>7.6999999999999999E-2</v>
      </c>
      <c r="D495" s="304">
        <v>9.9000000000000005E-2</v>
      </c>
      <c r="E495" s="247">
        <v>9.9000000000000005E-2</v>
      </c>
      <c r="F495" s="247">
        <v>5.0999999999999997E-2</v>
      </c>
      <c r="G495" s="247">
        <v>5.7000000000000002E-2</v>
      </c>
      <c r="H495" s="408">
        <v>8.3000000000000004E-2</v>
      </c>
      <c r="I495" s="1324"/>
      <c r="J495" s="1317"/>
      <c r="K495" s="1317"/>
    </row>
    <row r="496" spans="1:16" x14ac:dyDescent="0.2">
      <c r="A496" s="238" t="s">
        <v>1</v>
      </c>
      <c r="B496" s="250">
        <f t="shared" ref="B496:H496" si="95">B493/B492*100-100</f>
        <v>11.000000000000014</v>
      </c>
      <c r="C496" s="251">
        <f t="shared" si="95"/>
        <v>13.227272727272734</v>
      </c>
      <c r="D496" s="251">
        <f t="shared" si="95"/>
        <v>-2.4545454545454533</v>
      </c>
      <c r="E496" s="251">
        <f t="shared" si="95"/>
        <v>4.7727272727272663</v>
      </c>
      <c r="F496" s="251">
        <f t="shared" si="95"/>
        <v>12.431818181818173</v>
      </c>
      <c r="G496" s="251">
        <f t="shared" si="95"/>
        <v>8.5454545454545467</v>
      </c>
      <c r="H496" s="400">
        <f t="shared" si="95"/>
        <v>8.8636363636363598</v>
      </c>
      <c r="I496" s="1324"/>
      <c r="J496" s="1317"/>
      <c r="K496" s="1317"/>
    </row>
    <row r="497" spans="1:11" ht="13.5" thickBot="1" x14ac:dyDescent="0.25">
      <c r="A497" s="231" t="s">
        <v>27</v>
      </c>
      <c r="B497" s="220">
        <f t="shared" ref="B497:F497" si="96">B493-B479</f>
        <v>-291</v>
      </c>
      <c r="C497" s="221">
        <f t="shared" si="96"/>
        <v>102</v>
      </c>
      <c r="D497" s="221">
        <f t="shared" si="96"/>
        <v>226</v>
      </c>
      <c r="E497" s="221">
        <f t="shared" si="96"/>
        <v>-242</v>
      </c>
      <c r="F497" s="221">
        <f t="shared" si="96"/>
        <v>112</v>
      </c>
      <c r="G497" s="221">
        <f>G493-G479</f>
        <v>-15</v>
      </c>
      <c r="H497" s="401">
        <f>H493-H479</f>
        <v>-40</v>
      </c>
      <c r="I497" s="1317"/>
      <c r="J497" s="1317"/>
      <c r="K497" s="1317"/>
    </row>
    <row r="498" spans="1:11" x14ac:dyDescent="0.2">
      <c r="A498" s="265" t="s">
        <v>52</v>
      </c>
      <c r="B498" s="1320">
        <v>44</v>
      </c>
      <c r="C498" s="1321">
        <v>44</v>
      </c>
      <c r="D498" s="1321">
        <v>8</v>
      </c>
      <c r="E498" s="1321">
        <v>44</v>
      </c>
      <c r="F498" s="1321">
        <v>49</v>
      </c>
      <c r="G498" s="1321">
        <v>48</v>
      </c>
      <c r="H498" s="395">
        <f>SUM(B498:G498)</f>
        <v>237</v>
      </c>
      <c r="I498" s="1317" t="s">
        <v>56</v>
      </c>
      <c r="J498" s="742">
        <f>H484-H498</f>
        <v>2</v>
      </c>
      <c r="K498" s="1019">
        <f>J498/H484</f>
        <v>8.368200836820083E-3</v>
      </c>
    </row>
    <row r="499" spans="1:11" x14ac:dyDescent="0.2">
      <c r="A499" s="265" t="s">
        <v>28</v>
      </c>
      <c r="B499" s="1322">
        <v>148.5</v>
      </c>
      <c r="C499" s="1323">
        <v>150</v>
      </c>
      <c r="D499" s="1323">
        <v>153</v>
      </c>
      <c r="E499" s="1323">
        <v>151</v>
      </c>
      <c r="F499" s="1323">
        <v>151.5</v>
      </c>
      <c r="G499" s="1323">
        <v>153.5</v>
      </c>
      <c r="H499" s="328"/>
      <c r="I499" s="1317" t="s">
        <v>57</v>
      </c>
      <c r="J499" s="1317">
        <v>150.87</v>
      </c>
      <c r="K499" s="530"/>
    </row>
    <row r="500" spans="1:11" ht="13.5" thickBot="1" x14ac:dyDescent="0.25">
      <c r="A500" s="266" t="s">
        <v>26</v>
      </c>
      <c r="B500" s="352">
        <f t="shared" ref="B500:F500" si="97">B499-B485</f>
        <v>1</v>
      </c>
      <c r="C500" s="353">
        <f t="shared" si="97"/>
        <v>1</v>
      </c>
      <c r="D500" s="353">
        <f t="shared" si="97"/>
        <v>1</v>
      </c>
      <c r="E500" s="353">
        <f t="shared" si="97"/>
        <v>1</v>
      </c>
      <c r="F500" s="353">
        <f t="shared" si="97"/>
        <v>0.5</v>
      </c>
      <c r="G500" s="353">
        <f>G499-G485</f>
        <v>0.5</v>
      </c>
      <c r="H500" s="402"/>
      <c r="I500" s="1317" t="s">
        <v>26</v>
      </c>
      <c r="J500" s="215">
        <f>J499-J485</f>
        <v>0.65999999999999659</v>
      </c>
      <c r="K500" s="459"/>
    </row>
    <row r="503" spans="1:11" ht="13.5" thickBot="1" x14ac:dyDescent="0.25"/>
    <row r="504" spans="1:11" ht="13.5" thickBot="1" x14ac:dyDescent="0.25">
      <c r="A504" s="230" t="s">
        <v>294</v>
      </c>
      <c r="B504" s="1522" t="s">
        <v>53</v>
      </c>
      <c r="C504" s="1523"/>
      <c r="D504" s="1523"/>
      <c r="E504" s="1523"/>
      <c r="F504" s="1523"/>
      <c r="G504" s="1523"/>
      <c r="H504" s="1596" t="s">
        <v>0</v>
      </c>
      <c r="I504" s="228"/>
      <c r="J504" s="1325"/>
      <c r="K504" s="1325"/>
    </row>
    <row r="505" spans="1:11" x14ac:dyDescent="0.2">
      <c r="A505" s="231" t="s">
        <v>2</v>
      </c>
      <c r="B505" s="294">
        <v>6</v>
      </c>
      <c r="C505" s="225">
        <v>4</v>
      </c>
      <c r="D505" s="225">
        <v>5</v>
      </c>
      <c r="E505" s="225">
        <v>2</v>
      </c>
      <c r="F505" s="225">
        <v>3</v>
      </c>
      <c r="G505" s="225">
        <v>1</v>
      </c>
      <c r="H505" s="1639"/>
      <c r="I505" s="1325"/>
      <c r="J505" s="1325"/>
      <c r="K505" s="1325"/>
    </row>
    <row r="506" spans="1:11" x14ac:dyDescent="0.2">
      <c r="A506" s="234" t="s">
        <v>3</v>
      </c>
      <c r="B506" s="359">
        <v>4420</v>
      </c>
      <c r="C506" s="360">
        <v>4420</v>
      </c>
      <c r="D506" s="297">
        <v>4420</v>
      </c>
      <c r="E506" s="360">
        <v>4420</v>
      </c>
      <c r="F506" s="360">
        <v>4420</v>
      </c>
      <c r="G506" s="360">
        <v>4420</v>
      </c>
      <c r="H506" s="405">
        <v>4420</v>
      </c>
      <c r="I506" s="1325"/>
      <c r="J506" s="1325"/>
      <c r="K506" s="1325"/>
    </row>
    <row r="507" spans="1:11" x14ac:dyDescent="0.2">
      <c r="A507" s="238" t="s">
        <v>6</v>
      </c>
      <c r="B507" s="299">
        <v>4831</v>
      </c>
      <c r="C507" s="300">
        <v>4887</v>
      </c>
      <c r="D507" s="300">
        <v>4356</v>
      </c>
      <c r="E507" s="300">
        <v>4699</v>
      </c>
      <c r="F507" s="300">
        <v>5045</v>
      </c>
      <c r="G507" s="300">
        <v>4611</v>
      </c>
      <c r="H507" s="406">
        <v>4773</v>
      </c>
      <c r="I507" s="1316"/>
      <c r="J507" s="215"/>
      <c r="K507" s="1325"/>
    </row>
    <row r="508" spans="1:11" x14ac:dyDescent="0.2">
      <c r="A508" s="231" t="s">
        <v>7</v>
      </c>
      <c r="B508" s="301">
        <v>66.7</v>
      </c>
      <c r="C508" s="302">
        <v>83.3</v>
      </c>
      <c r="D508" s="303">
        <v>66.7</v>
      </c>
      <c r="E508" s="302">
        <v>83.3</v>
      </c>
      <c r="F508" s="302">
        <v>100</v>
      </c>
      <c r="G508" s="302">
        <v>91.7</v>
      </c>
      <c r="H508" s="407">
        <v>77.3</v>
      </c>
      <c r="I508" s="365"/>
      <c r="J508" s="1325"/>
      <c r="K508" s="1325"/>
    </row>
    <row r="509" spans="1:11" x14ac:dyDescent="0.2">
      <c r="A509" s="231" t="s">
        <v>8</v>
      </c>
      <c r="B509" s="246">
        <v>8.4000000000000005E-2</v>
      </c>
      <c r="C509" s="247">
        <v>0.105</v>
      </c>
      <c r="D509" s="304">
        <v>0.109</v>
      </c>
      <c r="E509" s="247">
        <v>6.5000000000000002E-2</v>
      </c>
      <c r="F509" s="247">
        <v>4.2999999999999997E-2</v>
      </c>
      <c r="G509" s="247">
        <v>0.06</v>
      </c>
      <c r="H509" s="408">
        <v>8.5000000000000006E-2</v>
      </c>
      <c r="I509" s="1330"/>
      <c r="J509" s="1325"/>
      <c r="K509" s="1325"/>
    </row>
    <row r="510" spans="1:11" x14ac:dyDescent="0.2">
      <c r="A510" s="238" t="s">
        <v>1</v>
      </c>
      <c r="B510" s="250">
        <f t="shared" ref="B510:H510" si="98">B507/B506*100-100</f>
        <v>9.2986425339366434</v>
      </c>
      <c r="C510" s="251">
        <f t="shared" si="98"/>
        <v>10.565610859728508</v>
      </c>
      <c r="D510" s="251">
        <f t="shared" si="98"/>
        <v>-1.4479638009049722</v>
      </c>
      <c r="E510" s="251">
        <f t="shared" si="98"/>
        <v>6.3122171945701382</v>
      </c>
      <c r="F510" s="251">
        <f t="shared" si="98"/>
        <v>14.140271493212666</v>
      </c>
      <c r="G510" s="251">
        <f t="shared" si="98"/>
        <v>4.3212669683258014</v>
      </c>
      <c r="H510" s="400">
        <f t="shared" si="98"/>
        <v>7.9864253393665052</v>
      </c>
      <c r="I510" s="1330"/>
      <c r="J510" s="1325"/>
      <c r="K510" s="1325"/>
    </row>
    <row r="511" spans="1:11" ht="13.5" thickBot="1" x14ac:dyDescent="0.25">
      <c r="A511" s="231" t="s">
        <v>27</v>
      </c>
      <c r="B511" s="220">
        <f t="shared" ref="B511:F511" si="99">B507-B493</f>
        <v>-53</v>
      </c>
      <c r="C511" s="221">
        <f t="shared" si="99"/>
        <v>-95</v>
      </c>
      <c r="D511" s="221">
        <f t="shared" si="99"/>
        <v>64</v>
      </c>
      <c r="E511" s="221">
        <f t="shared" si="99"/>
        <v>89</v>
      </c>
      <c r="F511" s="221">
        <f t="shared" si="99"/>
        <v>98</v>
      </c>
      <c r="G511" s="221">
        <f>G507-G493</f>
        <v>-165</v>
      </c>
      <c r="H511" s="401">
        <f>H507-H493</f>
        <v>-17</v>
      </c>
      <c r="I511" s="1325"/>
      <c r="J511" s="1325"/>
      <c r="K511" s="1325"/>
    </row>
    <row r="512" spans="1:11" x14ac:dyDescent="0.2">
      <c r="A512" s="265" t="s">
        <v>52</v>
      </c>
      <c r="B512" s="1328">
        <v>44</v>
      </c>
      <c r="C512" s="1329">
        <v>44</v>
      </c>
      <c r="D512" s="1329">
        <v>7</v>
      </c>
      <c r="E512" s="1329">
        <v>44</v>
      </c>
      <c r="F512" s="1329">
        <v>49</v>
      </c>
      <c r="G512" s="1329">
        <v>47</v>
      </c>
      <c r="H512" s="395">
        <f>SUM(B512:G512)</f>
        <v>235</v>
      </c>
      <c r="I512" s="1325" t="s">
        <v>56</v>
      </c>
      <c r="J512" s="742">
        <f>H498-H512</f>
        <v>2</v>
      </c>
      <c r="K512" s="1019">
        <f>J512/H498</f>
        <v>8.4388185654008432E-3</v>
      </c>
    </row>
    <row r="513" spans="1:11" x14ac:dyDescent="0.2">
      <c r="A513" s="265" t="s">
        <v>28</v>
      </c>
      <c r="B513" s="1350">
        <v>148.5</v>
      </c>
      <c r="C513" s="1345">
        <v>150</v>
      </c>
      <c r="D513" s="1345">
        <v>153</v>
      </c>
      <c r="E513" s="1345">
        <v>151</v>
      </c>
      <c r="F513" s="1345">
        <v>151.5</v>
      </c>
      <c r="G513" s="1356">
        <v>153.5</v>
      </c>
      <c r="H513" s="328"/>
      <c r="I513" s="1325" t="s">
        <v>57</v>
      </c>
      <c r="J513" s="1325">
        <v>151</v>
      </c>
      <c r="K513" s="530"/>
    </row>
    <row r="514" spans="1:11" ht="13.5" thickBot="1" x14ac:dyDescent="0.25">
      <c r="A514" s="266" t="s">
        <v>26</v>
      </c>
      <c r="B514" s="352">
        <f t="shared" ref="B514:F514" si="100">B513-B499</f>
        <v>0</v>
      </c>
      <c r="C514" s="353">
        <f t="shared" si="100"/>
        <v>0</v>
      </c>
      <c r="D514" s="353">
        <f t="shared" si="100"/>
        <v>0</v>
      </c>
      <c r="E514" s="353">
        <f t="shared" si="100"/>
        <v>0</v>
      </c>
      <c r="F514" s="353">
        <f t="shared" si="100"/>
        <v>0</v>
      </c>
      <c r="G514" s="353">
        <f>G513-G499</f>
        <v>0</v>
      </c>
      <c r="H514" s="402"/>
      <c r="I514" s="1325" t="s">
        <v>26</v>
      </c>
      <c r="J514" s="215">
        <f>J513-J499</f>
        <v>0.12999999999999545</v>
      </c>
      <c r="K514" s="459"/>
    </row>
    <row r="517" spans="1:11" ht="13.5" thickBot="1" x14ac:dyDescent="0.25"/>
    <row r="518" spans="1:11" ht="13.5" thickBot="1" x14ac:dyDescent="0.25">
      <c r="A518" s="230" t="s">
        <v>295</v>
      </c>
      <c r="B518" s="1522" t="s">
        <v>53</v>
      </c>
      <c r="C518" s="1523"/>
      <c r="D518" s="1523"/>
      <c r="E518" s="1523"/>
      <c r="F518" s="1523"/>
      <c r="G518" s="1523"/>
      <c r="H518" s="1596" t="s">
        <v>0</v>
      </c>
      <c r="I518" s="228"/>
      <c r="J518" s="1335"/>
      <c r="K518" s="1335"/>
    </row>
    <row r="519" spans="1:11" x14ac:dyDescent="0.2">
      <c r="A519" s="231" t="s">
        <v>2</v>
      </c>
      <c r="B519" s="294">
        <v>6</v>
      </c>
      <c r="C519" s="225">
        <v>4</v>
      </c>
      <c r="D519" s="225">
        <v>5</v>
      </c>
      <c r="E519" s="225">
        <v>2</v>
      </c>
      <c r="F519" s="225">
        <v>3</v>
      </c>
      <c r="G519" s="225">
        <v>1</v>
      </c>
      <c r="H519" s="1639"/>
      <c r="I519" s="1335"/>
      <c r="J519" s="1335"/>
      <c r="K519" s="1335"/>
    </row>
    <row r="520" spans="1:11" x14ac:dyDescent="0.2">
      <c r="A520" s="234" t="s">
        <v>3</v>
      </c>
      <c r="B520" s="359">
        <v>4440</v>
      </c>
      <c r="C520" s="360">
        <v>4440</v>
      </c>
      <c r="D520" s="297">
        <v>4440</v>
      </c>
      <c r="E520" s="360">
        <v>4440</v>
      </c>
      <c r="F520" s="360">
        <v>4440</v>
      </c>
      <c r="G520" s="360">
        <v>4440</v>
      </c>
      <c r="H520" s="405">
        <v>4440</v>
      </c>
      <c r="I520" s="1335"/>
      <c r="J520" s="1335"/>
      <c r="K520" s="1335"/>
    </row>
    <row r="521" spans="1:11" x14ac:dyDescent="0.2">
      <c r="A521" s="238" t="s">
        <v>6</v>
      </c>
      <c r="B521" s="299">
        <v>4985</v>
      </c>
      <c r="C521" s="300">
        <v>5001</v>
      </c>
      <c r="D521" s="300">
        <v>4271</v>
      </c>
      <c r="E521" s="300">
        <v>4826</v>
      </c>
      <c r="F521" s="300">
        <v>4895</v>
      </c>
      <c r="G521" s="300">
        <v>4726</v>
      </c>
      <c r="H521" s="406">
        <v>4839</v>
      </c>
      <c r="I521" s="1316"/>
      <c r="J521" s="215"/>
      <c r="K521" s="1335"/>
    </row>
    <row r="522" spans="1:11" x14ac:dyDescent="0.2">
      <c r="A522" s="231" t="s">
        <v>7</v>
      </c>
      <c r="B522" s="301">
        <v>75</v>
      </c>
      <c r="C522" s="302">
        <v>91.7</v>
      </c>
      <c r="D522" s="303">
        <v>100</v>
      </c>
      <c r="E522" s="302">
        <v>66.7</v>
      </c>
      <c r="F522" s="302">
        <v>83.3</v>
      </c>
      <c r="G522" s="302">
        <v>100</v>
      </c>
      <c r="H522" s="407">
        <v>76.900000000000006</v>
      </c>
      <c r="I522" s="365"/>
      <c r="J522" s="1335"/>
      <c r="K522" s="1335"/>
    </row>
    <row r="523" spans="1:11" x14ac:dyDescent="0.2">
      <c r="A523" s="231" t="s">
        <v>8</v>
      </c>
      <c r="B523" s="246">
        <v>9.5000000000000001E-2</v>
      </c>
      <c r="C523" s="247">
        <v>5.6000000000000001E-2</v>
      </c>
      <c r="D523" s="304">
        <v>6.5000000000000002E-2</v>
      </c>
      <c r="E523" s="247">
        <v>0.08</v>
      </c>
      <c r="F523" s="247">
        <v>6.8000000000000005E-2</v>
      </c>
      <c r="G523" s="247">
        <v>5.6000000000000001E-2</v>
      </c>
      <c r="H523" s="408">
        <v>0.08</v>
      </c>
      <c r="I523" s="1337"/>
      <c r="J523" s="1335"/>
      <c r="K523" s="1335"/>
    </row>
    <row r="524" spans="1:11" x14ac:dyDescent="0.2">
      <c r="A524" s="238" t="s">
        <v>1</v>
      </c>
      <c r="B524" s="250">
        <f t="shared" ref="B524:H524" si="101">B521/B520*100-100</f>
        <v>12.27477477477477</v>
      </c>
      <c r="C524" s="251">
        <f t="shared" si="101"/>
        <v>12.635135135135144</v>
      </c>
      <c r="D524" s="251">
        <f t="shared" si="101"/>
        <v>-3.8063063063063112</v>
      </c>
      <c r="E524" s="251">
        <f t="shared" si="101"/>
        <v>8.6936936936936888</v>
      </c>
      <c r="F524" s="251">
        <f t="shared" si="101"/>
        <v>10.247747747747752</v>
      </c>
      <c r="G524" s="251">
        <f t="shared" si="101"/>
        <v>6.4414414414414267</v>
      </c>
      <c r="H524" s="400">
        <f t="shared" si="101"/>
        <v>8.9864864864864842</v>
      </c>
      <c r="I524" s="1337"/>
      <c r="J524" s="1335"/>
      <c r="K524" s="1335"/>
    </row>
    <row r="525" spans="1:11" ht="13.5" thickBot="1" x14ac:dyDescent="0.25">
      <c r="A525" s="231" t="s">
        <v>27</v>
      </c>
      <c r="B525" s="220">
        <f t="shared" ref="B525:F525" si="102">B521-B507</f>
        <v>154</v>
      </c>
      <c r="C525" s="221">
        <f t="shared" si="102"/>
        <v>114</v>
      </c>
      <c r="D525" s="221">
        <f t="shared" si="102"/>
        <v>-85</v>
      </c>
      <c r="E525" s="221">
        <f t="shared" si="102"/>
        <v>127</v>
      </c>
      <c r="F525" s="221">
        <f t="shared" si="102"/>
        <v>-150</v>
      </c>
      <c r="G525" s="221">
        <f>G521-G507</f>
        <v>115</v>
      </c>
      <c r="H525" s="401">
        <f t="shared" ref="H525" si="103">H521-$E$297</f>
        <v>1175</v>
      </c>
      <c r="I525" s="1335"/>
      <c r="J525" s="1335"/>
      <c r="K525" s="1335"/>
    </row>
    <row r="526" spans="1:11" x14ac:dyDescent="0.2">
      <c r="A526" s="265" t="s">
        <v>52</v>
      </c>
      <c r="B526" s="1331">
        <v>44</v>
      </c>
      <c r="C526" s="1332">
        <v>44</v>
      </c>
      <c r="D526" s="1332">
        <v>7</v>
      </c>
      <c r="E526" s="1332">
        <v>44</v>
      </c>
      <c r="F526" s="1332">
        <v>49</v>
      </c>
      <c r="G526" s="1332">
        <v>47</v>
      </c>
      <c r="H526" s="395">
        <f>SUM(B526:G526)</f>
        <v>235</v>
      </c>
      <c r="I526" s="1335" t="s">
        <v>56</v>
      </c>
      <c r="J526" s="742">
        <f>H512-H526</f>
        <v>0</v>
      </c>
      <c r="K526" s="1019">
        <f>J526/H512</f>
        <v>0</v>
      </c>
    </row>
    <row r="527" spans="1:11" x14ac:dyDescent="0.2">
      <c r="A527" s="265" t="s">
        <v>28</v>
      </c>
      <c r="B527" s="1357">
        <v>153.5</v>
      </c>
      <c r="C527" s="1333">
        <v>153</v>
      </c>
      <c r="D527" s="504">
        <v>151.5</v>
      </c>
      <c r="E527" s="921">
        <v>151</v>
      </c>
      <c r="F527" s="1352">
        <v>148.5</v>
      </c>
      <c r="G527" s="1352">
        <v>148.5</v>
      </c>
      <c r="H527" s="328"/>
      <c r="I527" s="1335" t="s">
        <v>57</v>
      </c>
      <c r="J527" s="1335">
        <v>151</v>
      </c>
      <c r="K527" s="1355" t="s">
        <v>298</v>
      </c>
    </row>
    <row r="528" spans="1:11" ht="13.5" thickBot="1" x14ac:dyDescent="0.25">
      <c r="A528" s="266" t="s">
        <v>26</v>
      </c>
      <c r="B528" s="352">
        <f t="shared" ref="B528:F528" si="104">B527-B513</f>
        <v>5</v>
      </c>
      <c r="C528" s="353">
        <f t="shared" si="104"/>
        <v>3</v>
      </c>
      <c r="D528" s="353">
        <f t="shared" si="104"/>
        <v>-1.5</v>
      </c>
      <c r="E528" s="353">
        <f t="shared" si="104"/>
        <v>0</v>
      </c>
      <c r="F528" s="353">
        <f t="shared" si="104"/>
        <v>-3</v>
      </c>
      <c r="G528" s="353">
        <f>G527-G513</f>
        <v>-5</v>
      </c>
      <c r="H528" s="402"/>
      <c r="I528" s="1335" t="s">
        <v>26</v>
      </c>
      <c r="J528" s="215">
        <f>J527-J513</f>
        <v>0</v>
      </c>
      <c r="K528" s="1358" t="s">
        <v>300</v>
      </c>
    </row>
    <row r="530" spans="1:15" ht="13.5" thickBot="1" x14ac:dyDescent="0.25"/>
    <row r="531" spans="1:15" ht="13.5" thickBot="1" x14ac:dyDescent="0.25">
      <c r="A531" s="230" t="s">
        <v>296</v>
      </c>
      <c r="B531" s="1522" t="s">
        <v>53</v>
      </c>
      <c r="C531" s="1523"/>
      <c r="D531" s="1523"/>
      <c r="E531" s="1523"/>
      <c r="F531" s="1523"/>
      <c r="G531" s="1523"/>
      <c r="H531" s="1596" t="s">
        <v>0</v>
      </c>
      <c r="I531" s="228"/>
      <c r="J531" s="1341"/>
      <c r="K531" s="1341"/>
    </row>
    <row r="532" spans="1:15" ht="13.5" thickBot="1" x14ac:dyDescent="0.25">
      <c r="A532" s="231" t="s">
        <v>54</v>
      </c>
      <c r="B532" s="501">
        <v>1</v>
      </c>
      <c r="C532" s="502">
        <v>2</v>
      </c>
      <c r="D532" s="502">
        <v>3</v>
      </c>
      <c r="E532" s="502">
        <v>4</v>
      </c>
      <c r="F532" s="502">
        <v>5</v>
      </c>
      <c r="G532" s="503">
        <v>6</v>
      </c>
      <c r="H532" s="1526"/>
      <c r="I532" s="1341"/>
      <c r="J532" s="1341"/>
      <c r="K532" s="1341"/>
    </row>
    <row r="533" spans="1:15" x14ac:dyDescent="0.2">
      <c r="A533" s="231" t="s">
        <v>2</v>
      </c>
      <c r="B533" s="294">
        <v>6</v>
      </c>
      <c r="C533" s="225">
        <v>4</v>
      </c>
      <c r="D533" s="225">
        <v>5</v>
      </c>
      <c r="E533" s="225">
        <v>2</v>
      </c>
      <c r="F533" s="225">
        <v>3</v>
      </c>
      <c r="G533" s="225">
        <v>1</v>
      </c>
      <c r="H533" s="1639"/>
      <c r="I533" s="1341"/>
      <c r="J533" s="1341"/>
      <c r="K533" s="1341"/>
      <c r="M533" s="1607" t="s">
        <v>303</v>
      </c>
      <c r="N533" s="1607"/>
      <c r="O533" s="228" t="s">
        <v>304</v>
      </c>
    </row>
    <row r="534" spans="1:15" x14ac:dyDescent="0.2">
      <c r="A534" s="234" t="s">
        <v>3</v>
      </c>
      <c r="B534" s="359">
        <v>4460</v>
      </c>
      <c r="C534" s="360">
        <v>4460</v>
      </c>
      <c r="D534" s="359">
        <v>4460</v>
      </c>
      <c r="E534" s="360">
        <v>4460</v>
      </c>
      <c r="F534" s="359">
        <v>4460</v>
      </c>
      <c r="G534" s="360">
        <v>4460</v>
      </c>
      <c r="H534" s="359">
        <v>4460</v>
      </c>
      <c r="I534" s="1316"/>
      <c r="J534" s="215"/>
      <c r="K534" s="1341"/>
      <c r="M534" s="1345" t="s">
        <v>147</v>
      </c>
      <c r="N534" s="1345">
        <v>154.5</v>
      </c>
    </row>
    <row r="535" spans="1:15" x14ac:dyDescent="0.2">
      <c r="A535" s="238" t="s">
        <v>6</v>
      </c>
      <c r="B535" s="299">
        <v>5336</v>
      </c>
      <c r="C535" s="300">
        <v>5212</v>
      </c>
      <c r="D535" s="300">
        <v>3838</v>
      </c>
      <c r="E535" s="300">
        <v>4897</v>
      </c>
      <c r="F535" s="300">
        <v>4856</v>
      </c>
      <c r="G535" s="300">
        <v>4419</v>
      </c>
      <c r="H535" s="406">
        <v>4759</v>
      </c>
      <c r="I535" s="365"/>
      <c r="J535" s="1341"/>
      <c r="K535" s="1341"/>
      <c r="M535" s="1345" t="s">
        <v>148</v>
      </c>
      <c r="N535" s="1345">
        <v>153</v>
      </c>
    </row>
    <row r="536" spans="1:15" x14ac:dyDescent="0.2">
      <c r="A536" s="231" t="s">
        <v>7</v>
      </c>
      <c r="B536" s="301">
        <v>100</v>
      </c>
      <c r="C536" s="302">
        <v>100</v>
      </c>
      <c r="D536" s="303">
        <v>100</v>
      </c>
      <c r="E536" s="302">
        <v>100</v>
      </c>
      <c r="F536" s="302">
        <v>100</v>
      </c>
      <c r="G536" s="302">
        <v>100</v>
      </c>
      <c r="H536" s="407">
        <v>100</v>
      </c>
      <c r="I536" s="1343"/>
      <c r="J536" s="1341"/>
      <c r="K536" s="1341"/>
      <c r="M536" s="1345" t="s">
        <v>149</v>
      </c>
      <c r="N536" s="1345">
        <v>150</v>
      </c>
    </row>
    <row r="537" spans="1:15" x14ac:dyDescent="0.2">
      <c r="A537" s="231" t="s">
        <v>8</v>
      </c>
      <c r="B537" s="246">
        <v>0.04</v>
      </c>
      <c r="C537" s="247">
        <v>3.3000000000000002E-2</v>
      </c>
      <c r="D537" s="304">
        <v>4.7E-2</v>
      </c>
      <c r="E537" s="247">
        <v>1.6E-2</v>
      </c>
      <c r="F537" s="247">
        <v>3.2000000000000001E-2</v>
      </c>
      <c r="G537" s="247">
        <v>3.9E-2</v>
      </c>
      <c r="H537" s="408">
        <v>3.4500000000000003E-2</v>
      </c>
      <c r="I537" s="1343"/>
      <c r="J537" s="1341"/>
      <c r="K537" s="1341"/>
    </row>
    <row r="538" spans="1:15" x14ac:dyDescent="0.2">
      <c r="A538" s="238" t="s">
        <v>1</v>
      </c>
      <c r="B538" s="250">
        <f t="shared" ref="B538:H538" si="105">B535/B534*100-100</f>
        <v>19.641255605381176</v>
      </c>
      <c r="C538" s="251">
        <f t="shared" si="105"/>
        <v>16.860986547085204</v>
      </c>
      <c r="D538" s="251">
        <f t="shared" si="105"/>
        <v>-13.946188340807169</v>
      </c>
      <c r="E538" s="251">
        <f t="shared" ref="E538" si="106">E535/E534*100-100</f>
        <v>9.7982062780268961</v>
      </c>
      <c r="F538" s="251">
        <f t="shared" si="105"/>
        <v>8.8789237668161434</v>
      </c>
      <c r="G538" s="251">
        <f t="shared" si="105"/>
        <v>-0.91928251121076698</v>
      </c>
      <c r="H538" s="400">
        <f t="shared" si="105"/>
        <v>6.7040358744394553</v>
      </c>
      <c r="I538" s="1341"/>
      <c r="J538" s="1341"/>
      <c r="K538" s="1341"/>
    </row>
    <row r="539" spans="1:15" ht="13.5" thickBot="1" x14ac:dyDescent="0.25">
      <c r="A539" s="231" t="s">
        <v>27</v>
      </c>
      <c r="B539" s="220">
        <f>B535-B521</f>
        <v>351</v>
      </c>
      <c r="C539" s="221">
        <f t="shared" ref="C539:H539" si="107">C535-C521</f>
        <v>211</v>
      </c>
      <c r="D539" s="221">
        <f t="shared" si="107"/>
        <v>-433</v>
      </c>
      <c r="E539" s="221">
        <f t="shared" si="107"/>
        <v>71</v>
      </c>
      <c r="F539" s="221">
        <f t="shared" si="107"/>
        <v>-39</v>
      </c>
      <c r="G539" s="221">
        <f t="shared" si="107"/>
        <v>-307</v>
      </c>
      <c r="H539" s="401">
        <f t="shared" si="107"/>
        <v>-80</v>
      </c>
      <c r="I539" s="1341" t="s">
        <v>56</v>
      </c>
      <c r="J539" s="742">
        <f>H526-H540</f>
        <v>5</v>
      </c>
      <c r="K539" s="1019">
        <f>J539/H526</f>
        <v>2.1276595744680851E-2</v>
      </c>
    </row>
    <row r="540" spans="1:15" x14ac:dyDescent="0.2">
      <c r="A540" s="265" t="s">
        <v>52</v>
      </c>
      <c r="B540" s="1338">
        <v>43</v>
      </c>
      <c r="C540" s="1339">
        <v>43</v>
      </c>
      <c r="D540" s="1339">
        <v>10</v>
      </c>
      <c r="E540" s="1339">
        <v>45</v>
      </c>
      <c r="F540" s="1339">
        <v>44</v>
      </c>
      <c r="G540" s="1339">
        <v>45</v>
      </c>
      <c r="H540" s="395">
        <f>SUM(B540:G540)</f>
        <v>230</v>
      </c>
      <c r="I540" s="1341" t="s">
        <v>57</v>
      </c>
      <c r="J540" s="1341">
        <v>154.29</v>
      </c>
      <c r="K540" s="313"/>
    </row>
    <row r="541" spans="1:15" x14ac:dyDescent="0.2">
      <c r="A541" s="265" t="s">
        <v>28</v>
      </c>
      <c r="B541" s="385"/>
      <c r="C541" s="504"/>
      <c r="D541" s="504"/>
      <c r="E541" s="504"/>
      <c r="F541" s="504"/>
      <c r="G541" s="504"/>
      <c r="H541" s="328"/>
      <c r="I541" s="1341" t="s">
        <v>26</v>
      </c>
      <c r="J541" s="215">
        <f>J540-J527</f>
        <v>3.289999999999992</v>
      </c>
      <c r="K541" s="459"/>
    </row>
    <row r="542" spans="1:15" ht="13.5" thickBot="1" x14ac:dyDescent="0.25">
      <c r="A542" s="266" t="s">
        <v>26</v>
      </c>
      <c r="B542" s="352">
        <f t="shared" ref="B542:G542" si="108">B541-B527</f>
        <v>-153.5</v>
      </c>
      <c r="C542" s="353">
        <f t="shared" si="108"/>
        <v>-153</v>
      </c>
      <c r="D542" s="353">
        <f t="shared" si="108"/>
        <v>-151.5</v>
      </c>
      <c r="E542" s="353">
        <f t="shared" si="108"/>
        <v>-151</v>
      </c>
      <c r="F542" s="353">
        <f t="shared" si="108"/>
        <v>-148.5</v>
      </c>
      <c r="G542" s="353">
        <f t="shared" si="108"/>
        <v>-148.5</v>
      </c>
      <c r="H542" s="402"/>
    </row>
    <row r="543" spans="1:15" x14ac:dyDescent="0.2">
      <c r="A543" s="971" t="s">
        <v>301</v>
      </c>
      <c r="B543" s="1002">
        <v>43</v>
      </c>
      <c r="C543" s="1002">
        <v>43</v>
      </c>
      <c r="D543" s="1002">
        <v>10</v>
      </c>
      <c r="E543" s="1002">
        <v>45</v>
      </c>
      <c r="F543" s="1002">
        <v>44</v>
      </c>
      <c r="G543" s="1002">
        <v>45</v>
      </c>
    </row>
    <row r="544" spans="1:15" ht="13.5" thickBot="1" x14ac:dyDescent="0.25">
      <c r="A544" s="200" t="s">
        <v>302</v>
      </c>
      <c r="B544" s="200">
        <f>B540-B543</f>
        <v>0</v>
      </c>
      <c r="C544" s="1344">
        <f t="shared" ref="C544:G544" si="109">C540-C543</f>
        <v>0</v>
      </c>
      <c r="D544" s="1344">
        <f t="shared" si="109"/>
        <v>0</v>
      </c>
      <c r="E544" s="1344">
        <f t="shared" si="109"/>
        <v>0</v>
      </c>
      <c r="F544" s="1344">
        <f t="shared" si="109"/>
        <v>0</v>
      </c>
      <c r="G544" s="1344">
        <f t="shared" si="109"/>
        <v>0</v>
      </c>
      <c r="H544" s="228"/>
    </row>
    <row r="545" spans="1:11" ht="13.5" thickBot="1" x14ac:dyDescent="0.25">
      <c r="A545" s="230" t="s">
        <v>305</v>
      </c>
      <c r="B545" s="1522" t="s">
        <v>53</v>
      </c>
      <c r="C545" s="1523"/>
      <c r="D545" s="1523"/>
      <c r="E545" s="1523"/>
      <c r="F545" s="1523"/>
      <c r="G545" s="1523"/>
      <c r="H545" s="1665" t="s">
        <v>0</v>
      </c>
      <c r="I545" s="228">
        <v>67</v>
      </c>
      <c r="J545" s="1362"/>
      <c r="K545" s="1362"/>
    </row>
    <row r="546" spans="1:11" x14ac:dyDescent="0.2">
      <c r="A546" s="231" t="s">
        <v>54</v>
      </c>
      <c r="B546" s="854">
        <v>1</v>
      </c>
      <c r="C546" s="855">
        <v>2</v>
      </c>
      <c r="D546" s="855">
        <v>3</v>
      </c>
      <c r="E546" s="855">
        <v>4</v>
      </c>
      <c r="F546" s="855">
        <v>5</v>
      </c>
      <c r="G546" s="856">
        <v>6</v>
      </c>
      <c r="H546" s="1666"/>
      <c r="I546" s="1362"/>
      <c r="J546" s="1362"/>
      <c r="K546" s="1362"/>
    </row>
    <row r="547" spans="1:11" x14ac:dyDescent="0.2">
      <c r="A547" s="234" t="s">
        <v>3</v>
      </c>
      <c r="B547" s="359">
        <v>4480</v>
      </c>
      <c r="C547" s="360">
        <v>4480</v>
      </c>
      <c r="D547" s="360">
        <v>4480</v>
      </c>
      <c r="E547" s="360">
        <v>4480</v>
      </c>
      <c r="F547" s="360">
        <v>4480</v>
      </c>
      <c r="G547" s="1374">
        <v>4480</v>
      </c>
      <c r="H547" s="1378">
        <v>4480</v>
      </c>
      <c r="I547" s="1316"/>
      <c r="J547" s="215"/>
      <c r="K547" s="1362"/>
    </row>
    <row r="548" spans="1:11" x14ac:dyDescent="0.2">
      <c r="A548" s="238" t="s">
        <v>6</v>
      </c>
      <c r="B548" s="299">
        <v>5311</v>
      </c>
      <c r="C548" s="300">
        <v>5204</v>
      </c>
      <c r="D548" s="300">
        <v>3939</v>
      </c>
      <c r="E548" s="300">
        <v>4914</v>
      </c>
      <c r="F548" s="300">
        <v>4827</v>
      </c>
      <c r="G548" s="994">
        <v>4487</v>
      </c>
      <c r="H548" s="317">
        <v>4843</v>
      </c>
      <c r="I548" s="365"/>
      <c r="J548" s="1362"/>
      <c r="K548" s="1362"/>
    </row>
    <row r="549" spans="1:11" x14ac:dyDescent="0.2">
      <c r="A549" s="231" t="s">
        <v>7</v>
      </c>
      <c r="B549" s="301">
        <v>100</v>
      </c>
      <c r="C549" s="302">
        <v>100</v>
      </c>
      <c r="D549" s="303">
        <v>100</v>
      </c>
      <c r="E549" s="302">
        <v>100</v>
      </c>
      <c r="F549" s="302">
        <v>100</v>
      </c>
      <c r="G549" s="1375">
        <v>100</v>
      </c>
      <c r="H549" s="366">
        <v>68.7</v>
      </c>
      <c r="I549" s="1364"/>
      <c r="J549" s="1362"/>
      <c r="K549" s="1362"/>
    </row>
    <row r="550" spans="1:11" ht="13.5" thickBot="1" x14ac:dyDescent="0.25">
      <c r="A550" s="231" t="s">
        <v>8</v>
      </c>
      <c r="B550" s="1206">
        <v>0.03</v>
      </c>
      <c r="C550" s="1207">
        <v>3.9E-2</v>
      </c>
      <c r="D550" s="1373">
        <v>3.3000000000000002E-2</v>
      </c>
      <c r="E550" s="1207">
        <v>3.6999999999999998E-2</v>
      </c>
      <c r="F550" s="1207">
        <v>3.7999999999999999E-2</v>
      </c>
      <c r="G550" s="1376">
        <v>4.9000000000000002E-2</v>
      </c>
      <c r="H550" s="249">
        <v>9.4E-2</v>
      </c>
      <c r="I550" s="1364"/>
      <c r="J550" s="1362"/>
      <c r="K550" s="1362"/>
    </row>
    <row r="551" spans="1:11" x14ac:dyDescent="0.2">
      <c r="A551" s="238" t="s">
        <v>1</v>
      </c>
      <c r="B551" s="1371">
        <f t="shared" ref="B551:H551" si="110">B548/B547*100-100</f>
        <v>18.549107142857139</v>
      </c>
      <c r="C551" s="1372">
        <f t="shared" si="110"/>
        <v>16.160714285714278</v>
      </c>
      <c r="D551" s="1372">
        <f t="shared" si="110"/>
        <v>-12.075892857142861</v>
      </c>
      <c r="E551" s="1372">
        <f t="shared" si="110"/>
        <v>9.6875</v>
      </c>
      <c r="F551" s="1372">
        <f t="shared" si="110"/>
        <v>7.7455357142857082</v>
      </c>
      <c r="G551" s="1377">
        <f t="shared" si="110"/>
        <v>0.15624999999998579</v>
      </c>
      <c r="H551" s="316">
        <f t="shared" si="110"/>
        <v>8.1026785714285694</v>
      </c>
      <c r="I551" s="1362"/>
      <c r="J551" s="1362"/>
      <c r="K551" s="1362"/>
    </row>
    <row r="552" spans="1:11" ht="13.5" thickBot="1" x14ac:dyDescent="0.25">
      <c r="A552" s="231" t="s">
        <v>27</v>
      </c>
      <c r="B552" s="220">
        <f t="shared" ref="B552:H552" si="111">B548-B535</f>
        <v>-25</v>
      </c>
      <c r="C552" s="221">
        <f t="shared" si="111"/>
        <v>-8</v>
      </c>
      <c r="D552" s="221">
        <f t="shared" si="111"/>
        <v>101</v>
      </c>
      <c r="E552" s="221">
        <f t="shared" si="111"/>
        <v>17</v>
      </c>
      <c r="F552" s="221">
        <f t="shared" si="111"/>
        <v>-29</v>
      </c>
      <c r="G552" s="347">
        <f t="shared" si="111"/>
        <v>68</v>
      </c>
      <c r="H552" s="245">
        <f t="shared" si="111"/>
        <v>84</v>
      </c>
      <c r="I552" s="1362" t="s">
        <v>56</v>
      </c>
      <c r="J552" s="742">
        <f>H540-H553</f>
        <v>0</v>
      </c>
      <c r="K552" s="1019">
        <f>J552/H540</f>
        <v>0</v>
      </c>
    </row>
    <row r="553" spans="1:11" x14ac:dyDescent="0.2">
      <c r="A553" s="265" t="s">
        <v>52</v>
      </c>
      <c r="B553" s="1359">
        <v>43</v>
      </c>
      <c r="C553" s="1360">
        <v>43</v>
      </c>
      <c r="D553" s="1360">
        <v>10</v>
      </c>
      <c r="E553" s="1360">
        <v>45</v>
      </c>
      <c r="F553" s="1360">
        <v>44</v>
      </c>
      <c r="G553" s="330">
        <v>45</v>
      </c>
      <c r="H553" s="1379">
        <f>SUM(B553:G553)</f>
        <v>230</v>
      </c>
      <c r="I553" s="1362" t="s">
        <v>57</v>
      </c>
      <c r="J553" s="1362">
        <v>152.30000000000001</v>
      </c>
      <c r="K553" s="313"/>
    </row>
    <row r="554" spans="1:11" x14ac:dyDescent="0.2">
      <c r="A554" s="265" t="s">
        <v>28</v>
      </c>
      <c r="B554" s="385">
        <v>150</v>
      </c>
      <c r="C554" s="504">
        <v>150</v>
      </c>
      <c r="D554" s="504">
        <v>154.5</v>
      </c>
      <c r="E554" s="504">
        <v>153</v>
      </c>
      <c r="F554" s="504">
        <v>153</v>
      </c>
      <c r="G554" s="754">
        <v>154.5</v>
      </c>
      <c r="H554" s="222"/>
      <c r="I554" s="1362" t="s">
        <v>26</v>
      </c>
      <c r="J554" s="215">
        <f>J553-J540</f>
        <v>-1.9899999999999807</v>
      </c>
      <c r="K554" s="459"/>
    </row>
    <row r="555" spans="1:11" ht="13.5" thickBot="1" x14ac:dyDescent="0.25">
      <c r="A555" s="266" t="s">
        <v>26</v>
      </c>
      <c r="B555" s="352">
        <f t="shared" ref="B555:G555" si="112">B554-B541</f>
        <v>150</v>
      </c>
      <c r="C555" s="353">
        <f t="shared" si="112"/>
        <v>150</v>
      </c>
      <c r="D555" s="353">
        <f t="shared" si="112"/>
        <v>154.5</v>
      </c>
      <c r="E555" s="353">
        <f t="shared" si="112"/>
        <v>153</v>
      </c>
      <c r="F555" s="353">
        <f t="shared" si="112"/>
        <v>153</v>
      </c>
      <c r="G555" s="894">
        <f t="shared" si="112"/>
        <v>154.5</v>
      </c>
      <c r="H555" s="223"/>
      <c r="I555" s="1362"/>
      <c r="J555" s="1362"/>
      <c r="K555" s="1362"/>
    </row>
    <row r="557" spans="1:11" ht="13.5" thickBot="1" x14ac:dyDescent="0.25"/>
    <row r="558" spans="1:11" ht="13.5" thickBot="1" x14ac:dyDescent="0.25">
      <c r="A558" s="230" t="s">
        <v>306</v>
      </c>
      <c r="B558" s="1522" t="s">
        <v>53</v>
      </c>
      <c r="C558" s="1523"/>
      <c r="D558" s="1523"/>
      <c r="E558" s="1523"/>
      <c r="F558" s="1523"/>
      <c r="G558" s="1523"/>
      <c r="H558" s="1665" t="s">
        <v>0</v>
      </c>
      <c r="I558" s="228"/>
      <c r="J558" s="1383"/>
      <c r="K558" s="1383"/>
    </row>
    <row r="559" spans="1:11" x14ac:dyDescent="0.2">
      <c r="A559" s="231" t="s">
        <v>54</v>
      </c>
      <c r="B559" s="854">
        <v>1</v>
      </c>
      <c r="C559" s="855">
        <v>2</v>
      </c>
      <c r="D559" s="855">
        <v>3</v>
      </c>
      <c r="E559" s="855">
        <v>4</v>
      </c>
      <c r="F559" s="855">
        <v>5</v>
      </c>
      <c r="G559" s="856">
        <v>6</v>
      </c>
      <c r="H559" s="1666"/>
      <c r="I559" s="1383"/>
      <c r="J559" s="1383"/>
      <c r="K559" s="1383"/>
    </row>
    <row r="560" spans="1:11" x14ac:dyDescent="0.2">
      <c r="A560" s="234" t="s">
        <v>3</v>
      </c>
      <c r="B560" s="359">
        <v>4500</v>
      </c>
      <c r="C560" s="360">
        <v>4500</v>
      </c>
      <c r="D560" s="360">
        <v>4500</v>
      </c>
      <c r="E560" s="360">
        <v>4500</v>
      </c>
      <c r="F560" s="360">
        <v>4500</v>
      </c>
      <c r="G560" s="1374">
        <v>4500</v>
      </c>
      <c r="H560" s="1378">
        <v>4500</v>
      </c>
      <c r="I560" s="1316"/>
      <c r="J560" s="215"/>
      <c r="K560" s="1383"/>
    </row>
    <row r="561" spans="1:11" x14ac:dyDescent="0.2">
      <c r="A561" s="238" t="s">
        <v>6</v>
      </c>
      <c r="B561" s="299">
        <v>5335</v>
      </c>
      <c r="C561" s="300">
        <v>5278</v>
      </c>
      <c r="D561" s="300">
        <v>3908</v>
      </c>
      <c r="E561" s="300">
        <v>4948</v>
      </c>
      <c r="F561" s="300">
        <v>4884</v>
      </c>
      <c r="G561" s="994">
        <v>4615</v>
      </c>
      <c r="H561" s="317">
        <v>4897</v>
      </c>
      <c r="I561" s="365"/>
      <c r="J561" s="1383"/>
      <c r="K561" s="1383"/>
    </row>
    <row r="562" spans="1:11" x14ac:dyDescent="0.2">
      <c r="A562" s="231" t="s">
        <v>7</v>
      </c>
      <c r="B562" s="301">
        <v>100</v>
      </c>
      <c r="C562" s="302">
        <v>100</v>
      </c>
      <c r="D562" s="303">
        <v>85.7</v>
      </c>
      <c r="E562" s="302">
        <v>91.7</v>
      </c>
      <c r="F562" s="302">
        <v>100</v>
      </c>
      <c r="G562" s="1375">
        <v>91.7</v>
      </c>
      <c r="H562" s="366">
        <v>74.599999999999994</v>
      </c>
      <c r="I562" s="1384"/>
      <c r="J562" s="1383"/>
      <c r="K562" s="1383"/>
    </row>
    <row r="563" spans="1:11" ht="13.5" thickBot="1" x14ac:dyDescent="0.25">
      <c r="A563" s="231" t="s">
        <v>8</v>
      </c>
      <c r="B563" s="1206">
        <v>4.3999999999999997E-2</v>
      </c>
      <c r="C563" s="1207">
        <v>3.4000000000000002E-2</v>
      </c>
      <c r="D563" s="1373">
        <v>5.7000000000000002E-2</v>
      </c>
      <c r="E563" s="1207">
        <v>5.0999999999999997E-2</v>
      </c>
      <c r="F563" s="1207">
        <v>4.2000000000000003E-2</v>
      </c>
      <c r="G563" s="1376">
        <v>4.8000000000000001E-2</v>
      </c>
      <c r="H563" s="249">
        <v>9.7000000000000003E-2</v>
      </c>
      <c r="I563" s="1384"/>
      <c r="J563" s="1383"/>
      <c r="K563" s="1383"/>
    </row>
    <row r="564" spans="1:11" x14ac:dyDescent="0.2">
      <c r="A564" s="238" t="s">
        <v>1</v>
      </c>
      <c r="B564" s="1371">
        <f t="shared" ref="B564:H564" si="113">B561/B560*100-100</f>
        <v>18.555555555555543</v>
      </c>
      <c r="C564" s="1372">
        <f t="shared" si="113"/>
        <v>17.288888888888891</v>
      </c>
      <c r="D564" s="1372">
        <f t="shared" si="113"/>
        <v>-13.155555555555551</v>
      </c>
      <c r="E564" s="1372">
        <f t="shared" si="113"/>
        <v>9.9555555555555628</v>
      </c>
      <c r="F564" s="1372">
        <f t="shared" si="113"/>
        <v>8.5333333333333314</v>
      </c>
      <c r="G564" s="1377">
        <f t="shared" si="113"/>
        <v>2.5555555555555571</v>
      </c>
      <c r="H564" s="316">
        <f t="shared" si="113"/>
        <v>8.8222222222222229</v>
      </c>
      <c r="I564" s="1383"/>
      <c r="J564" s="1383"/>
      <c r="K564" s="1383"/>
    </row>
    <row r="565" spans="1:11" ht="13.5" thickBot="1" x14ac:dyDescent="0.25">
      <c r="A565" s="231" t="s">
        <v>27</v>
      </c>
      <c r="B565" s="220">
        <f t="shared" ref="B565:H565" si="114">B561-B548</f>
        <v>24</v>
      </c>
      <c r="C565" s="221">
        <f t="shared" si="114"/>
        <v>74</v>
      </c>
      <c r="D565" s="221">
        <f t="shared" si="114"/>
        <v>-31</v>
      </c>
      <c r="E565" s="221">
        <f t="shared" si="114"/>
        <v>34</v>
      </c>
      <c r="F565" s="221">
        <f t="shared" si="114"/>
        <v>57</v>
      </c>
      <c r="G565" s="347">
        <f t="shared" si="114"/>
        <v>128</v>
      </c>
      <c r="H565" s="245">
        <f t="shared" si="114"/>
        <v>54</v>
      </c>
      <c r="I565" s="1383" t="s">
        <v>56</v>
      </c>
      <c r="J565" s="742">
        <f>H553-H566</f>
        <v>0</v>
      </c>
      <c r="K565" s="1019">
        <f>J565/H553</f>
        <v>0</v>
      </c>
    </row>
    <row r="566" spans="1:11" x14ac:dyDescent="0.2">
      <c r="A566" s="265" t="s">
        <v>52</v>
      </c>
      <c r="B566" s="1380">
        <v>43</v>
      </c>
      <c r="C566" s="1381">
        <v>43</v>
      </c>
      <c r="D566" s="1381">
        <v>10</v>
      </c>
      <c r="E566" s="1381">
        <v>45</v>
      </c>
      <c r="F566" s="1381">
        <v>44</v>
      </c>
      <c r="G566" s="330">
        <v>45</v>
      </c>
      <c r="H566" s="1379">
        <f>SUM(B566:G566)</f>
        <v>230</v>
      </c>
      <c r="I566" s="1383" t="s">
        <v>57</v>
      </c>
      <c r="J566" s="1383">
        <v>152.80000000000001</v>
      </c>
      <c r="K566" s="313"/>
    </row>
    <row r="567" spans="1:11" x14ac:dyDescent="0.2">
      <c r="A567" s="265" t="s">
        <v>28</v>
      </c>
      <c r="B567" s="1385">
        <v>150</v>
      </c>
      <c r="C567" s="1385">
        <v>150</v>
      </c>
      <c r="D567" s="1385">
        <v>155</v>
      </c>
      <c r="E567" s="1385">
        <v>153.5</v>
      </c>
      <c r="F567" s="1385">
        <v>153.5</v>
      </c>
      <c r="G567" s="1385">
        <v>155</v>
      </c>
      <c r="H567" s="222"/>
      <c r="I567" s="1383" t="s">
        <v>26</v>
      </c>
      <c r="J567" s="215">
        <f>J566-J553</f>
        <v>0.5</v>
      </c>
      <c r="K567" s="459"/>
    </row>
    <row r="568" spans="1:11" ht="13.5" thickBot="1" x14ac:dyDescent="0.25">
      <c r="A568" s="266" t="s">
        <v>26</v>
      </c>
      <c r="B568" s="352">
        <f t="shared" ref="B568:G568" si="115">B567-B554</f>
        <v>0</v>
      </c>
      <c r="C568" s="353">
        <f t="shared" si="115"/>
        <v>0</v>
      </c>
      <c r="D568" s="353">
        <f t="shared" si="115"/>
        <v>0.5</v>
      </c>
      <c r="E568" s="353">
        <f t="shared" si="115"/>
        <v>0.5</v>
      </c>
      <c r="F568" s="353">
        <f t="shared" si="115"/>
        <v>0.5</v>
      </c>
      <c r="G568" s="894">
        <f t="shared" si="115"/>
        <v>0.5</v>
      </c>
      <c r="H568" s="223"/>
      <c r="I568" s="1383"/>
      <c r="J568" s="1383"/>
      <c r="K568" s="1383"/>
    </row>
    <row r="570" spans="1:11" ht="13.5" thickBot="1" x14ac:dyDescent="0.25"/>
    <row r="571" spans="1:11" ht="13.5" thickBot="1" x14ac:dyDescent="0.25">
      <c r="A571" s="230" t="s">
        <v>307</v>
      </c>
      <c r="B571" s="1522" t="s">
        <v>53</v>
      </c>
      <c r="C571" s="1523"/>
      <c r="D571" s="1523"/>
      <c r="E571" s="1523"/>
      <c r="F571" s="1523"/>
      <c r="G571" s="1523"/>
      <c r="H571" s="1665" t="s">
        <v>0</v>
      </c>
      <c r="I571" s="228"/>
      <c r="J571" s="1387"/>
      <c r="K571" s="1387"/>
    </row>
    <row r="572" spans="1:11" x14ac:dyDescent="0.2">
      <c r="A572" s="231" t="s">
        <v>54</v>
      </c>
      <c r="B572" s="854">
        <v>1</v>
      </c>
      <c r="C572" s="855">
        <v>2</v>
      </c>
      <c r="D572" s="855">
        <v>3</v>
      </c>
      <c r="E572" s="855">
        <v>4</v>
      </c>
      <c r="F572" s="855">
        <v>5</v>
      </c>
      <c r="G572" s="856">
        <v>6</v>
      </c>
      <c r="H572" s="1666"/>
      <c r="I572" s="1387"/>
      <c r="J572" s="1387"/>
      <c r="K572" s="1387"/>
    </row>
    <row r="573" spans="1:11" x14ac:dyDescent="0.2">
      <c r="A573" s="234" t="s">
        <v>3</v>
      </c>
      <c r="B573" s="359">
        <v>4520</v>
      </c>
      <c r="C573" s="360">
        <v>4520</v>
      </c>
      <c r="D573" s="360">
        <v>4520</v>
      </c>
      <c r="E573" s="360">
        <v>4520</v>
      </c>
      <c r="F573" s="360">
        <v>4520</v>
      </c>
      <c r="G573" s="1374">
        <v>4520</v>
      </c>
      <c r="H573" s="1378">
        <v>4520</v>
      </c>
      <c r="I573" s="1316"/>
      <c r="J573" s="215"/>
      <c r="K573" s="1387"/>
    </row>
    <row r="574" spans="1:11" x14ac:dyDescent="0.2">
      <c r="A574" s="238" t="s">
        <v>6</v>
      </c>
      <c r="B574" s="299">
        <v>5428</v>
      </c>
      <c r="C574" s="300">
        <v>5350</v>
      </c>
      <c r="D574" s="300">
        <v>4191</v>
      </c>
      <c r="E574" s="300">
        <v>4990</v>
      </c>
      <c r="F574" s="300">
        <v>4928</v>
      </c>
      <c r="G574" s="994">
        <v>4650</v>
      </c>
      <c r="H574" s="317">
        <f>+AVERAGE(B574:G574)</f>
        <v>4922.833333333333</v>
      </c>
      <c r="I574" s="365"/>
      <c r="J574" s="1387"/>
      <c r="K574" s="1387"/>
    </row>
    <row r="575" spans="1:11" x14ac:dyDescent="0.2">
      <c r="A575" s="231" t="s">
        <v>7</v>
      </c>
      <c r="B575" s="301">
        <v>100</v>
      </c>
      <c r="C575" s="302">
        <v>88.9</v>
      </c>
      <c r="D575" s="303">
        <v>100</v>
      </c>
      <c r="E575" s="302">
        <v>100</v>
      </c>
      <c r="F575" s="302">
        <v>100</v>
      </c>
      <c r="G575" s="1375">
        <v>100</v>
      </c>
      <c r="H575" s="1401">
        <f t="shared" ref="H575:H576" si="116">+AVERAGE(B575:G575)</f>
        <v>98.149999999999991</v>
      </c>
      <c r="I575" s="1389"/>
      <c r="J575" s="1387"/>
      <c r="K575" s="1387"/>
    </row>
    <row r="576" spans="1:11" ht="13.5" thickBot="1" x14ac:dyDescent="0.25">
      <c r="A576" s="231" t="s">
        <v>8</v>
      </c>
      <c r="B576" s="1206">
        <v>5.5E-2</v>
      </c>
      <c r="C576" s="1207">
        <v>7.1999999999999995E-2</v>
      </c>
      <c r="D576" s="1373">
        <v>4.5999999999999999E-2</v>
      </c>
      <c r="E576" s="1207">
        <v>4.1000000000000002E-2</v>
      </c>
      <c r="F576" s="1207">
        <v>5.6000000000000001E-2</v>
      </c>
      <c r="G576" s="1376">
        <v>5.1999999999999998E-2</v>
      </c>
      <c r="H576" s="1421">
        <f t="shared" si="116"/>
        <v>5.3666666666666668E-2</v>
      </c>
      <c r="I576" s="1389"/>
      <c r="J576" s="1387"/>
      <c r="K576" s="1387"/>
    </row>
    <row r="577" spans="1:11" x14ac:dyDescent="0.2">
      <c r="A577" s="238" t="s">
        <v>1</v>
      </c>
      <c r="B577" s="1371">
        <f t="shared" ref="B577:H577" si="117">B574/B573*100-100</f>
        <v>20.088495575221231</v>
      </c>
      <c r="C577" s="1372">
        <f t="shared" si="117"/>
        <v>18.362831858407077</v>
      </c>
      <c r="D577" s="1372">
        <f t="shared" si="117"/>
        <v>-7.2787610619469092</v>
      </c>
      <c r="E577" s="1372">
        <f t="shared" si="117"/>
        <v>10.398230088495581</v>
      </c>
      <c r="F577" s="1372">
        <f t="shared" si="117"/>
        <v>9.0265486725663777</v>
      </c>
      <c r="G577" s="1377">
        <f t="shared" si="117"/>
        <v>2.8761061946902799</v>
      </c>
      <c r="H577" s="1422">
        <f t="shared" si="117"/>
        <v>8.9122418879056085</v>
      </c>
      <c r="I577" s="1387"/>
      <c r="J577" s="1387"/>
      <c r="K577" s="1387"/>
    </row>
    <row r="578" spans="1:11" ht="13.5" thickBot="1" x14ac:dyDescent="0.25">
      <c r="A578" s="231" t="s">
        <v>27</v>
      </c>
      <c r="B578" s="254">
        <f t="shared" ref="B578:H578" si="118">B574-B561</f>
        <v>93</v>
      </c>
      <c r="C578" s="255">
        <f t="shared" si="118"/>
        <v>72</v>
      </c>
      <c r="D578" s="255">
        <f t="shared" si="118"/>
        <v>283</v>
      </c>
      <c r="E578" s="255">
        <f t="shared" si="118"/>
        <v>42</v>
      </c>
      <c r="F578" s="255">
        <f t="shared" si="118"/>
        <v>44</v>
      </c>
      <c r="G578" s="545">
        <f t="shared" si="118"/>
        <v>35</v>
      </c>
      <c r="H578" s="287">
        <f t="shared" si="118"/>
        <v>25.83333333333303</v>
      </c>
      <c r="I578" s="1387" t="s">
        <v>56</v>
      </c>
      <c r="J578" s="742">
        <f>H566-H579</f>
        <v>30</v>
      </c>
      <c r="K578" s="1019">
        <f>J578/H566</f>
        <v>0.13043478260869565</v>
      </c>
    </row>
    <row r="579" spans="1:11" x14ac:dyDescent="0.2">
      <c r="A579" s="265" t="s">
        <v>52</v>
      </c>
      <c r="B579" s="1402">
        <f>[1]LM!$F$371</f>
        <v>37</v>
      </c>
      <c r="C579" s="1403">
        <f>[1]LM!$R$371</f>
        <v>38</v>
      </c>
      <c r="D579" s="1403">
        <f>[1]LM!$AD$371</f>
        <v>4</v>
      </c>
      <c r="E579" s="1403">
        <f>[1]LM!$AP$371</f>
        <v>41</v>
      </c>
      <c r="F579" s="1403">
        <f>[1]LM!$BB$371</f>
        <v>41</v>
      </c>
      <c r="G579" s="1404">
        <f>[1]LM!$BN$371</f>
        <v>39</v>
      </c>
      <c r="H579" s="422">
        <f>SUM(B579:G579)</f>
        <v>200</v>
      </c>
      <c r="I579" s="1387" t="s">
        <v>57</v>
      </c>
      <c r="J579" s="1387">
        <v>152.24</v>
      </c>
      <c r="K579" s="313"/>
    </row>
    <row r="580" spans="1:11" x14ac:dyDescent="0.2">
      <c r="A580" s="265" t="s">
        <v>28</v>
      </c>
      <c r="B580" s="1416"/>
      <c r="C580" s="1417"/>
      <c r="D580" s="1417"/>
      <c r="E580" s="1417"/>
      <c r="F580" s="1417"/>
      <c r="G580" s="1418"/>
      <c r="H580" s="328"/>
      <c r="I580" s="1387" t="s">
        <v>26</v>
      </c>
      <c r="J580" s="215">
        <f>J579-J566</f>
        <v>-0.56000000000000227</v>
      </c>
      <c r="K580" s="459"/>
    </row>
    <row r="581" spans="1:11" ht="13.5" thickBot="1" x14ac:dyDescent="0.25">
      <c r="A581" s="266" t="s">
        <v>26</v>
      </c>
      <c r="B581" s="352">
        <f t="shared" ref="B581:G581" si="119">B580-B567</f>
        <v>-150</v>
      </c>
      <c r="C581" s="353">
        <f t="shared" si="119"/>
        <v>-150</v>
      </c>
      <c r="D581" s="353">
        <f t="shared" si="119"/>
        <v>-155</v>
      </c>
      <c r="E581" s="353">
        <f t="shared" si="119"/>
        <v>-153.5</v>
      </c>
      <c r="F581" s="353">
        <f t="shared" si="119"/>
        <v>-153.5</v>
      </c>
      <c r="G581" s="354">
        <f t="shared" si="119"/>
        <v>-155</v>
      </c>
      <c r="H581" s="402"/>
      <c r="I581" s="1387"/>
      <c r="J581" s="1387"/>
      <c r="K581" s="1387"/>
    </row>
    <row r="583" spans="1:11" ht="13.5" thickBot="1" x14ac:dyDescent="0.25"/>
    <row r="584" spans="1:11" ht="13.5" thickBot="1" x14ac:dyDescent="0.25">
      <c r="A584" s="230" t="s">
        <v>308</v>
      </c>
      <c r="B584" s="1522" t="s">
        <v>53</v>
      </c>
      <c r="C584" s="1523"/>
      <c r="D584" s="1523"/>
      <c r="E584" s="1523"/>
      <c r="F584" s="1523"/>
      <c r="G584" s="1523"/>
      <c r="H584" s="1665" t="s">
        <v>0</v>
      </c>
      <c r="I584" s="228">
        <v>67</v>
      </c>
      <c r="J584" s="1414"/>
      <c r="K584" s="1414"/>
    </row>
    <row r="585" spans="1:11" x14ac:dyDescent="0.2">
      <c r="A585" s="231" t="s">
        <v>54</v>
      </c>
      <c r="B585" s="854">
        <v>1</v>
      </c>
      <c r="C585" s="855">
        <v>2</v>
      </c>
      <c r="D585" s="855">
        <v>3</v>
      </c>
      <c r="E585" s="855">
        <v>4</v>
      </c>
      <c r="F585" s="855">
        <v>5</v>
      </c>
      <c r="G585" s="856">
        <v>6</v>
      </c>
      <c r="H585" s="1666"/>
      <c r="I585" s="1414"/>
      <c r="J585" s="1414"/>
      <c r="K585" s="1414"/>
    </row>
    <row r="586" spans="1:11" x14ac:dyDescent="0.2">
      <c r="A586" s="234" t="s">
        <v>3</v>
      </c>
      <c r="B586" s="359">
        <v>4540</v>
      </c>
      <c r="C586" s="360">
        <v>4540</v>
      </c>
      <c r="D586" s="360">
        <v>4540</v>
      </c>
      <c r="E586" s="360">
        <v>4540</v>
      </c>
      <c r="F586" s="360">
        <v>4540</v>
      </c>
      <c r="G586" s="1374">
        <v>4540</v>
      </c>
      <c r="H586" s="1378">
        <v>4540</v>
      </c>
      <c r="I586" s="1316"/>
      <c r="J586" s="215"/>
      <c r="K586" s="1414"/>
    </row>
    <row r="587" spans="1:11" x14ac:dyDescent="0.2">
      <c r="A587" s="238" t="s">
        <v>6</v>
      </c>
      <c r="B587" s="299">
        <v>5393</v>
      </c>
      <c r="C587" s="300">
        <v>5274</v>
      </c>
      <c r="D587" s="300">
        <v>4194</v>
      </c>
      <c r="E587" s="300">
        <v>4854</v>
      </c>
      <c r="F587" s="300">
        <v>4923</v>
      </c>
      <c r="G587" s="994">
        <v>4588</v>
      </c>
      <c r="H587" s="317">
        <v>4922</v>
      </c>
      <c r="I587" s="365"/>
      <c r="J587" s="1414"/>
      <c r="K587" s="1414"/>
    </row>
    <row r="588" spans="1:11" x14ac:dyDescent="0.2">
      <c r="A588" s="231" t="s">
        <v>7</v>
      </c>
      <c r="B588" s="301">
        <v>91.7</v>
      </c>
      <c r="C588" s="302">
        <v>91.7</v>
      </c>
      <c r="D588" s="303">
        <v>100</v>
      </c>
      <c r="E588" s="302">
        <v>91.7</v>
      </c>
      <c r="F588" s="302">
        <v>91.7</v>
      </c>
      <c r="G588" s="1375">
        <v>100</v>
      </c>
      <c r="H588" s="1401">
        <v>67.2</v>
      </c>
      <c r="I588" s="1419"/>
      <c r="J588" s="1414"/>
      <c r="K588" s="1414"/>
    </row>
    <row r="589" spans="1:11" ht="13.5" thickBot="1" x14ac:dyDescent="0.25">
      <c r="A589" s="231" t="s">
        <v>8</v>
      </c>
      <c r="B589" s="1206">
        <v>5.5E-2</v>
      </c>
      <c r="C589" s="1207">
        <v>6.8000000000000005E-2</v>
      </c>
      <c r="D589" s="1373">
        <v>2.3E-2</v>
      </c>
      <c r="E589" s="1207">
        <v>5.8999999999999997E-2</v>
      </c>
      <c r="F589" s="1207">
        <v>5.0999999999999997E-2</v>
      </c>
      <c r="G589" s="1376">
        <v>3.5000000000000003E-2</v>
      </c>
      <c r="H589" s="1437">
        <v>9.1999999999999998E-2</v>
      </c>
      <c r="I589" s="1419"/>
      <c r="J589" s="1414"/>
      <c r="K589" s="1414"/>
    </row>
    <row r="590" spans="1:11" x14ac:dyDescent="0.2">
      <c r="A590" s="238" t="s">
        <v>1</v>
      </c>
      <c r="B590" s="536">
        <f t="shared" ref="B590:H590" si="120">B587/B586*100-100</f>
        <v>18.788546255506617</v>
      </c>
      <c r="C590" s="537">
        <f t="shared" si="120"/>
        <v>16.167400881057262</v>
      </c>
      <c r="D590" s="537">
        <f t="shared" si="120"/>
        <v>-7.6211453744493269</v>
      </c>
      <c r="E590" s="537">
        <f t="shared" si="120"/>
        <v>6.9162995594713692</v>
      </c>
      <c r="F590" s="537">
        <f t="shared" si="120"/>
        <v>8.4361233480176168</v>
      </c>
      <c r="G590" s="538">
        <f t="shared" si="120"/>
        <v>1.0572687224669579</v>
      </c>
      <c r="H590" s="1422">
        <f t="shared" si="120"/>
        <v>8.414096916299556</v>
      </c>
      <c r="I590" s="1414"/>
      <c r="J590" s="1414"/>
      <c r="K590" s="1414"/>
    </row>
    <row r="591" spans="1:11" ht="13.5" thickBot="1" x14ac:dyDescent="0.25">
      <c r="A591" s="231" t="s">
        <v>27</v>
      </c>
      <c r="B591" s="254">
        <f t="shared" ref="B591:H591" si="121">B587-B574</f>
        <v>-35</v>
      </c>
      <c r="C591" s="255">
        <f t="shared" si="121"/>
        <v>-76</v>
      </c>
      <c r="D591" s="255">
        <f t="shared" si="121"/>
        <v>3</v>
      </c>
      <c r="E591" s="255">
        <f t="shared" si="121"/>
        <v>-136</v>
      </c>
      <c r="F591" s="255">
        <f t="shared" si="121"/>
        <v>-5</v>
      </c>
      <c r="G591" s="256">
        <f t="shared" si="121"/>
        <v>-62</v>
      </c>
      <c r="H591" s="287">
        <f t="shared" si="121"/>
        <v>-0.83333333333303017</v>
      </c>
      <c r="I591" s="1414" t="s">
        <v>56</v>
      </c>
      <c r="J591" s="742">
        <f>H579-H592</f>
        <v>-27</v>
      </c>
      <c r="K591" s="1019">
        <f>J591/H579</f>
        <v>-0.13500000000000001</v>
      </c>
    </row>
    <row r="592" spans="1:11" x14ac:dyDescent="0.2">
      <c r="A592" s="265" t="s">
        <v>52</v>
      </c>
      <c r="B592" s="1402">
        <v>43</v>
      </c>
      <c r="C592" s="1403">
        <v>42</v>
      </c>
      <c r="D592" s="1403">
        <v>9</v>
      </c>
      <c r="E592" s="1403">
        <v>44</v>
      </c>
      <c r="F592" s="1403">
        <v>44</v>
      </c>
      <c r="G592" s="1404">
        <v>45</v>
      </c>
      <c r="H592" s="422">
        <f>SUM(B592:G592)</f>
        <v>227</v>
      </c>
      <c r="I592" s="1414" t="s">
        <v>57</v>
      </c>
      <c r="J592" s="1414">
        <v>153.56</v>
      </c>
      <c r="K592" s="313"/>
    </row>
    <row r="593" spans="1:11" x14ac:dyDescent="0.2">
      <c r="A593" s="265" t="s">
        <v>28</v>
      </c>
      <c r="B593" s="1416">
        <v>150</v>
      </c>
      <c r="C593" s="1417">
        <v>150</v>
      </c>
      <c r="D593" s="1417">
        <v>154.5</v>
      </c>
      <c r="E593" s="1417">
        <v>153</v>
      </c>
      <c r="F593" s="1417">
        <v>153</v>
      </c>
      <c r="G593" s="1418">
        <v>154.5</v>
      </c>
      <c r="H593" s="328"/>
      <c r="I593" s="1414" t="s">
        <v>26</v>
      </c>
      <c r="J593" s="215">
        <f>J592-J579</f>
        <v>1.3199999999999932</v>
      </c>
      <c r="K593" s="459"/>
    </row>
    <row r="594" spans="1:11" ht="13.5" thickBot="1" x14ac:dyDescent="0.25">
      <c r="A594" s="266" t="s">
        <v>26</v>
      </c>
      <c r="B594" s="352">
        <f t="shared" ref="B594:G594" si="122">B593-B580</f>
        <v>150</v>
      </c>
      <c r="C594" s="353">
        <f t="shared" si="122"/>
        <v>150</v>
      </c>
      <c r="D594" s="353">
        <f t="shared" si="122"/>
        <v>154.5</v>
      </c>
      <c r="E594" s="353">
        <f t="shared" si="122"/>
        <v>153</v>
      </c>
      <c r="F594" s="353">
        <f t="shared" si="122"/>
        <v>153</v>
      </c>
      <c r="G594" s="354">
        <f t="shared" si="122"/>
        <v>154.5</v>
      </c>
      <c r="H594" s="402"/>
      <c r="I594" s="1414"/>
      <c r="J594" s="1414"/>
      <c r="K594" s="1414"/>
    </row>
    <row r="596" spans="1:11" ht="13.5" thickBot="1" x14ac:dyDescent="0.25"/>
    <row r="597" spans="1:11" ht="13.5" thickBot="1" x14ac:dyDescent="0.25">
      <c r="A597" s="230" t="s">
        <v>309</v>
      </c>
      <c r="B597" s="1522" t="s">
        <v>53</v>
      </c>
      <c r="C597" s="1523"/>
      <c r="D597" s="1523"/>
      <c r="E597" s="1523"/>
      <c r="F597" s="1523"/>
      <c r="G597" s="1523"/>
      <c r="H597" s="1665" t="s">
        <v>0</v>
      </c>
      <c r="I597" s="228">
        <v>73</v>
      </c>
      <c r="J597" s="1430"/>
      <c r="K597" s="1430"/>
    </row>
    <row r="598" spans="1:11" x14ac:dyDescent="0.2">
      <c r="A598" s="231" t="s">
        <v>54</v>
      </c>
      <c r="B598" s="854">
        <v>1</v>
      </c>
      <c r="C598" s="855">
        <v>2</v>
      </c>
      <c r="D598" s="855">
        <v>3</v>
      </c>
      <c r="E598" s="855">
        <v>4</v>
      </c>
      <c r="F598" s="855">
        <v>5</v>
      </c>
      <c r="G598" s="856">
        <v>6</v>
      </c>
      <c r="H598" s="1666"/>
      <c r="I598" s="1430"/>
      <c r="J598" s="1430"/>
      <c r="K598" s="1430"/>
    </row>
    <row r="599" spans="1:11" x14ac:dyDescent="0.2">
      <c r="A599" s="234" t="s">
        <v>3</v>
      </c>
      <c r="B599" s="359">
        <v>4560</v>
      </c>
      <c r="C599" s="360">
        <v>4560</v>
      </c>
      <c r="D599" s="360">
        <v>4560</v>
      </c>
      <c r="E599" s="360">
        <v>4560</v>
      </c>
      <c r="F599" s="360">
        <v>4560</v>
      </c>
      <c r="G599" s="1374">
        <v>4560</v>
      </c>
      <c r="H599" s="1378">
        <v>4560</v>
      </c>
      <c r="I599" s="1316"/>
      <c r="J599" s="215"/>
      <c r="K599" s="1430"/>
    </row>
    <row r="600" spans="1:11" x14ac:dyDescent="0.2">
      <c r="A600" s="238" t="s">
        <v>6</v>
      </c>
      <c r="B600" s="299">
        <v>5337</v>
      </c>
      <c r="C600" s="300">
        <v>5256</v>
      </c>
      <c r="D600" s="300">
        <v>4316</v>
      </c>
      <c r="E600" s="300">
        <v>5009</v>
      </c>
      <c r="F600" s="300">
        <v>4904</v>
      </c>
      <c r="G600" s="994">
        <v>4763</v>
      </c>
      <c r="H600" s="317">
        <v>4973</v>
      </c>
      <c r="I600" s="365"/>
      <c r="J600" s="1430"/>
      <c r="K600" s="1430"/>
    </row>
    <row r="601" spans="1:11" x14ac:dyDescent="0.2">
      <c r="A601" s="231" t="s">
        <v>7</v>
      </c>
      <c r="B601" s="301">
        <v>100</v>
      </c>
      <c r="C601" s="302">
        <v>76.900000000000006</v>
      </c>
      <c r="D601" s="303">
        <v>100</v>
      </c>
      <c r="E601" s="302">
        <v>92.3</v>
      </c>
      <c r="F601" s="302">
        <v>100</v>
      </c>
      <c r="G601" s="1375">
        <v>92.3</v>
      </c>
      <c r="H601" s="1401">
        <v>75.3</v>
      </c>
      <c r="I601" s="1436"/>
      <c r="J601" s="1430"/>
      <c r="K601" s="1430"/>
    </row>
    <row r="602" spans="1:11" ht="13.5" thickBot="1" x14ac:dyDescent="0.25">
      <c r="A602" s="231" t="s">
        <v>8</v>
      </c>
      <c r="B602" s="1206">
        <v>4.2000000000000003E-2</v>
      </c>
      <c r="C602" s="1207">
        <v>8.1000000000000003E-2</v>
      </c>
      <c r="D602" s="1373">
        <v>3.9E-2</v>
      </c>
      <c r="E602" s="1207">
        <v>5.8999999999999997E-2</v>
      </c>
      <c r="F602" s="1207">
        <v>0.05</v>
      </c>
      <c r="G602" s="1376">
        <v>5.1999999999999998E-2</v>
      </c>
      <c r="H602" s="1437">
        <v>8.3000000000000004E-2</v>
      </c>
      <c r="I602" s="1436"/>
      <c r="J602" s="1430"/>
      <c r="K602" s="1430"/>
    </row>
    <row r="603" spans="1:11" x14ac:dyDescent="0.2">
      <c r="A603" s="238" t="s">
        <v>1</v>
      </c>
      <c r="B603" s="536">
        <f t="shared" ref="B603:H603" si="123">B600/B599*100-100</f>
        <v>17.03947368421052</v>
      </c>
      <c r="C603" s="537">
        <f t="shared" si="123"/>
        <v>15.26315789473685</v>
      </c>
      <c r="D603" s="537">
        <f t="shared" si="123"/>
        <v>-5.3508771929824661</v>
      </c>
      <c r="E603" s="537">
        <f t="shared" si="123"/>
        <v>9.8464912280701782</v>
      </c>
      <c r="F603" s="537">
        <f t="shared" si="123"/>
        <v>7.5438596491228083</v>
      </c>
      <c r="G603" s="538">
        <f t="shared" si="123"/>
        <v>4.451754385964918</v>
      </c>
      <c r="H603" s="1422">
        <f t="shared" si="123"/>
        <v>9.0570175438596578</v>
      </c>
      <c r="I603" s="1430"/>
      <c r="J603" s="1430"/>
      <c r="K603" s="1430"/>
    </row>
    <row r="604" spans="1:11" ht="13.5" thickBot="1" x14ac:dyDescent="0.25">
      <c r="A604" s="231" t="s">
        <v>27</v>
      </c>
      <c r="B604" s="254">
        <f t="shared" ref="B604:H604" si="124">B600-B587</f>
        <v>-56</v>
      </c>
      <c r="C604" s="255">
        <f t="shared" si="124"/>
        <v>-18</v>
      </c>
      <c r="D604" s="255">
        <f t="shared" si="124"/>
        <v>122</v>
      </c>
      <c r="E604" s="255">
        <f t="shared" si="124"/>
        <v>155</v>
      </c>
      <c r="F604" s="255">
        <f t="shared" si="124"/>
        <v>-19</v>
      </c>
      <c r="G604" s="256">
        <f t="shared" si="124"/>
        <v>175</v>
      </c>
      <c r="H604" s="287">
        <f t="shared" si="124"/>
        <v>51</v>
      </c>
      <c r="I604" s="1430" t="s">
        <v>56</v>
      </c>
      <c r="J604" s="742">
        <f>H592-H605</f>
        <v>2</v>
      </c>
      <c r="K604" s="1019">
        <f>J604/H592</f>
        <v>8.8105726872246704E-3</v>
      </c>
    </row>
    <row r="605" spans="1:11" x14ac:dyDescent="0.2">
      <c r="A605" s="265" t="s">
        <v>52</v>
      </c>
      <c r="B605" s="1402">
        <v>43</v>
      </c>
      <c r="C605" s="1403">
        <v>42</v>
      </c>
      <c r="D605" s="1403">
        <v>9</v>
      </c>
      <c r="E605" s="1403">
        <v>43</v>
      </c>
      <c r="F605" s="1403">
        <v>44</v>
      </c>
      <c r="G605" s="1404">
        <v>44</v>
      </c>
      <c r="H605" s="422">
        <f>SUM(B605:G605)</f>
        <v>225</v>
      </c>
      <c r="I605" s="1430" t="s">
        <v>57</v>
      </c>
      <c r="J605" s="1430">
        <v>152.88999999999999</v>
      </c>
      <c r="K605" s="313"/>
    </row>
    <row r="606" spans="1:11" x14ac:dyDescent="0.2">
      <c r="A606" s="265" t="s">
        <v>28</v>
      </c>
      <c r="B606" s="1433">
        <v>150.5</v>
      </c>
      <c r="C606" s="1438">
        <v>150.5</v>
      </c>
      <c r="D606" s="1434">
        <v>155</v>
      </c>
      <c r="E606" s="1434">
        <v>153.5</v>
      </c>
      <c r="F606" s="1434">
        <v>153.5</v>
      </c>
      <c r="G606" s="1435">
        <v>155</v>
      </c>
      <c r="H606" s="328"/>
      <c r="I606" s="1430" t="s">
        <v>26</v>
      </c>
      <c r="J606" s="215">
        <f>J605-J592</f>
        <v>-0.67000000000001592</v>
      </c>
      <c r="K606" s="459"/>
    </row>
    <row r="607" spans="1:11" ht="13.5" thickBot="1" x14ac:dyDescent="0.25">
      <c r="A607" s="266" t="s">
        <v>26</v>
      </c>
      <c r="B607" s="352">
        <f t="shared" ref="B607:G607" si="125">B606-B593</f>
        <v>0.5</v>
      </c>
      <c r="C607" s="353">
        <f t="shared" si="125"/>
        <v>0.5</v>
      </c>
      <c r="D607" s="353">
        <f t="shared" si="125"/>
        <v>0.5</v>
      </c>
      <c r="E607" s="353">
        <f t="shared" si="125"/>
        <v>0.5</v>
      </c>
      <c r="F607" s="353">
        <f t="shared" si="125"/>
        <v>0.5</v>
      </c>
      <c r="G607" s="354">
        <f t="shared" si="125"/>
        <v>0.5</v>
      </c>
      <c r="H607" s="402"/>
      <c r="I607" s="1430"/>
      <c r="J607" s="1430"/>
      <c r="K607" s="1430"/>
    </row>
    <row r="609" spans="1:11" ht="13.5" thickBot="1" x14ac:dyDescent="0.25"/>
    <row r="610" spans="1:11" ht="13.5" thickBot="1" x14ac:dyDescent="0.25">
      <c r="A610" s="230" t="s">
        <v>310</v>
      </c>
      <c r="B610" s="1522" t="s">
        <v>53</v>
      </c>
      <c r="C610" s="1523"/>
      <c r="D610" s="1523"/>
      <c r="E610" s="1523"/>
      <c r="F610" s="1523"/>
      <c r="G610" s="1523"/>
      <c r="H610" s="1665" t="s">
        <v>0</v>
      </c>
      <c r="I610" s="228">
        <v>73</v>
      </c>
      <c r="J610" s="1439"/>
      <c r="K610" s="1439"/>
    </row>
    <row r="611" spans="1:11" x14ac:dyDescent="0.2">
      <c r="A611" s="231" t="s">
        <v>54</v>
      </c>
      <c r="B611" s="854">
        <v>1</v>
      </c>
      <c r="C611" s="855">
        <v>2</v>
      </c>
      <c r="D611" s="855">
        <v>3</v>
      </c>
      <c r="E611" s="855">
        <v>4</v>
      </c>
      <c r="F611" s="855">
        <v>5</v>
      </c>
      <c r="G611" s="856">
        <v>6</v>
      </c>
      <c r="H611" s="1666"/>
      <c r="I611" s="1439"/>
      <c r="J611" s="1439"/>
      <c r="K611" s="1439"/>
    </row>
    <row r="612" spans="1:11" x14ac:dyDescent="0.2">
      <c r="A612" s="234" t="s">
        <v>3</v>
      </c>
      <c r="B612" s="359">
        <v>4580</v>
      </c>
      <c r="C612" s="360">
        <v>4580</v>
      </c>
      <c r="D612" s="360">
        <v>4580</v>
      </c>
      <c r="E612" s="360">
        <v>4580</v>
      </c>
      <c r="F612" s="360">
        <v>4580</v>
      </c>
      <c r="G612" s="1374">
        <v>4580</v>
      </c>
      <c r="H612" s="1378">
        <v>4580</v>
      </c>
      <c r="I612" s="1316"/>
      <c r="J612" s="215"/>
      <c r="K612" s="1439"/>
    </row>
    <row r="613" spans="1:11" x14ac:dyDescent="0.2">
      <c r="A613" s="238" t="s">
        <v>6</v>
      </c>
      <c r="B613" s="299">
        <v>4628</v>
      </c>
      <c r="C613" s="300">
        <v>4824</v>
      </c>
      <c r="D613" s="300">
        <v>4943</v>
      </c>
      <c r="E613" s="300">
        <v>4449</v>
      </c>
      <c r="F613" s="300">
        <v>5431</v>
      </c>
      <c r="G613" s="994">
        <v>5243</v>
      </c>
      <c r="H613" s="317">
        <v>4955</v>
      </c>
      <c r="I613" s="365"/>
      <c r="J613" s="1439"/>
      <c r="K613" s="1439"/>
    </row>
    <row r="614" spans="1:11" x14ac:dyDescent="0.2">
      <c r="A614" s="231" t="s">
        <v>7</v>
      </c>
      <c r="B614" s="301">
        <v>100</v>
      </c>
      <c r="C614" s="302">
        <v>100</v>
      </c>
      <c r="D614" s="303">
        <v>100</v>
      </c>
      <c r="E614" s="302">
        <v>85.7</v>
      </c>
      <c r="F614" s="302">
        <v>83.3</v>
      </c>
      <c r="G614" s="1375">
        <v>100</v>
      </c>
      <c r="H614" s="1401">
        <v>77.599999999999994</v>
      </c>
      <c r="I614" s="1444"/>
      <c r="J614" s="1439"/>
      <c r="K614" s="1439"/>
    </row>
    <row r="615" spans="1:11" ht="13.5" thickBot="1" x14ac:dyDescent="0.25">
      <c r="A615" s="231" t="s">
        <v>8</v>
      </c>
      <c r="B615" s="1206">
        <v>5.2999999999999999E-2</v>
      </c>
      <c r="C615" s="1207">
        <v>4.5999999999999999E-2</v>
      </c>
      <c r="D615" s="1373">
        <v>4.1000000000000002E-2</v>
      </c>
      <c r="E615" s="1207">
        <v>5.2999999999999999E-2</v>
      </c>
      <c r="F615" s="1207">
        <v>6.8000000000000005E-2</v>
      </c>
      <c r="G615" s="1376">
        <v>4.9000000000000002E-2</v>
      </c>
      <c r="H615" s="1437">
        <v>8.3000000000000004E-2</v>
      </c>
      <c r="I615" s="1444"/>
      <c r="J615" s="1439"/>
      <c r="K615" s="1439"/>
    </row>
    <row r="616" spans="1:11" x14ac:dyDescent="0.2">
      <c r="A616" s="238" t="s">
        <v>1</v>
      </c>
      <c r="B616" s="536">
        <f t="shared" ref="B616:H616" si="126">B613/B612*100-100</f>
        <v>1.0480349344978066</v>
      </c>
      <c r="C616" s="537">
        <f t="shared" si="126"/>
        <v>5.3275109170305655</v>
      </c>
      <c r="D616" s="537">
        <f t="shared" si="126"/>
        <v>7.9257641921397237</v>
      </c>
      <c r="E616" s="537">
        <f t="shared" si="126"/>
        <v>-2.8602620087336277</v>
      </c>
      <c r="F616" s="537">
        <f t="shared" si="126"/>
        <v>18.580786026200883</v>
      </c>
      <c r="G616" s="538">
        <f t="shared" si="126"/>
        <v>14.47598253275109</v>
      </c>
      <c r="H616" s="1422">
        <f t="shared" si="126"/>
        <v>8.1877729257642073</v>
      </c>
      <c r="I616" s="1439"/>
      <c r="J616" s="1439"/>
      <c r="K616" s="1439"/>
    </row>
    <row r="617" spans="1:11" ht="13.5" thickBot="1" x14ac:dyDescent="0.25">
      <c r="A617" s="231" t="s">
        <v>27</v>
      </c>
      <c r="B617" s="254">
        <f t="shared" ref="B617:H617" si="127">B613-B600</f>
        <v>-709</v>
      </c>
      <c r="C617" s="255">
        <f t="shared" si="127"/>
        <v>-432</v>
      </c>
      <c r="D617" s="255">
        <f t="shared" si="127"/>
        <v>627</v>
      </c>
      <c r="E617" s="255">
        <f t="shared" si="127"/>
        <v>-560</v>
      </c>
      <c r="F617" s="255">
        <f t="shared" si="127"/>
        <v>527</v>
      </c>
      <c r="G617" s="256">
        <f t="shared" si="127"/>
        <v>480</v>
      </c>
      <c r="H617" s="287">
        <f t="shared" si="127"/>
        <v>-18</v>
      </c>
      <c r="I617" s="1439" t="s">
        <v>56</v>
      </c>
      <c r="J617" s="742">
        <f>H605-H618</f>
        <v>25</v>
      </c>
      <c r="K617" s="1019">
        <f>J617/H605</f>
        <v>0.1111111111111111</v>
      </c>
    </row>
    <row r="618" spans="1:11" x14ac:dyDescent="0.2">
      <c r="A618" s="265" t="s">
        <v>52</v>
      </c>
      <c r="B618" s="1402">
        <f>[1]LM!$F$371</f>
        <v>37</v>
      </c>
      <c r="C618" s="1403">
        <f>[1]LM!$R$371</f>
        <v>38</v>
      </c>
      <c r="D618" s="1403">
        <f>[1]LM!$AD$371</f>
        <v>4</v>
      </c>
      <c r="E618" s="1403">
        <f>[1]LM!$AP$371</f>
        <v>41</v>
      </c>
      <c r="F618" s="1403">
        <f>[1]LM!$BB$371</f>
        <v>41</v>
      </c>
      <c r="G618" s="1404">
        <f>[1]LM!$BN$371</f>
        <v>39</v>
      </c>
      <c r="H618" s="422">
        <f>SUM(B618:G618)</f>
        <v>200</v>
      </c>
      <c r="I618" s="1439" t="s">
        <v>57</v>
      </c>
      <c r="J618" s="1439">
        <v>152.69999999999999</v>
      </c>
      <c r="K618" s="313"/>
    </row>
    <row r="619" spans="1:11" x14ac:dyDescent="0.2">
      <c r="A619" s="265" t="s">
        <v>28</v>
      </c>
      <c r="B619" s="1441"/>
      <c r="C619" s="1441"/>
      <c r="D619" s="1442"/>
      <c r="E619" s="1442"/>
      <c r="F619" s="1442"/>
      <c r="G619" s="1443"/>
      <c r="H619" s="328"/>
      <c r="I619" s="1439" t="s">
        <v>26</v>
      </c>
      <c r="J619" s="215">
        <f>J618-J605</f>
        <v>-0.18999999999999773</v>
      </c>
      <c r="K619" s="459"/>
    </row>
    <row r="620" spans="1:11" ht="13.5" thickBot="1" x14ac:dyDescent="0.25">
      <c r="A620" s="266" t="s">
        <v>26</v>
      </c>
      <c r="B620" s="352">
        <f t="shared" ref="B620:G620" si="128">B619-B606</f>
        <v>-150.5</v>
      </c>
      <c r="C620" s="353">
        <f t="shared" si="128"/>
        <v>-150.5</v>
      </c>
      <c r="D620" s="353">
        <f t="shared" si="128"/>
        <v>-155</v>
      </c>
      <c r="E620" s="353">
        <f t="shared" si="128"/>
        <v>-153.5</v>
      </c>
      <c r="F620" s="353">
        <f t="shared" si="128"/>
        <v>-153.5</v>
      </c>
      <c r="G620" s="354">
        <f t="shared" si="128"/>
        <v>-155</v>
      </c>
      <c r="H620" s="402"/>
      <c r="I620" s="1439"/>
      <c r="J620" s="1439"/>
      <c r="K620" s="1439"/>
    </row>
    <row r="622" spans="1:11" ht="13.5" thickBot="1" x14ac:dyDescent="0.25"/>
    <row r="623" spans="1:11" ht="13.5" thickBot="1" x14ac:dyDescent="0.25">
      <c r="A623" s="230" t="s">
        <v>311</v>
      </c>
      <c r="B623" s="1522" t="s">
        <v>53</v>
      </c>
      <c r="C623" s="1523"/>
      <c r="D623" s="1523"/>
      <c r="E623" s="1523"/>
      <c r="F623" s="1523"/>
      <c r="G623" s="1523"/>
      <c r="H623" s="1665" t="s">
        <v>0</v>
      </c>
      <c r="I623" s="228">
        <v>73</v>
      </c>
      <c r="J623" s="1448"/>
      <c r="K623" s="1448"/>
    </row>
    <row r="624" spans="1:11" x14ac:dyDescent="0.2">
      <c r="A624" s="231" t="s">
        <v>54</v>
      </c>
      <c r="B624" s="854">
        <v>1</v>
      </c>
      <c r="C624" s="855">
        <v>2</v>
      </c>
      <c r="D624" s="855">
        <v>3</v>
      </c>
      <c r="E624" s="855">
        <v>4</v>
      </c>
      <c r="F624" s="855">
        <v>5</v>
      </c>
      <c r="G624" s="856">
        <v>6</v>
      </c>
      <c r="H624" s="1666"/>
      <c r="I624" s="1448"/>
      <c r="J624" s="1448"/>
      <c r="K624" s="1448"/>
    </row>
    <row r="625" spans="1:11" x14ac:dyDescent="0.2">
      <c r="A625" s="234" t="s">
        <v>3</v>
      </c>
      <c r="B625" s="359">
        <v>4600</v>
      </c>
      <c r="C625" s="360">
        <v>4600</v>
      </c>
      <c r="D625" s="360">
        <v>4600</v>
      </c>
      <c r="E625" s="360">
        <v>4600</v>
      </c>
      <c r="F625" s="360">
        <v>4600</v>
      </c>
      <c r="G625" s="1374">
        <v>4600</v>
      </c>
      <c r="H625" s="1378">
        <v>4600</v>
      </c>
      <c r="I625" s="1316"/>
      <c r="J625" s="215"/>
      <c r="K625" s="1448"/>
    </row>
    <row r="626" spans="1:11" x14ac:dyDescent="0.2">
      <c r="A626" s="238" t="s">
        <v>6</v>
      </c>
      <c r="B626" s="299">
        <v>5279</v>
      </c>
      <c r="C626" s="300">
        <v>5412</v>
      </c>
      <c r="D626" s="300">
        <v>4501</v>
      </c>
      <c r="E626" s="300">
        <v>4867</v>
      </c>
      <c r="F626" s="300">
        <v>4900</v>
      </c>
      <c r="G626" s="994">
        <v>4882</v>
      </c>
      <c r="H626" s="317">
        <v>5024</v>
      </c>
      <c r="I626" s="365"/>
      <c r="J626" s="1448"/>
      <c r="K626" s="1448"/>
    </row>
    <row r="627" spans="1:11" x14ac:dyDescent="0.2">
      <c r="A627" s="231" t="s">
        <v>7</v>
      </c>
      <c r="B627" s="301">
        <v>100</v>
      </c>
      <c r="C627" s="302">
        <v>75</v>
      </c>
      <c r="D627" s="303">
        <v>100</v>
      </c>
      <c r="E627" s="302">
        <v>83.3</v>
      </c>
      <c r="F627" s="302">
        <v>75</v>
      </c>
      <c r="G627" s="1375">
        <v>91.7</v>
      </c>
      <c r="H627" s="1401">
        <v>81.5</v>
      </c>
      <c r="I627" s="1450"/>
      <c r="J627" s="1448"/>
      <c r="K627" s="1448"/>
    </row>
    <row r="628" spans="1:11" ht="13.5" thickBot="1" x14ac:dyDescent="0.25">
      <c r="A628" s="231" t="s">
        <v>8</v>
      </c>
      <c r="B628" s="1206">
        <v>4.9000000000000002E-2</v>
      </c>
      <c r="C628" s="1207">
        <v>8.5999999999999993E-2</v>
      </c>
      <c r="D628" s="1373">
        <v>5.3999999999999999E-2</v>
      </c>
      <c r="E628" s="1207">
        <v>6.8000000000000005E-2</v>
      </c>
      <c r="F628" s="1207">
        <v>6.9000000000000006E-2</v>
      </c>
      <c r="G628" s="1376">
        <v>0.06</v>
      </c>
      <c r="H628" s="1429">
        <v>8.4000000000000005E-2</v>
      </c>
      <c r="I628" s="1450"/>
      <c r="J628" s="1448"/>
      <c r="K628" s="1448"/>
    </row>
    <row r="629" spans="1:11" x14ac:dyDescent="0.2">
      <c r="A629" s="238" t="s">
        <v>1</v>
      </c>
      <c r="B629" s="536">
        <f t="shared" ref="B629:H629" si="129">B626/B625*100-100</f>
        <v>14.760869565217376</v>
      </c>
      <c r="C629" s="537">
        <f t="shared" si="129"/>
        <v>17.652173913043484</v>
      </c>
      <c r="D629" s="537">
        <f t="shared" si="129"/>
        <v>-2.1521739130434696</v>
      </c>
      <c r="E629" s="537">
        <f t="shared" si="129"/>
        <v>5.8043478260869676</v>
      </c>
      <c r="F629" s="537">
        <f t="shared" si="129"/>
        <v>6.5217391304347956</v>
      </c>
      <c r="G629" s="1451">
        <f t="shared" si="129"/>
        <v>6.1304347826086882</v>
      </c>
      <c r="H629" s="1422">
        <f t="shared" si="129"/>
        <v>9.2173913043478279</v>
      </c>
      <c r="I629" s="1448"/>
      <c r="J629" s="1448"/>
      <c r="K629" s="1448"/>
    </row>
    <row r="630" spans="1:11" ht="13.5" thickBot="1" x14ac:dyDescent="0.25">
      <c r="A630" s="231" t="s">
        <v>27</v>
      </c>
      <c r="B630" s="254">
        <f t="shared" ref="B630:H630" si="130">B626-B613</f>
        <v>651</v>
      </c>
      <c r="C630" s="255">
        <f t="shared" si="130"/>
        <v>588</v>
      </c>
      <c r="D630" s="255">
        <f t="shared" si="130"/>
        <v>-442</v>
      </c>
      <c r="E630" s="255">
        <f t="shared" si="130"/>
        <v>418</v>
      </c>
      <c r="F630" s="255">
        <f t="shared" si="130"/>
        <v>-531</v>
      </c>
      <c r="G630" s="545">
        <f t="shared" si="130"/>
        <v>-361</v>
      </c>
      <c r="H630" s="287">
        <f t="shared" si="130"/>
        <v>69</v>
      </c>
      <c r="I630" s="1448" t="s">
        <v>56</v>
      </c>
      <c r="J630" s="742">
        <f>H618-H631</f>
        <v>-24</v>
      </c>
      <c r="K630" s="1019">
        <f>J630/H618</f>
        <v>-0.12</v>
      </c>
    </row>
    <row r="631" spans="1:11" x14ac:dyDescent="0.2">
      <c r="A631" s="265" t="s">
        <v>52</v>
      </c>
      <c r="B631" s="1402">
        <v>43</v>
      </c>
      <c r="C631" s="1403">
        <v>42</v>
      </c>
      <c r="D631" s="1403">
        <v>9</v>
      </c>
      <c r="E631" s="1403">
        <v>43</v>
      </c>
      <c r="F631" s="1403">
        <v>44</v>
      </c>
      <c r="G631" s="1406">
        <v>43</v>
      </c>
      <c r="H631" s="262">
        <f>SUM(B631:G631)</f>
        <v>224</v>
      </c>
      <c r="I631" s="1448" t="s">
        <v>57</v>
      </c>
      <c r="J631" s="1448">
        <v>153.38</v>
      </c>
      <c r="K631" s="313"/>
    </row>
    <row r="632" spans="1:11" x14ac:dyDescent="0.2">
      <c r="A632" s="265" t="s">
        <v>28</v>
      </c>
      <c r="B632" s="1445"/>
      <c r="C632" s="1445"/>
      <c r="D632" s="1446"/>
      <c r="E632" s="1446"/>
      <c r="F632" s="1446"/>
      <c r="G632" s="309"/>
      <c r="H632" s="222"/>
      <c r="I632" s="1448" t="s">
        <v>26</v>
      </c>
      <c r="J632" s="215">
        <f>J631-J618</f>
        <v>0.68000000000000682</v>
      </c>
      <c r="K632" s="459"/>
    </row>
    <row r="633" spans="1:11" ht="13.5" thickBot="1" x14ac:dyDescent="0.25">
      <c r="A633" s="266" t="s">
        <v>26</v>
      </c>
      <c r="B633" s="352">
        <f t="shared" ref="B633:G633" si="131">B632-B619</f>
        <v>0</v>
      </c>
      <c r="C633" s="353">
        <f t="shared" si="131"/>
        <v>0</v>
      </c>
      <c r="D633" s="353">
        <f t="shared" si="131"/>
        <v>0</v>
      </c>
      <c r="E633" s="353">
        <f t="shared" si="131"/>
        <v>0</v>
      </c>
      <c r="F633" s="353">
        <f t="shared" si="131"/>
        <v>0</v>
      </c>
      <c r="G633" s="894">
        <f t="shared" si="131"/>
        <v>0</v>
      </c>
      <c r="H633" s="223"/>
      <c r="I633" s="1448"/>
      <c r="J633" s="1448"/>
      <c r="K633" s="1448"/>
    </row>
    <row r="635" spans="1:11" ht="13.5" thickBot="1" x14ac:dyDescent="0.25"/>
    <row r="636" spans="1:11" ht="13.5" thickBot="1" x14ac:dyDescent="0.25">
      <c r="A636" s="230" t="s">
        <v>312</v>
      </c>
      <c r="B636" s="1522" t="s">
        <v>53</v>
      </c>
      <c r="C636" s="1523"/>
      <c r="D636" s="1523"/>
      <c r="E636" s="1523"/>
      <c r="F636" s="1523"/>
      <c r="G636" s="1523"/>
      <c r="H636" s="1665" t="s">
        <v>0</v>
      </c>
      <c r="I636" s="228">
        <v>73</v>
      </c>
      <c r="J636" s="1452"/>
      <c r="K636" s="1452"/>
    </row>
    <row r="637" spans="1:11" x14ac:dyDescent="0.2">
      <c r="A637" s="231" t="s">
        <v>54</v>
      </c>
      <c r="B637" s="854">
        <v>1</v>
      </c>
      <c r="C637" s="855">
        <v>2</v>
      </c>
      <c r="D637" s="855">
        <v>3</v>
      </c>
      <c r="E637" s="855">
        <v>4</v>
      </c>
      <c r="F637" s="855">
        <v>5</v>
      </c>
      <c r="G637" s="856">
        <v>6</v>
      </c>
      <c r="H637" s="1666"/>
      <c r="I637" s="1452"/>
      <c r="J637" s="1452"/>
      <c r="K637" s="1452"/>
    </row>
    <row r="638" spans="1:11" x14ac:dyDescent="0.2">
      <c r="A638" s="234" t="s">
        <v>3</v>
      </c>
      <c r="B638" s="359">
        <v>4620</v>
      </c>
      <c r="C638" s="360">
        <v>4620</v>
      </c>
      <c r="D638" s="360">
        <v>4620</v>
      </c>
      <c r="E638" s="360">
        <v>4620</v>
      </c>
      <c r="F638" s="360">
        <v>4620</v>
      </c>
      <c r="G638" s="1374">
        <v>4620</v>
      </c>
      <c r="H638" s="1378">
        <v>4620</v>
      </c>
      <c r="I638" s="1316"/>
      <c r="J638" s="215"/>
      <c r="K638" s="1452"/>
    </row>
    <row r="639" spans="1:11" x14ac:dyDescent="0.2">
      <c r="A639" s="238" t="s">
        <v>6</v>
      </c>
      <c r="B639" s="299">
        <v>5327</v>
      </c>
      <c r="C639" s="300">
        <v>5372</v>
      </c>
      <c r="D639" s="300">
        <v>4688</v>
      </c>
      <c r="E639" s="300">
        <v>4839</v>
      </c>
      <c r="F639" s="300">
        <v>4960</v>
      </c>
      <c r="G639" s="994">
        <v>4792</v>
      </c>
      <c r="H639" s="317">
        <v>5015</v>
      </c>
      <c r="I639" s="365"/>
      <c r="J639" s="1452"/>
      <c r="K639" s="1452"/>
    </row>
    <row r="640" spans="1:11" x14ac:dyDescent="0.2">
      <c r="A640" s="231" t="s">
        <v>7</v>
      </c>
      <c r="B640" s="301">
        <v>91.7</v>
      </c>
      <c r="C640" s="302">
        <v>66.7</v>
      </c>
      <c r="D640" s="303">
        <v>87.5</v>
      </c>
      <c r="E640" s="302">
        <v>83.3</v>
      </c>
      <c r="F640" s="302">
        <v>75</v>
      </c>
      <c r="G640" s="1375">
        <v>83.3</v>
      </c>
      <c r="H640" s="1401">
        <v>73.5</v>
      </c>
      <c r="I640" s="1456"/>
      <c r="J640" s="1452"/>
      <c r="K640" s="1452"/>
    </row>
    <row r="641" spans="1:11" ht="13.5" thickBot="1" x14ac:dyDescent="0.25">
      <c r="A641" s="231" t="s">
        <v>8</v>
      </c>
      <c r="B641" s="1206">
        <v>6.8000000000000005E-2</v>
      </c>
      <c r="C641" s="1207">
        <v>9.4E-2</v>
      </c>
      <c r="D641" s="1373">
        <v>8.2000000000000003E-2</v>
      </c>
      <c r="E641" s="1207">
        <v>0.08</v>
      </c>
      <c r="F641" s="1207">
        <v>6.8000000000000005E-2</v>
      </c>
      <c r="G641" s="1376">
        <v>7.4999999999999997E-2</v>
      </c>
      <c r="H641" s="1429">
        <v>9.1999999999999998E-2</v>
      </c>
      <c r="I641" s="1456"/>
      <c r="J641" s="1452"/>
      <c r="K641" s="1452"/>
    </row>
    <row r="642" spans="1:11" x14ac:dyDescent="0.2">
      <c r="A642" s="238" t="s">
        <v>1</v>
      </c>
      <c r="B642" s="536">
        <f t="shared" ref="B642:H642" si="132">B639/B638*100-100</f>
        <v>15.303030303030312</v>
      </c>
      <c r="C642" s="537">
        <f t="shared" si="132"/>
        <v>16.277056277056261</v>
      </c>
      <c r="D642" s="537">
        <f t="shared" si="132"/>
        <v>1.4718614718614731</v>
      </c>
      <c r="E642" s="537">
        <f t="shared" si="132"/>
        <v>4.7402597402597308</v>
      </c>
      <c r="F642" s="537">
        <f t="shared" si="132"/>
        <v>7.3593073593073655</v>
      </c>
      <c r="G642" s="1451">
        <f t="shared" si="132"/>
        <v>3.7229437229437252</v>
      </c>
      <c r="H642" s="1422">
        <f t="shared" si="132"/>
        <v>8.5497835497835553</v>
      </c>
      <c r="I642" s="1452"/>
      <c r="J642" s="1452"/>
      <c r="K642" s="1452"/>
    </row>
    <row r="643" spans="1:11" ht="13.5" thickBot="1" x14ac:dyDescent="0.25">
      <c r="A643" s="231" t="s">
        <v>27</v>
      </c>
      <c r="B643" s="254">
        <f t="shared" ref="B643:H643" si="133">B639-B626</f>
        <v>48</v>
      </c>
      <c r="C643" s="255">
        <f t="shared" si="133"/>
        <v>-40</v>
      </c>
      <c r="D643" s="255">
        <f t="shared" si="133"/>
        <v>187</v>
      </c>
      <c r="E643" s="255">
        <f t="shared" si="133"/>
        <v>-28</v>
      </c>
      <c r="F643" s="255">
        <f t="shared" si="133"/>
        <v>60</v>
      </c>
      <c r="G643" s="545">
        <f t="shared" si="133"/>
        <v>-90</v>
      </c>
      <c r="H643" s="287">
        <f t="shared" si="133"/>
        <v>-9</v>
      </c>
      <c r="I643" s="1452" t="s">
        <v>56</v>
      </c>
      <c r="J643" s="742">
        <f>H631-H644</f>
        <v>1</v>
      </c>
      <c r="K643" s="1019">
        <f>J643/H631</f>
        <v>4.464285714285714E-3</v>
      </c>
    </row>
    <row r="644" spans="1:11" x14ac:dyDescent="0.2">
      <c r="A644" s="265" t="s">
        <v>52</v>
      </c>
      <c r="B644" s="1402">
        <v>43</v>
      </c>
      <c r="C644" s="1403">
        <v>42</v>
      </c>
      <c r="D644" s="1403">
        <v>8</v>
      </c>
      <c r="E644" s="1403">
        <v>43</v>
      </c>
      <c r="F644" s="1403">
        <v>44</v>
      </c>
      <c r="G644" s="1406">
        <v>43</v>
      </c>
      <c r="H644" s="262">
        <f>SUM(B644:G644)</f>
        <v>223</v>
      </c>
      <c r="I644" s="1452" t="s">
        <v>57</v>
      </c>
      <c r="J644" s="1452">
        <v>153.43</v>
      </c>
      <c r="K644" s="313"/>
    </row>
    <row r="645" spans="1:11" x14ac:dyDescent="0.2">
      <c r="A645" s="265" t="s">
        <v>28</v>
      </c>
      <c r="B645" s="1454">
        <v>151</v>
      </c>
      <c r="C645" s="1457">
        <v>151</v>
      </c>
      <c r="D645" s="1455">
        <v>155.5</v>
      </c>
      <c r="E645" s="1455">
        <v>154</v>
      </c>
      <c r="F645" s="1458">
        <v>154</v>
      </c>
      <c r="G645" s="309">
        <v>155.5</v>
      </c>
      <c r="H645" s="222"/>
      <c r="I645" s="1452" t="s">
        <v>26</v>
      </c>
      <c r="J645" s="215">
        <f>J644-J631</f>
        <v>5.0000000000011369E-2</v>
      </c>
      <c r="K645" s="459"/>
    </row>
    <row r="646" spans="1:11" ht="13.5" thickBot="1" x14ac:dyDescent="0.25">
      <c r="A646" s="266" t="s">
        <v>26</v>
      </c>
      <c r="B646" s="352">
        <f t="shared" ref="B646:G646" si="134">B645-B632</f>
        <v>151</v>
      </c>
      <c r="C646" s="353">
        <f t="shared" si="134"/>
        <v>151</v>
      </c>
      <c r="D646" s="353">
        <f t="shared" si="134"/>
        <v>155.5</v>
      </c>
      <c r="E646" s="353">
        <f t="shared" si="134"/>
        <v>154</v>
      </c>
      <c r="F646" s="353">
        <f t="shared" si="134"/>
        <v>154</v>
      </c>
      <c r="G646" s="894">
        <f t="shared" si="134"/>
        <v>155.5</v>
      </c>
      <c r="H646" s="223"/>
      <c r="I646" s="1452"/>
      <c r="J646" s="1452"/>
      <c r="K646" s="1452"/>
    </row>
    <row r="648" spans="1:11" ht="13.5" thickBot="1" x14ac:dyDescent="0.25"/>
    <row r="649" spans="1:11" ht="13.5" thickBot="1" x14ac:dyDescent="0.25">
      <c r="A649" s="230" t="s">
        <v>313</v>
      </c>
      <c r="B649" s="1522" t="s">
        <v>53</v>
      </c>
      <c r="C649" s="1523"/>
      <c r="D649" s="1523"/>
      <c r="E649" s="1523"/>
      <c r="F649" s="1523"/>
      <c r="G649" s="1523"/>
      <c r="H649" s="1665" t="s">
        <v>0</v>
      </c>
      <c r="I649" s="228">
        <v>67</v>
      </c>
      <c r="J649" s="1459"/>
      <c r="K649" s="1459"/>
    </row>
    <row r="650" spans="1:11" x14ac:dyDescent="0.2">
      <c r="A650" s="231" t="s">
        <v>54</v>
      </c>
      <c r="B650" s="854">
        <v>1</v>
      </c>
      <c r="C650" s="855">
        <v>2</v>
      </c>
      <c r="D650" s="855">
        <v>3</v>
      </c>
      <c r="E650" s="855">
        <v>4</v>
      </c>
      <c r="F650" s="855">
        <v>5</v>
      </c>
      <c r="G650" s="856">
        <v>6</v>
      </c>
      <c r="H650" s="1666"/>
      <c r="I650" s="1459"/>
      <c r="J650" s="1459"/>
      <c r="K650" s="1459"/>
    </row>
    <row r="651" spans="1:11" x14ac:dyDescent="0.2">
      <c r="A651" s="234" t="s">
        <v>3</v>
      </c>
      <c r="B651" s="359">
        <v>4640</v>
      </c>
      <c r="C651" s="360">
        <v>4640</v>
      </c>
      <c r="D651" s="360">
        <v>4640</v>
      </c>
      <c r="E651" s="360">
        <v>4640</v>
      </c>
      <c r="F651" s="360">
        <v>4640</v>
      </c>
      <c r="G651" s="1374">
        <v>4640</v>
      </c>
      <c r="H651" s="1378">
        <v>4640</v>
      </c>
      <c r="I651" s="1316"/>
      <c r="J651" s="215"/>
      <c r="K651" s="1459"/>
    </row>
    <row r="652" spans="1:11" x14ac:dyDescent="0.2">
      <c r="A652" s="238" t="s">
        <v>6</v>
      </c>
      <c r="B652" s="299">
        <v>5332</v>
      </c>
      <c r="C652" s="300">
        <v>5415</v>
      </c>
      <c r="D652" s="300">
        <v>4751</v>
      </c>
      <c r="E652" s="300">
        <v>4798</v>
      </c>
      <c r="F652" s="300">
        <v>4864</v>
      </c>
      <c r="G652" s="994">
        <v>4912</v>
      </c>
      <c r="H652" s="317">
        <v>5032</v>
      </c>
      <c r="I652" s="365"/>
      <c r="J652" s="1459"/>
      <c r="K652" s="1459"/>
    </row>
    <row r="653" spans="1:11" x14ac:dyDescent="0.2">
      <c r="A653" s="231" t="s">
        <v>7</v>
      </c>
      <c r="B653" s="301">
        <v>100</v>
      </c>
      <c r="C653" s="302">
        <v>83.3</v>
      </c>
      <c r="D653" s="303">
        <v>85.7</v>
      </c>
      <c r="E653" s="302">
        <v>91.7</v>
      </c>
      <c r="F653" s="302">
        <v>66.7</v>
      </c>
      <c r="G653" s="1375">
        <v>83.3</v>
      </c>
      <c r="H653" s="1401">
        <v>76.099999999999994</v>
      </c>
      <c r="I653" s="1464"/>
      <c r="J653" s="1459"/>
      <c r="K653" s="1459"/>
    </row>
    <row r="654" spans="1:11" ht="13.5" thickBot="1" x14ac:dyDescent="0.25">
      <c r="A654" s="231" t="s">
        <v>8</v>
      </c>
      <c r="B654" s="1206">
        <v>4.9000000000000002E-2</v>
      </c>
      <c r="C654" s="1207">
        <v>7.8E-2</v>
      </c>
      <c r="D654" s="1373">
        <v>8.5000000000000006E-2</v>
      </c>
      <c r="E654" s="1207">
        <v>7.0999999999999994E-2</v>
      </c>
      <c r="F654" s="1207">
        <v>0.1</v>
      </c>
      <c r="G654" s="1376">
        <v>7.0999999999999994E-2</v>
      </c>
      <c r="H654" s="1429">
        <v>0.09</v>
      </c>
      <c r="I654" s="1464"/>
      <c r="J654" s="1459"/>
      <c r="K654" s="1459"/>
    </row>
    <row r="655" spans="1:11" x14ac:dyDescent="0.2">
      <c r="A655" s="238" t="s">
        <v>1</v>
      </c>
      <c r="B655" s="536">
        <f t="shared" ref="B655:H655" si="135">B652/B651*100-100</f>
        <v>14.91379310344827</v>
      </c>
      <c r="C655" s="537">
        <f t="shared" si="135"/>
        <v>16.702586206896555</v>
      </c>
      <c r="D655" s="537">
        <f t="shared" si="135"/>
        <v>2.3922413793103487</v>
      </c>
      <c r="E655" s="537">
        <f t="shared" si="135"/>
        <v>3.4051724137930961</v>
      </c>
      <c r="F655" s="537">
        <f t="shared" si="135"/>
        <v>4.8275862068965552</v>
      </c>
      <c r="G655" s="1451">
        <f t="shared" si="135"/>
        <v>5.8620689655172384</v>
      </c>
      <c r="H655" s="1422">
        <f t="shared" si="135"/>
        <v>8.4482758620689538</v>
      </c>
      <c r="I655" s="1459"/>
      <c r="J655" s="1459"/>
      <c r="K655" s="1459"/>
    </row>
    <row r="656" spans="1:11" ht="13.5" thickBot="1" x14ac:dyDescent="0.25">
      <c r="A656" s="231" t="s">
        <v>27</v>
      </c>
      <c r="B656" s="254">
        <f t="shared" ref="B656:H656" si="136">B652-B639</f>
        <v>5</v>
      </c>
      <c r="C656" s="255">
        <f t="shared" si="136"/>
        <v>43</v>
      </c>
      <c r="D656" s="255">
        <f t="shared" si="136"/>
        <v>63</v>
      </c>
      <c r="E656" s="255">
        <f t="shared" si="136"/>
        <v>-41</v>
      </c>
      <c r="F656" s="255">
        <f t="shared" si="136"/>
        <v>-96</v>
      </c>
      <c r="G656" s="545">
        <f t="shared" si="136"/>
        <v>120</v>
      </c>
      <c r="H656" s="287">
        <f t="shared" si="136"/>
        <v>17</v>
      </c>
      <c r="I656" s="1459" t="s">
        <v>56</v>
      </c>
      <c r="J656" s="742">
        <f>H644-H657</f>
        <v>1</v>
      </c>
      <c r="K656" s="1019">
        <f>J656/H644</f>
        <v>4.4843049327354259E-3</v>
      </c>
    </row>
    <row r="657" spans="1:11" x14ac:dyDescent="0.2">
      <c r="A657" s="265" t="s">
        <v>52</v>
      </c>
      <c r="B657" s="1402">
        <v>43</v>
      </c>
      <c r="C657" s="1403">
        <v>41</v>
      </c>
      <c r="D657" s="1403">
        <v>8</v>
      </c>
      <c r="E657" s="1403">
        <v>43</v>
      </c>
      <c r="F657" s="1403">
        <v>44</v>
      </c>
      <c r="G657" s="1406">
        <v>43</v>
      </c>
      <c r="H657" s="262">
        <f>SUM(B657:G657)</f>
        <v>222</v>
      </c>
      <c r="I657" s="1459" t="s">
        <v>57</v>
      </c>
      <c r="J657" s="1459">
        <v>153.93</v>
      </c>
      <c r="K657" s="313"/>
    </row>
    <row r="658" spans="1:11" x14ac:dyDescent="0.2">
      <c r="A658" s="265" t="s">
        <v>28</v>
      </c>
      <c r="B658" s="1462">
        <v>150.5</v>
      </c>
      <c r="C658" s="1462">
        <v>150.5</v>
      </c>
      <c r="D658" s="1463">
        <v>155</v>
      </c>
      <c r="E658" s="1463">
        <v>153.5</v>
      </c>
      <c r="F658" s="1463">
        <v>153.5</v>
      </c>
      <c r="G658" s="309">
        <v>155</v>
      </c>
      <c r="H658" s="222"/>
      <c r="I658" s="1459" t="s">
        <v>26</v>
      </c>
      <c r="J658" s="215">
        <f>J657-J644</f>
        <v>0.5</v>
      </c>
      <c r="K658" s="459"/>
    </row>
    <row r="659" spans="1:11" ht="13.5" thickBot="1" x14ac:dyDescent="0.25">
      <c r="A659" s="266" t="s">
        <v>26</v>
      </c>
      <c r="B659" s="352">
        <f t="shared" ref="B659:G659" si="137">B658-B645</f>
        <v>-0.5</v>
      </c>
      <c r="C659" s="353">
        <f t="shared" si="137"/>
        <v>-0.5</v>
      </c>
      <c r="D659" s="353">
        <f t="shared" si="137"/>
        <v>-0.5</v>
      </c>
      <c r="E659" s="353">
        <f t="shared" si="137"/>
        <v>-0.5</v>
      </c>
      <c r="F659" s="353">
        <f t="shared" si="137"/>
        <v>-0.5</v>
      </c>
      <c r="G659" s="894">
        <f t="shared" si="137"/>
        <v>-0.5</v>
      </c>
      <c r="H659" s="223"/>
      <c r="I659" s="1459"/>
      <c r="J659" s="1459"/>
      <c r="K659" s="1459"/>
    </row>
    <row r="661" spans="1:11" ht="13.5" thickBot="1" x14ac:dyDescent="0.25"/>
    <row r="662" spans="1:11" ht="13.5" thickBot="1" x14ac:dyDescent="0.25">
      <c r="A662" s="230" t="s">
        <v>314</v>
      </c>
      <c r="B662" s="1522" t="s">
        <v>53</v>
      </c>
      <c r="C662" s="1523"/>
      <c r="D662" s="1523"/>
      <c r="E662" s="1523"/>
      <c r="F662" s="1523"/>
      <c r="G662" s="1523"/>
      <c r="H662" s="1665" t="s">
        <v>0</v>
      </c>
      <c r="I662" s="228">
        <v>67</v>
      </c>
      <c r="J662" s="1465"/>
      <c r="K662" s="1465"/>
    </row>
    <row r="663" spans="1:11" x14ac:dyDescent="0.2">
      <c r="A663" s="231" t="s">
        <v>54</v>
      </c>
      <c r="B663" s="854">
        <v>1</v>
      </c>
      <c r="C663" s="855">
        <v>2</v>
      </c>
      <c r="D663" s="855">
        <v>3</v>
      </c>
      <c r="E663" s="855">
        <v>4</v>
      </c>
      <c r="F663" s="855">
        <v>5</v>
      </c>
      <c r="G663" s="856">
        <v>6</v>
      </c>
      <c r="H663" s="1666"/>
      <c r="I663" s="1465"/>
      <c r="J663" s="1465"/>
      <c r="K663" s="1465"/>
    </row>
    <row r="664" spans="1:11" x14ac:dyDescent="0.2">
      <c r="A664" s="234" t="s">
        <v>3</v>
      </c>
      <c r="B664" s="359">
        <v>4660</v>
      </c>
      <c r="C664" s="360">
        <v>4660</v>
      </c>
      <c r="D664" s="360">
        <v>4660</v>
      </c>
      <c r="E664" s="360">
        <v>4660</v>
      </c>
      <c r="F664" s="360">
        <v>4660</v>
      </c>
      <c r="G664" s="1374">
        <v>4660</v>
      </c>
      <c r="H664" s="1378">
        <v>4660</v>
      </c>
      <c r="I664" s="1316"/>
      <c r="J664" s="215"/>
      <c r="K664" s="1465"/>
    </row>
    <row r="665" spans="1:11" x14ac:dyDescent="0.2">
      <c r="A665" s="238" t="s">
        <v>6</v>
      </c>
      <c r="B665" s="299">
        <v>5577</v>
      </c>
      <c r="C665" s="300">
        <v>5170</v>
      </c>
      <c r="D665" s="300">
        <v>4191</v>
      </c>
      <c r="E665" s="300">
        <v>5066</v>
      </c>
      <c r="F665" s="300">
        <v>4687</v>
      </c>
      <c r="G665" s="994">
        <v>4648</v>
      </c>
      <c r="H665" s="317">
        <v>4967</v>
      </c>
      <c r="I665" s="365"/>
      <c r="J665" s="1465"/>
      <c r="K665" s="1465"/>
    </row>
    <row r="666" spans="1:11" x14ac:dyDescent="0.2">
      <c r="A666" s="231" t="s">
        <v>7</v>
      </c>
      <c r="B666" s="301">
        <v>100</v>
      </c>
      <c r="C666" s="302">
        <v>91.7</v>
      </c>
      <c r="D666" s="303">
        <v>80</v>
      </c>
      <c r="E666" s="302">
        <v>92.3</v>
      </c>
      <c r="F666" s="302">
        <v>100</v>
      </c>
      <c r="G666" s="1375">
        <v>100</v>
      </c>
      <c r="H666" s="1401">
        <v>74.2</v>
      </c>
      <c r="I666" s="1469"/>
      <c r="J666" s="1465"/>
      <c r="K666" s="1465"/>
    </row>
    <row r="667" spans="1:11" ht="13.5" thickBot="1" x14ac:dyDescent="0.25">
      <c r="A667" s="231" t="s">
        <v>8</v>
      </c>
      <c r="B667" s="1206">
        <v>4.2000000000000003E-2</v>
      </c>
      <c r="C667" s="1207">
        <v>5.3999999999999999E-2</v>
      </c>
      <c r="D667" s="1373">
        <v>7.6999999999999999E-2</v>
      </c>
      <c r="E667" s="1207">
        <v>4.1000000000000002E-2</v>
      </c>
      <c r="F667" s="1207">
        <v>3.6999999999999998E-2</v>
      </c>
      <c r="G667" s="1376">
        <v>3.5999999999999997E-2</v>
      </c>
      <c r="H667" s="1429">
        <v>9.0999999999999998E-2</v>
      </c>
      <c r="I667" s="1469"/>
      <c r="J667" s="1465"/>
      <c r="K667" s="1465"/>
    </row>
    <row r="668" spans="1:11" x14ac:dyDescent="0.2">
      <c r="A668" s="238" t="s">
        <v>1</v>
      </c>
      <c r="B668" s="536">
        <f t="shared" ref="B668:H668" si="138">B665/B664*100-100</f>
        <v>19.678111587982826</v>
      </c>
      <c r="C668" s="537">
        <f t="shared" si="138"/>
        <v>10.944206008583706</v>
      </c>
      <c r="D668" s="537">
        <f t="shared" si="138"/>
        <v>-10.064377682403432</v>
      </c>
      <c r="E668" s="537">
        <f t="shared" si="138"/>
        <v>8.7124463519313338</v>
      </c>
      <c r="F668" s="537">
        <f t="shared" si="138"/>
        <v>0.57939914163090123</v>
      </c>
      <c r="G668" s="1451">
        <f t="shared" si="138"/>
        <v>-0.25751072961372756</v>
      </c>
      <c r="H668" s="1422">
        <f t="shared" si="138"/>
        <v>6.5879828326180387</v>
      </c>
      <c r="I668" s="1465"/>
      <c r="J668" s="1465"/>
      <c r="K668" s="1465"/>
    </row>
    <row r="669" spans="1:11" ht="13.5" thickBot="1" x14ac:dyDescent="0.25">
      <c r="A669" s="231" t="s">
        <v>27</v>
      </c>
      <c r="B669" s="254">
        <f t="shared" ref="B669:H669" si="139">B665-B652</f>
        <v>245</v>
      </c>
      <c r="C669" s="255">
        <f t="shared" si="139"/>
        <v>-245</v>
      </c>
      <c r="D669" s="255">
        <f t="shared" si="139"/>
        <v>-560</v>
      </c>
      <c r="E669" s="255">
        <f t="shared" si="139"/>
        <v>268</v>
      </c>
      <c r="F669" s="255">
        <f t="shared" si="139"/>
        <v>-177</v>
      </c>
      <c r="G669" s="545">
        <f t="shared" si="139"/>
        <v>-264</v>
      </c>
      <c r="H669" s="287">
        <f t="shared" si="139"/>
        <v>-65</v>
      </c>
      <c r="I669" s="1465" t="s">
        <v>56</v>
      </c>
      <c r="J669" s="742">
        <f>H657-H670</f>
        <v>18</v>
      </c>
      <c r="K669" s="1019">
        <f>J669/H657</f>
        <v>8.1081081081081086E-2</v>
      </c>
    </row>
    <row r="670" spans="1:11" x14ac:dyDescent="0.2">
      <c r="A670" s="265" t="s">
        <v>52</v>
      </c>
      <c r="B670" s="1402">
        <v>38</v>
      </c>
      <c r="C670" s="1403">
        <v>38</v>
      </c>
      <c r="D670" s="1403">
        <v>5</v>
      </c>
      <c r="E670" s="1403">
        <v>41</v>
      </c>
      <c r="F670" s="1403">
        <v>41</v>
      </c>
      <c r="G670" s="1406">
        <v>41</v>
      </c>
      <c r="H670" s="262">
        <f>SUM(B670:G670)</f>
        <v>204</v>
      </c>
      <c r="I670" s="1465" t="s">
        <v>57</v>
      </c>
      <c r="J670" s="1465">
        <v>153.07</v>
      </c>
      <c r="K670" s="313"/>
    </row>
    <row r="671" spans="1:11" x14ac:dyDescent="0.2">
      <c r="A671" s="265" t="s">
        <v>28</v>
      </c>
      <c r="B671" s="1467">
        <v>151</v>
      </c>
      <c r="C671" s="1467">
        <v>151</v>
      </c>
      <c r="D671" s="1468">
        <v>155.5</v>
      </c>
      <c r="E671" s="1468">
        <v>154</v>
      </c>
      <c r="F671" s="1468">
        <v>154</v>
      </c>
      <c r="G671" s="309">
        <v>155.5</v>
      </c>
      <c r="H671" s="222"/>
      <c r="I671" s="1465" t="s">
        <v>26</v>
      </c>
      <c r="J671" s="215">
        <f>J670-J657</f>
        <v>-0.86000000000001364</v>
      </c>
      <c r="K671" s="459"/>
    </row>
    <row r="672" spans="1:11" ht="13.5" thickBot="1" x14ac:dyDescent="0.25">
      <c r="A672" s="266" t="s">
        <v>26</v>
      </c>
      <c r="B672" s="352">
        <f t="shared" ref="B672:G672" si="140">B671-B658</f>
        <v>0.5</v>
      </c>
      <c r="C672" s="353">
        <f t="shared" si="140"/>
        <v>0.5</v>
      </c>
      <c r="D672" s="353">
        <f t="shared" si="140"/>
        <v>0.5</v>
      </c>
      <c r="E672" s="353">
        <f t="shared" si="140"/>
        <v>0.5</v>
      </c>
      <c r="F672" s="353">
        <f t="shared" si="140"/>
        <v>0.5</v>
      </c>
      <c r="G672" s="894">
        <f t="shared" si="140"/>
        <v>0.5</v>
      </c>
      <c r="H672" s="223"/>
      <c r="I672" s="1465"/>
      <c r="J672" s="1465"/>
      <c r="K672" s="1465"/>
    </row>
    <row r="674" spans="1:11" ht="13.5" thickBot="1" x14ac:dyDescent="0.25"/>
    <row r="675" spans="1:11" ht="13.5" thickBot="1" x14ac:dyDescent="0.25">
      <c r="A675" s="230" t="s">
        <v>315</v>
      </c>
      <c r="B675" s="1522" t="s">
        <v>53</v>
      </c>
      <c r="C675" s="1523"/>
      <c r="D675" s="1523"/>
      <c r="E675" s="1523"/>
      <c r="F675" s="1523"/>
      <c r="G675" s="1523"/>
      <c r="H675" s="1665" t="s">
        <v>0</v>
      </c>
      <c r="I675" s="228">
        <v>67</v>
      </c>
      <c r="J675" s="1477"/>
      <c r="K675" s="1477"/>
    </row>
    <row r="676" spans="1:11" x14ac:dyDescent="0.2">
      <c r="A676" s="231" t="s">
        <v>54</v>
      </c>
      <c r="B676" s="854">
        <v>1</v>
      </c>
      <c r="C676" s="855">
        <v>2</v>
      </c>
      <c r="D676" s="855">
        <v>3</v>
      </c>
      <c r="E676" s="855">
        <v>4</v>
      </c>
      <c r="F676" s="855">
        <v>5</v>
      </c>
      <c r="G676" s="856">
        <v>6</v>
      </c>
      <c r="H676" s="1666"/>
      <c r="I676" s="1477"/>
      <c r="J676" s="1477"/>
      <c r="K676" s="1477"/>
    </row>
    <row r="677" spans="1:11" x14ac:dyDescent="0.2">
      <c r="A677" s="234" t="s">
        <v>3</v>
      </c>
      <c r="B677" s="359">
        <v>4680</v>
      </c>
      <c r="C677" s="360">
        <v>4680</v>
      </c>
      <c r="D677" s="360">
        <v>4680</v>
      </c>
      <c r="E677" s="360">
        <v>4680</v>
      </c>
      <c r="F677" s="360">
        <v>4680</v>
      </c>
      <c r="G677" s="1374">
        <v>4680</v>
      </c>
      <c r="H677" s="1378">
        <v>4680</v>
      </c>
      <c r="I677" s="1316"/>
      <c r="J677" s="215"/>
      <c r="K677" s="1477"/>
    </row>
    <row r="678" spans="1:11" x14ac:dyDescent="0.2">
      <c r="A678" s="238" t="s">
        <v>6</v>
      </c>
      <c r="B678" s="299">
        <v>5628</v>
      </c>
      <c r="C678" s="300">
        <v>5242</v>
      </c>
      <c r="D678" s="300">
        <v>4921</v>
      </c>
      <c r="E678" s="300">
        <v>4943</v>
      </c>
      <c r="F678" s="300">
        <v>4790</v>
      </c>
      <c r="G678" s="994">
        <v>4589</v>
      </c>
      <c r="H678" s="317">
        <v>4981</v>
      </c>
      <c r="I678" s="365"/>
      <c r="J678" s="1477"/>
      <c r="K678" s="1477"/>
    </row>
    <row r="679" spans="1:11" x14ac:dyDescent="0.2">
      <c r="A679" s="231" t="s">
        <v>7</v>
      </c>
      <c r="B679" s="301">
        <v>100</v>
      </c>
      <c r="C679" s="302">
        <v>100</v>
      </c>
      <c r="D679" s="303">
        <v>80</v>
      </c>
      <c r="E679" s="302">
        <v>91.7</v>
      </c>
      <c r="F679" s="302">
        <v>91.7</v>
      </c>
      <c r="G679" s="1375">
        <v>83.3</v>
      </c>
      <c r="H679" s="1401">
        <v>70.8</v>
      </c>
      <c r="I679" s="1479"/>
      <c r="J679" s="1477"/>
      <c r="K679" s="1477"/>
    </row>
    <row r="680" spans="1:11" ht="13.5" thickBot="1" x14ac:dyDescent="0.25">
      <c r="A680" s="231" t="s">
        <v>8</v>
      </c>
      <c r="B680" s="1206">
        <v>4.3999999999999997E-2</v>
      </c>
      <c r="C680" s="1207">
        <v>5.1999999999999998E-2</v>
      </c>
      <c r="D680" s="1373">
        <v>9.5000000000000001E-2</v>
      </c>
      <c r="E680" s="1207">
        <v>5.7000000000000002E-2</v>
      </c>
      <c r="F680" s="1207">
        <v>5.3999999999999999E-2</v>
      </c>
      <c r="G680" s="1376">
        <v>6.4000000000000001E-2</v>
      </c>
      <c r="H680" s="1429">
        <v>9.8000000000000004E-2</v>
      </c>
      <c r="I680" s="1479"/>
      <c r="J680" s="1477"/>
      <c r="K680" s="1477"/>
    </row>
    <row r="681" spans="1:11" x14ac:dyDescent="0.2">
      <c r="A681" s="238" t="s">
        <v>1</v>
      </c>
      <c r="B681" s="536">
        <f t="shared" ref="B681:H681" si="141">B678/B677*100-100</f>
        <v>20.256410256410248</v>
      </c>
      <c r="C681" s="537">
        <f t="shared" si="141"/>
        <v>12.008547008547012</v>
      </c>
      <c r="D681" s="537">
        <f t="shared" si="141"/>
        <v>5.1495726495726473</v>
      </c>
      <c r="E681" s="537">
        <f t="shared" si="141"/>
        <v>5.6196581196581263</v>
      </c>
      <c r="F681" s="537">
        <f t="shared" si="141"/>
        <v>2.3504273504273385</v>
      </c>
      <c r="G681" s="1451">
        <f t="shared" si="141"/>
        <v>-1.9444444444444429</v>
      </c>
      <c r="H681" s="1422">
        <f t="shared" si="141"/>
        <v>6.4316239316239319</v>
      </c>
      <c r="I681" s="1477"/>
      <c r="J681" s="1477"/>
      <c r="K681" s="1477"/>
    </row>
    <row r="682" spans="1:11" ht="13.5" thickBot="1" x14ac:dyDescent="0.25">
      <c r="A682" s="231" t="s">
        <v>27</v>
      </c>
      <c r="B682" s="254">
        <f t="shared" ref="B682:H682" si="142">B678-B665</f>
        <v>51</v>
      </c>
      <c r="C682" s="255">
        <f t="shared" si="142"/>
        <v>72</v>
      </c>
      <c r="D682" s="255">
        <f t="shared" si="142"/>
        <v>730</v>
      </c>
      <c r="E682" s="255">
        <f t="shared" si="142"/>
        <v>-123</v>
      </c>
      <c r="F682" s="255">
        <f t="shared" si="142"/>
        <v>103</v>
      </c>
      <c r="G682" s="545">
        <f t="shared" si="142"/>
        <v>-59</v>
      </c>
      <c r="H682" s="287">
        <f t="shared" si="142"/>
        <v>14</v>
      </c>
      <c r="I682" s="1477" t="s">
        <v>56</v>
      </c>
      <c r="J682" s="742">
        <f>H670-H683</f>
        <v>1</v>
      </c>
      <c r="K682" s="1019">
        <f>J682/H670</f>
        <v>4.9019607843137254E-3</v>
      </c>
    </row>
    <row r="683" spans="1:11" x14ac:dyDescent="0.2">
      <c r="A683" s="265" t="s">
        <v>52</v>
      </c>
      <c r="B683" s="1402">
        <v>38</v>
      </c>
      <c r="C683" s="1403">
        <v>38</v>
      </c>
      <c r="D683" s="1403">
        <v>5</v>
      </c>
      <c r="E683" s="1403">
        <v>41</v>
      </c>
      <c r="F683" s="1403">
        <v>41</v>
      </c>
      <c r="G683" s="1406">
        <v>40</v>
      </c>
      <c r="H683" s="262">
        <f>SUM(B683:G683)</f>
        <v>203</v>
      </c>
      <c r="I683" s="1477" t="s">
        <v>57</v>
      </c>
      <c r="J683" s="1477">
        <v>153.97999999999999</v>
      </c>
      <c r="K683" s="313"/>
    </row>
    <row r="684" spans="1:11" x14ac:dyDescent="0.2">
      <c r="A684" s="265" t="s">
        <v>28</v>
      </c>
      <c r="B684" s="1474">
        <v>151</v>
      </c>
      <c r="C684" s="1474">
        <v>151</v>
      </c>
      <c r="D684" s="1475">
        <v>155.5</v>
      </c>
      <c r="E684" s="1475">
        <v>154</v>
      </c>
      <c r="F684" s="1475">
        <v>154</v>
      </c>
      <c r="G684" s="309">
        <v>155.5</v>
      </c>
      <c r="H684" s="222"/>
      <c r="I684" s="1477" t="s">
        <v>26</v>
      </c>
      <c r="J684" s="215">
        <f>J683-J670</f>
        <v>0.90999999999999659</v>
      </c>
      <c r="K684" s="459"/>
    </row>
    <row r="685" spans="1:11" ht="13.5" thickBot="1" x14ac:dyDescent="0.25">
      <c r="A685" s="266" t="s">
        <v>26</v>
      </c>
      <c r="B685" s="352">
        <f t="shared" ref="B685:G685" si="143">B684-B671</f>
        <v>0</v>
      </c>
      <c r="C685" s="353">
        <f t="shared" si="143"/>
        <v>0</v>
      </c>
      <c r="D685" s="353">
        <f t="shared" si="143"/>
        <v>0</v>
      </c>
      <c r="E685" s="353">
        <f t="shared" si="143"/>
        <v>0</v>
      </c>
      <c r="F685" s="353">
        <f t="shared" si="143"/>
        <v>0</v>
      </c>
      <c r="G685" s="894">
        <f t="shared" si="143"/>
        <v>0</v>
      </c>
      <c r="H685" s="223"/>
      <c r="I685" s="1477"/>
      <c r="J685" s="1477"/>
      <c r="K685" s="1477"/>
    </row>
    <row r="687" spans="1:11" ht="13.5" thickBot="1" x14ac:dyDescent="0.25"/>
    <row r="688" spans="1:11" ht="13.5" thickBot="1" x14ac:dyDescent="0.25">
      <c r="A688" s="230" t="s">
        <v>316</v>
      </c>
      <c r="B688" s="1522" t="s">
        <v>53</v>
      </c>
      <c r="C688" s="1523"/>
      <c r="D688" s="1523"/>
      <c r="E688" s="1523"/>
      <c r="F688" s="1523"/>
      <c r="G688" s="1523"/>
      <c r="H688" s="1665" t="s">
        <v>0</v>
      </c>
      <c r="I688" s="228">
        <v>67</v>
      </c>
      <c r="J688" s="1483"/>
      <c r="K688" s="1483"/>
    </row>
    <row r="689" spans="1:11" x14ac:dyDescent="0.2">
      <c r="A689" s="231" t="s">
        <v>54</v>
      </c>
      <c r="B689" s="854">
        <v>1</v>
      </c>
      <c r="C689" s="855">
        <v>2</v>
      </c>
      <c r="D689" s="855">
        <v>3</v>
      </c>
      <c r="E689" s="855">
        <v>4</v>
      </c>
      <c r="F689" s="855">
        <v>5</v>
      </c>
      <c r="G689" s="856">
        <v>6</v>
      </c>
      <c r="H689" s="1666"/>
      <c r="I689" s="1483"/>
      <c r="J689" s="1483"/>
      <c r="K689" s="1483"/>
    </row>
    <row r="690" spans="1:11" x14ac:dyDescent="0.2">
      <c r="A690" s="234" t="s">
        <v>3</v>
      </c>
      <c r="B690" s="359">
        <v>4700</v>
      </c>
      <c r="C690" s="360">
        <v>4700</v>
      </c>
      <c r="D690" s="360">
        <v>4700</v>
      </c>
      <c r="E690" s="360">
        <v>4700</v>
      </c>
      <c r="F690" s="360">
        <v>4700</v>
      </c>
      <c r="G690" s="1374">
        <v>4700</v>
      </c>
      <c r="H690" s="1378">
        <v>4700</v>
      </c>
      <c r="I690" s="1316"/>
      <c r="J690" s="215"/>
      <c r="K690" s="1483"/>
    </row>
    <row r="691" spans="1:11" x14ac:dyDescent="0.2">
      <c r="A691" s="238" t="s">
        <v>6</v>
      </c>
      <c r="B691" s="299">
        <v>5532</v>
      </c>
      <c r="C691" s="300">
        <v>5358</v>
      </c>
      <c r="D691" s="300">
        <v>4809</v>
      </c>
      <c r="E691" s="300">
        <v>5053</v>
      </c>
      <c r="F691" s="300">
        <v>4910</v>
      </c>
      <c r="G691" s="994">
        <v>4847</v>
      </c>
      <c r="H691" s="317">
        <v>5119</v>
      </c>
      <c r="I691" s="365"/>
      <c r="J691" s="1483"/>
      <c r="K691" s="1483"/>
    </row>
    <row r="692" spans="1:11" x14ac:dyDescent="0.2">
      <c r="A692" s="231" t="s">
        <v>7</v>
      </c>
      <c r="B692" s="301">
        <v>100</v>
      </c>
      <c r="C692" s="302">
        <v>91.7</v>
      </c>
      <c r="D692" s="303">
        <v>100</v>
      </c>
      <c r="E692" s="302">
        <v>83.3</v>
      </c>
      <c r="F692" s="302">
        <v>100</v>
      </c>
      <c r="G692" s="1375">
        <v>91.7</v>
      </c>
      <c r="H692" s="1401">
        <v>78.099999999999994</v>
      </c>
      <c r="I692" s="1484"/>
      <c r="J692" s="1483"/>
      <c r="K692" s="1483"/>
    </row>
    <row r="693" spans="1:11" ht="13.5" thickBot="1" x14ac:dyDescent="0.25">
      <c r="A693" s="231" t="s">
        <v>8</v>
      </c>
      <c r="B693" s="1206">
        <v>3.2000000000000001E-2</v>
      </c>
      <c r="C693" s="1207">
        <v>5.0999999999999997E-2</v>
      </c>
      <c r="D693" s="1373">
        <v>7.2999999999999995E-2</v>
      </c>
      <c r="E693" s="1207">
        <v>7.6999999999999999E-2</v>
      </c>
      <c r="F693" s="1207">
        <v>4.3999999999999997E-2</v>
      </c>
      <c r="G693" s="1376">
        <v>6.8000000000000005E-2</v>
      </c>
      <c r="H693" s="1429">
        <v>7.5999999999999998E-2</v>
      </c>
      <c r="I693" s="1484"/>
      <c r="J693" s="1483"/>
      <c r="K693" s="1483"/>
    </row>
    <row r="694" spans="1:11" x14ac:dyDescent="0.2">
      <c r="A694" s="238" t="s">
        <v>1</v>
      </c>
      <c r="B694" s="536">
        <f t="shared" ref="B694:H694" si="144">B691/B690*100-100</f>
        <v>17.702127659574458</v>
      </c>
      <c r="C694" s="537">
        <f t="shared" si="144"/>
        <v>13.999999999999986</v>
      </c>
      <c r="D694" s="537">
        <f t="shared" si="144"/>
        <v>2.3191489361702224</v>
      </c>
      <c r="E694" s="537">
        <f t="shared" si="144"/>
        <v>7.5106382978723332</v>
      </c>
      <c r="F694" s="537">
        <f t="shared" si="144"/>
        <v>4.4680851063829721</v>
      </c>
      <c r="G694" s="1451">
        <f t="shared" si="144"/>
        <v>3.1276595744680833</v>
      </c>
      <c r="H694" s="1422">
        <f t="shared" si="144"/>
        <v>8.9148936170212636</v>
      </c>
      <c r="I694" s="1483"/>
      <c r="J694" s="1483"/>
      <c r="K694" s="1483"/>
    </row>
    <row r="695" spans="1:11" ht="13.5" thickBot="1" x14ac:dyDescent="0.25">
      <c r="A695" s="231" t="s">
        <v>27</v>
      </c>
      <c r="B695" s="254">
        <f t="shared" ref="B695:H695" si="145">B691-B678</f>
        <v>-96</v>
      </c>
      <c r="C695" s="255">
        <f t="shared" si="145"/>
        <v>116</v>
      </c>
      <c r="D695" s="255">
        <f t="shared" si="145"/>
        <v>-112</v>
      </c>
      <c r="E695" s="255">
        <f t="shared" si="145"/>
        <v>110</v>
      </c>
      <c r="F695" s="255">
        <f t="shared" si="145"/>
        <v>120</v>
      </c>
      <c r="G695" s="545">
        <f t="shared" si="145"/>
        <v>258</v>
      </c>
      <c r="H695" s="287">
        <f t="shared" si="145"/>
        <v>138</v>
      </c>
      <c r="I695" s="1483" t="s">
        <v>56</v>
      </c>
      <c r="J695" s="742">
        <f>H683-H696</f>
        <v>2</v>
      </c>
      <c r="K695" s="1019">
        <f>J695/H683</f>
        <v>9.852216748768473E-3</v>
      </c>
    </row>
    <row r="696" spans="1:11" x14ac:dyDescent="0.2">
      <c r="A696" s="265" t="s">
        <v>52</v>
      </c>
      <c r="B696" s="1402">
        <v>37</v>
      </c>
      <c r="C696" s="1403">
        <v>38</v>
      </c>
      <c r="D696" s="1403">
        <v>4</v>
      </c>
      <c r="E696" s="1403">
        <v>41</v>
      </c>
      <c r="F696" s="1403">
        <v>41</v>
      </c>
      <c r="G696" s="1406">
        <v>40</v>
      </c>
      <c r="H696" s="262">
        <f>SUM(B696:G696)</f>
        <v>201</v>
      </c>
      <c r="I696" s="1483" t="s">
        <v>57</v>
      </c>
      <c r="J696" s="1483">
        <v>154.22999999999999</v>
      </c>
      <c r="K696" s="313"/>
    </row>
    <row r="697" spans="1:11" x14ac:dyDescent="0.2">
      <c r="A697" s="265" t="s">
        <v>28</v>
      </c>
      <c r="B697" s="1480">
        <v>151</v>
      </c>
      <c r="C697" s="1480">
        <v>151</v>
      </c>
      <c r="D697" s="1481">
        <v>155.5</v>
      </c>
      <c r="E697" s="1481">
        <v>154</v>
      </c>
      <c r="F697" s="1481">
        <v>154</v>
      </c>
      <c r="G697" s="309">
        <v>155.5</v>
      </c>
      <c r="H697" s="222"/>
      <c r="I697" s="1483" t="s">
        <v>26</v>
      </c>
      <c r="J697" s="215">
        <f>J696-J683</f>
        <v>0.25</v>
      </c>
      <c r="K697" s="459"/>
    </row>
    <row r="698" spans="1:11" ht="13.5" thickBot="1" x14ac:dyDescent="0.25">
      <c r="A698" s="266" t="s">
        <v>26</v>
      </c>
      <c r="B698" s="352">
        <f t="shared" ref="B698:G698" si="146">B697-B684</f>
        <v>0</v>
      </c>
      <c r="C698" s="353">
        <f t="shared" si="146"/>
        <v>0</v>
      </c>
      <c r="D698" s="353">
        <f t="shared" si="146"/>
        <v>0</v>
      </c>
      <c r="E698" s="353">
        <f t="shared" si="146"/>
        <v>0</v>
      </c>
      <c r="F698" s="353">
        <f t="shared" si="146"/>
        <v>0</v>
      </c>
      <c r="G698" s="894">
        <f t="shared" si="146"/>
        <v>0</v>
      </c>
      <c r="H698" s="223"/>
      <c r="I698" s="1483"/>
      <c r="J698" s="1483"/>
      <c r="K698" s="1483"/>
    </row>
    <row r="700" spans="1:11" ht="13.5" thickBot="1" x14ac:dyDescent="0.25"/>
    <row r="701" spans="1:11" ht="13.5" thickBot="1" x14ac:dyDescent="0.25">
      <c r="A701" s="230" t="s">
        <v>317</v>
      </c>
      <c r="B701" s="1522" t="s">
        <v>53</v>
      </c>
      <c r="C701" s="1523"/>
      <c r="D701" s="1523"/>
      <c r="E701" s="1523"/>
      <c r="F701" s="1523"/>
      <c r="G701" s="1523"/>
      <c r="H701" s="1665" t="s">
        <v>0</v>
      </c>
      <c r="I701" s="228">
        <v>64</v>
      </c>
      <c r="J701" s="1489"/>
      <c r="K701" s="1489"/>
    </row>
    <row r="702" spans="1:11" x14ac:dyDescent="0.2">
      <c r="A702" s="231" t="s">
        <v>54</v>
      </c>
      <c r="B702" s="854">
        <v>1</v>
      </c>
      <c r="C702" s="855">
        <v>2</v>
      </c>
      <c r="D702" s="855">
        <v>3</v>
      </c>
      <c r="E702" s="855">
        <v>4</v>
      </c>
      <c r="F702" s="855">
        <v>5</v>
      </c>
      <c r="G702" s="856">
        <v>6</v>
      </c>
      <c r="H702" s="1666"/>
      <c r="I702" s="1489"/>
      <c r="J702" s="1489"/>
      <c r="K702" s="1489"/>
    </row>
    <row r="703" spans="1:11" x14ac:dyDescent="0.2">
      <c r="A703" s="234" t="s">
        <v>3</v>
      </c>
      <c r="B703" s="359">
        <v>4720</v>
      </c>
      <c r="C703" s="360">
        <v>4720</v>
      </c>
      <c r="D703" s="360">
        <v>4720</v>
      </c>
      <c r="E703" s="360">
        <v>4720</v>
      </c>
      <c r="F703" s="360">
        <v>4720</v>
      </c>
      <c r="G703" s="1374">
        <v>4720</v>
      </c>
      <c r="H703" s="1378">
        <v>4720</v>
      </c>
      <c r="I703" s="1316"/>
      <c r="J703" s="215"/>
      <c r="K703" s="1489"/>
    </row>
    <row r="704" spans="1:11" x14ac:dyDescent="0.2">
      <c r="A704" s="238" t="s">
        <v>6</v>
      </c>
      <c r="B704" s="299">
        <v>5755</v>
      </c>
      <c r="C704" s="300">
        <v>5214</v>
      </c>
      <c r="D704" s="300">
        <v>4656</v>
      </c>
      <c r="E704" s="300">
        <v>5021</v>
      </c>
      <c r="F704" s="300">
        <v>5018</v>
      </c>
      <c r="G704" s="994">
        <v>4774</v>
      </c>
      <c r="H704" s="317">
        <v>5125</v>
      </c>
      <c r="I704" s="365"/>
      <c r="J704" s="1489"/>
      <c r="K704" s="1489"/>
    </row>
    <row r="705" spans="1:11" x14ac:dyDescent="0.2">
      <c r="A705" s="231" t="s">
        <v>7</v>
      </c>
      <c r="B705" s="301">
        <v>91.7</v>
      </c>
      <c r="C705" s="302">
        <v>100</v>
      </c>
      <c r="D705" s="303">
        <v>75</v>
      </c>
      <c r="E705" s="302">
        <v>83.3</v>
      </c>
      <c r="F705" s="302">
        <v>100</v>
      </c>
      <c r="G705" s="1375">
        <v>91.7</v>
      </c>
      <c r="H705" s="1401">
        <v>78.099999999999994</v>
      </c>
      <c r="I705" s="1494"/>
      <c r="J705" s="1489"/>
      <c r="K705" s="1489"/>
    </row>
    <row r="706" spans="1:11" ht="13.5" thickBot="1" x14ac:dyDescent="0.25">
      <c r="A706" s="231" t="s">
        <v>8</v>
      </c>
      <c r="B706" s="1206">
        <v>0.06</v>
      </c>
      <c r="C706" s="1207">
        <v>5.5E-2</v>
      </c>
      <c r="D706" s="1373">
        <v>8.4000000000000005E-2</v>
      </c>
      <c r="E706" s="1207">
        <v>5.5E-2</v>
      </c>
      <c r="F706" s="1207">
        <v>5.6000000000000001E-2</v>
      </c>
      <c r="G706" s="1376">
        <v>5.6000000000000001E-2</v>
      </c>
      <c r="H706" s="1429">
        <v>8.6999999999999994E-2</v>
      </c>
      <c r="I706" s="1494"/>
      <c r="J706" s="1489"/>
      <c r="K706" s="1489"/>
    </row>
    <row r="707" spans="1:11" x14ac:dyDescent="0.2">
      <c r="A707" s="238" t="s">
        <v>1</v>
      </c>
      <c r="B707" s="536">
        <f t="shared" ref="B707:H707" si="147">B704/B703*100-100</f>
        <v>21.927966101694921</v>
      </c>
      <c r="C707" s="537">
        <f t="shared" si="147"/>
        <v>10.466101694915267</v>
      </c>
      <c r="D707" s="537">
        <f t="shared" si="147"/>
        <v>-1.3559322033898269</v>
      </c>
      <c r="E707" s="537">
        <f t="shared" si="147"/>
        <v>6.3771186440678065</v>
      </c>
      <c r="F707" s="537">
        <f t="shared" si="147"/>
        <v>6.3135593220338961</v>
      </c>
      <c r="G707" s="1451">
        <f t="shared" si="147"/>
        <v>1.1440677966101589</v>
      </c>
      <c r="H707" s="1422">
        <f t="shared" si="147"/>
        <v>8.580508474576277</v>
      </c>
      <c r="I707" s="1489"/>
      <c r="J707" s="1489"/>
      <c r="K707" s="1489"/>
    </row>
    <row r="708" spans="1:11" ht="13.5" thickBot="1" x14ac:dyDescent="0.25">
      <c r="A708" s="231" t="s">
        <v>27</v>
      </c>
      <c r="B708" s="254">
        <f t="shared" ref="B708:H708" si="148">B704-B691</f>
        <v>223</v>
      </c>
      <c r="C708" s="255">
        <f t="shared" si="148"/>
        <v>-144</v>
      </c>
      <c r="D708" s="255">
        <f t="shared" si="148"/>
        <v>-153</v>
      </c>
      <c r="E708" s="255">
        <f t="shared" si="148"/>
        <v>-32</v>
      </c>
      <c r="F708" s="255">
        <f t="shared" si="148"/>
        <v>108</v>
      </c>
      <c r="G708" s="545">
        <f t="shared" si="148"/>
        <v>-73</v>
      </c>
      <c r="H708" s="287">
        <f t="shared" si="148"/>
        <v>6</v>
      </c>
      <c r="I708" s="1489" t="s">
        <v>56</v>
      </c>
      <c r="J708" s="742">
        <f>H696-H709</f>
        <v>0</v>
      </c>
      <c r="K708" s="1019">
        <f>J708/H696</f>
        <v>0</v>
      </c>
    </row>
    <row r="709" spans="1:11" x14ac:dyDescent="0.2">
      <c r="A709" s="265" t="s">
        <v>52</v>
      </c>
      <c r="B709" s="1402">
        <v>37</v>
      </c>
      <c r="C709" s="1403">
        <v>38</v>
      </c>
      <c r="D709" s="1403">
        <v>4</v>
      </c>
      <c r="E709" s="1403">
        <v>41</v>
      </c>
      <c r="F709" s="1403">
        <v>41</v>
      </c>
      <c r="G709" s="1406">
        <v>40</v>
      </c>
      <c r="H709" s="262">
        <f>SUM(B709:G709)</f>
        <v>201</v>
      </c>
      <c r="I709" s="1489" t="s">
        <v>57</v>
      </c>
      <c r="J709" s="1489">
        <v>155.15</v>
      </c>
      <c r="K709" s="313"/>
    </row>
    <row r="710" spans="1:11" x14ac:dyDescent="0.2">
      <c r="A710" s="265" t="s">
        <v>28</v>
      </c>
      <c r="B710" s="1492">
        <v>152.5</v>
      </c>
      <c r="C710" s="1492">
        <v>152.5</v>
      </c>
      <c r="D710" s="1493">
        <v>157</v>
      </c>
      <c r="E710" s="1493">
        <v>155.5</v>
      </c>
      <c r="F710" s="1493">
        <v>155.5</v>
      </c>
      <c r="G710" s="309">
        <v>157</v>
      </c>
      <c r="H710" s="222"/>
      <c r="I710" s="1489" t="s">
        <v>26</v>
      </c>
      <c r="J710" s="215">
        <f>J709-J696</f>
        <v>0.92000000000001592</v>
      </c>
      <c r="K710" s="459"/>
    </row>
    <row r="711" spans="1:11" ht="13.5" thickBot="1" x14ac:dyDescent="0.25">
      <c r="A711" s="266" t="s">
        <v>26</v>
      </c>
      <c r="B711" s="352">
        <f t="shared" ref="B711:G711" si="149">B710-B697</f>
        <v>1.5</v>
      </c>
      <c r="C711" s="353">
        <f t="shared" si="149"/>
        <v>1.5</v>
      </c>
      <c r="D711" s="353">
        <f t="shared" si="149"/>
        <v>1.5</v>
      </c>
      <c r="E711" s="353">
        <f t="shared" si="149"/>
        <v>1.5</v>
      </c>
      <c r="F711" s="353">
        <f t="shared" si="149"/>
        <v>1.5</v>
      </c>
      <c r="G711" s="894">
        <f t="shared" si="149"/>
        <v>1.5</v>
      </c>
      <c r="H711" s="223"/>
      <c r="I711" s="1489"/>
      <c r="J711" s="1489"/>
      <c r="K711" s="1489"/>
    </row>
    <row r="712" spans="1:11" x14ac:dyDescent="0.2">
      <c r="F712" s="200"/>
    </row>
    <row r="713" spans="1:11" ht="13.5" thickBot="1" x14ac:dyDescent="0.25"/>
    <row r="714" spans="1:11" ht="13.5" thickBot="1" x14ac:dyDescent="0.25">
      <c r="A714" s="230" t="s">
        <v>318</v>
      </c>
      <c r="B714" s="1522" t="s">
        <v>53</v>
      </c>
      <c r="C714" s="1523"/>
      <c r="D714" s="1523"/>
      <c r="E714" s="1523"/>
      <c r="F714" s="1523"/>
      <c r="G714" s="1523"/>
      <c r="H714" s="1665" t="s">
        <v>0</v>
      </c>
      <c r="I714" s="228"/>
      <c r="J714" s="1498"/>
      <c r="K714" s="1498"/>
    </row>
    <row r="715" spans="1:11" x14ac:dyDescent="0.2">
      <c r="A715" s="231" t="s">
        <v>54</v>
      </c>
      <c r="B715" s="854">
        <v>1</v>
      </c>
      <c r="C715" s="855">
        <v>2</v>
      </c>
      <c r="D715" s="855">
        <v>3</v>
      </c>
      <c r="E715" s="855">
        <v>4</v>
      </c>
      <c r="F715" s="855">
        <v>5</v>
      </c>
      <c r="G715" s="856">
        <v>6</v>
      </c>
      <c r="H715" s="1666"/>
      <c r="I715" s="1498"/>
      <c r="J715" s="1498"/>
      <c r="K715" s="1498"/>
    </row>
    <row r="716" spans="1:11" x14ac:dyDescent="0.2">
      <c r="A716" s="234" t="s">
        <v>3</v>
      </c>
      <c r="B716" s="359">
        <v>4740</v>
      </c>
      <c r="C716" s="360">
        <v>4740</v>
      </c>
      <c r="D716" s="360">
        <v>4740</v>
      </c>
      <c r="E716" s="360">
        <v>4740</v>
      </c>
      <c r="F716" s="360">
        <v>4740</v>
      </c>
      <c r="G716" s="1374">
        <v>4740</v>
      </c>
      <c r="H716" s="1378">
        <v>4740</v>
      </c>
      <c r="I716" s="1316"/>
      <c r="J716" s="215"/>
      <c r="K716" s="1498"/>
    </row>
    <row r="717" spans="1:11" x14ac:dyDescent="0.2">
      <c r="A717" s="238" t="s">
        <v>6</v>
      </c>
      <c r="B717" s="299">
        <v>5842</v>
      </c>
      <c r="C717" s="300">
        <v>5277</v>
      </c>
      <c r="D717" s="300">
        <v>4993</v>
      </c>
      <c r="E717" s="300">
        <v>4958</v>
      </c>
      <c r="F717" s="300">
        <v>4906</v>
      </c>
      <c r="G717" s="994">
        <v>4786</v>
      </c>
      <c r="H717" s="317">
        <v>5144</v>
      </c>
      <c r="I717" s="365"/>
      <c r="J717" s="1498"/>
      <c r="K717" s="1498"/>
    </row>
    <row r="718" spans="1:11" x14ac:dyDescent="0.2">
      <c r="A718" s="231" t="s">
        <v>7</v>
      </c>
      <c r="B718" s="301">
        <v>83.3</v>
      </c>
      <c r="C718" s="302">
        <v>66.7</v>
      </c>
      <c r="D718" s="303">
        <v>75</v>
      </c>
      <c r="E718" s="302">
        <v>83.3</v>
      </c>
      <c r="F718" s="302">
        <v>83.3</v>
      </c>
      <c r="G718" s="1375">
        <v>75</v>
      </c>
      <c r="H718" s="1401">
        <v>62.5</v>
      </c>
      <c r="I718" s="1500"/>
      <c r="J718" s="1498"/>
      <c r="K718" s="1498"/>
    </row>
    <row r="719" spans="1:11" ht="13.5" thickBot="1" x14ac:dyDescent="0.25">
      <c r="A719" s="231" t="s">
        <v>8</v>
      </c>
      <c r="B719" s="1206">
        <v>6.8000000000000005E-2</v>
      </c>
      <c r="C719" s="1207">
        <v>0.08</v>
      </c>
      <c r="D719" s="1373">
        <v>8.5999999999999993E-2</v>
      </c>
      <c r="E719" s="1207">
        <v>6.6000000000000003E-2</v>
      </c>
      <c r="F719" s="1207">
        <v>9.8000000000000004E-2</v>
      </c>
      <c r="G719" s="1376">
        <v>7.8E-2</v>
      </c>
      <c r="H719" s="1429">
        <v>0.105</v>
      </c>
      <c r="I719" s="1500"/>
      <c r="J719" s="1498"/>
      <c r="K719" s="1498"/>
    </row>
    <row r="720" spans="1:11" x14ac:dyDescent="0.2">
      <c r="A720" s="238" t="s">
        <v>1</v>
      </c>
      <c r="B720" s="536">
        <f t="shared" ref="B720:H720" si="150">B717/B716*100-100</f>
        <v>23.248945147679322</v>
      </c>
      <c r="C720" s="537">
        <f t="shared" si="150"/>
        <v>11.329113924050631</v>
      </c>
      <c r="D720" s="537">
        <f t="shared" si="150"/>
        <v>5.3375527426160261</v>
      </c>
      <c r="E720" s="537">
        <f t="shared" si="150"/>
        <v>4.5991561181434548</v>
      </c>
      <c r="F720" s="537">
        <f t="shared" si="150"/>
        <v>3.5021097046413558</v>
      </c>
      <c r="G720" s="1451">
        <f t="shared" si="150"/>
        <v>0.97046413502108919</v>
      </c>
      <c r="H720" s="1422">
        <f t="shared" si="150"/>
        <v>8.5232067510548433</v>
      </c>
      <c r="I720" s="1498"/>
      <c r="J720" s="1498"/>
      <c r="K720" s="1498"/>
    </row>
    <row r="721" spans="1:11" ht="13.5" thickBot="1" x14ac:dyDescent="0.25">
      <c r="A721" s="231" t="s">
        <v>27</v>
      </c>
      <c r="B721" s="254">
        <f t="shared" ref="B721:H721" si="151">B717-B704</f>
        <v>87</v>
      </c>
      <c r="C721" s="255">
        <f t="shared" si="151"/>
        <v>63</v>
      </c>
      <c r="D721" s="255">
        <f t="shared" si="151"/>
        <v>337</v>
      </c>
      <c r="E721" s="255">
        <f t="shared" si="151"/>
        <v>-63</v>
      </c>
      <c r="F721" s="255">
        <f t="shared" si="151"/>
        <v>-112</v>
      </c>
      <c r="G721" s="545">
        <f t="shared" si="151"/>
        <v>12</v>
      </c>
      <c r="H721" s="287">
        <f t="shared" si="151"/>
        <v>19</v>
      </c>
      <c r="I721" s="1498" t="s">
        <v>56</v>
      </c>
      <c r="J721" s="742">
        <f>H709-H722</f>
        <v>0</v>
      </c>
      <c r="K721" s="1019">
        <f>J721/H709</f>
        <v>0</v>
      </c>
    </row>
    <row r="722" spans="1:11" x14ac:dyDescent="0.2">
      <c r="A722" s="265" t="s">
        <v>52</v>
      </c>
      <c r="B722" s="1402">
        <v>37</v>
      </c>
      <c r="C722" s="1403">
        <v>38</v>
      </c>
      <c r="D722" s="1403">
        <v>4</v>
      </c>
      <c r="E722" s="1403">
        <v>41</v>
      </c>
      <c r="F722" s="1403">
        <v>41</v>
      </c>
      <c r="G722" s="1406">
        <v>40</v>
      </c>
      <c r="H722" s="262">
        <f>SUM(B722:G722)</f>
        <v>201</v>
      </c>
      <c r="I722" s="1498" t="s">
        <v>57</v>
      </c>
      <c r="J722" s="1498">
        <v>155.01</v>
      </c>
      <c r="K722" s="313"/>
    </row>
    <row r="723" spans="1:11" x14ac:dyDescent="0.2">
      <c r="A723" s="265" t="s">
        <v>28</v>
      </c>
      <c r="B723" s="1495">
        <v>153.5</v>
      </c>
      <c r="C723" s="1495">
        <v>152.5</v>
      </c>
      <c r="D723" s="1496">
        <v>158</v>
      </c>
      <c r="E723" s="1496">
        <v>155.5</v>
      </c>
      <c r="F723" s="1496">
        <v>155.5</v>
      </c>
      <c r="G723" s="309">
        <v>157</v>
      </c>
      <c r="H723" s="222"/>
      <c r="I723" s="1498" t="s">
        <v>26</v>
      </c>
      <c r="J723" s="215">
        <f>J722-J709</f>
        <v>-0.14000000000001478</v>
      </c>
      <c r="K723" s="459"/>
    </row>
    <row r="724" spans="1:11" ht="13.5" thickBot="1" x14ac:dyDescent="0.25">
      <c r="A724" s="266" t="s">
        <v>26</v>
      </c>
      <c r="B724" s="352">
        <f t="shared" ref="B724:G724" si="152">B723-B710</f>
        <v>1</v>
      </c>
      <c r="C724" s="353">
        <f t="shared" si="152"/>
        <v>0</v>
      </c>
      <c r="D724" s="353">
        <f t="shared" si="152"/>
        <v>1</v>
      </c>
      <c r="E724" s="353">
        <f t="shared" si="152"/>
        <v>0</v>
      </c>
      <c r="F724" s="353">
        <f t="shared" si="152"/>
        <v>0</v>
      </c>
      <c r="G724" s="894">
        <f t="shared" si="152"/>
        <v>0</v>
      </c>
      <c r="H724" s="223"/>
      <c r="I724" s="1498"/>
      <c r="J724" s="1498"/>
      <c r="K724" s="1498"/>
    </row>
    <row r="726" spans="1:11" ht="13.5" thickBot="1" x14ac:dyDescent="0.25"/>
    <row r="727" spans="1:11" ht="13.5" thickBot="1" x14ac:dyDescent="0.25">
      <c r="A727" s="230" t="s">
        <v>319</v>
      </c>
      <c r="B727" s="1522" t="s">
        <v>53</v>
      </c>
      <c r="C727" s="1523"/>
      <c r="D727" s="1523"/>
      <c r="E727" s="1523"/>
      <c r="F727" s="1523"/>
      <c r="G727" s="1523"/>
      <c r="H727" s="1665" t="s">
        <v>0</v>
      </c>
      <c r="I727" s="228"/>
      <c r="J727" s="1504"/>
      <c r="K727" s="1504"/>
    </row>
    <row r="728" spans="1:11" x14ac:dyDescent="0.2">
      <c r="A728" s="231" t="s">
        <v>54</v>
      </c>
      <c r="B728" s="854">
        <v>1</v>
      </c>
      <c r="C728" s="855">
        <v>2</v>
      </c>
      <c r="D728" s="855">
        <v>3</v>
      </c>
      <c r="E728" s="855">
        <v>4</v>
      </c>
      <c r="F728" s="855">
        <v>5</v>
      </c>
      <c r="G728" s="856">
        <v>6</v>
      </c>
      <c r="H728" s="1666"/>
      <c r="I728" s="1504"/>
      <c r="J728" s="1504"/>
      <c r="K728" s="1504"/>
    </row>
    <row r="729" spans="1:11" x14ac:dyDescent="0.2">
      <c r="A729" s="234" t="s">
        <v>3</v>
      </c>
      <c r="B729" s="359">
        <v>4760</v>
      </c>
      <c r="C729" s="360">
        <v>4760</v>
      </c>
      <c r="D729" s="360">
        <v>4760</v>
      </c>
      <c r="E729" s="360">
        <v>4760</v>
      </c>
      <c r="F729" s="360">
        <v>4760</v>
      </c>
      <c r="G729" s="1374">
        <v>4760</v>
      </c>
      <c r="H729" s="1378">
        <v>4760</v>
      </c>
      <c r="I729" s="1316"/>
      <c r="J729" s="215"/>
      <c r="K729" s="1504"/>
    </row>
    <row r="730" spans="1:11" x14ac:dyDescent="0.2">
      <c r="A730" s="238" t="s">
        <v>6</v>
      </c>
      <c r="B730" s="299">
        <v>5824</v>
      </c>
      <c r="C730" s="300">
        <v>5294</v>
      </c>
      <c r="D730" s="300">
        <v>4977</v>
      </c>
      <c r="E730" s="300">
        <v>4924</v>
      </c>
      <c r="F730" s="300">
        <v>4997</v>
      </c>
      <c r="G730" s="994">
        <v>4981</v>
      </c>
      <c r="H730" s="317">
        <v>5190</v>
      </c>
      <c r="I730" s="365"/>
      <c r="J730" s="1504"/>
      <c r="K730" s="1504"/>
    </row>
    <row r="731" spans="1:11" x14ac:dyDescent="0.2">
      <c r="A731" s="231" t="s">
        <v>7</v>
      </c>
      <c r="B731" s="301">
        <v>100</v>
      </c>
      <c r="C731" s="302">
        <v>91.7</v>
      </c>
      <c r="D731" s="303">
        <v>75</v>
      </c>
      <c r="E731" s="302">
        <v>91.7</v>
      </c>
      <c r="F731" s="302">
        <v>75</v>
      </c>
      <c r="G731" s="1375">
        <v>91.7</v>
      </c>
      <c r="H731" s="1401">
        <v>73.400000000000006</v>
      </c>
      <c r="I731" s="1506"/>
      <c r="J731" s="1504"/>
      <c r="K731" s="1504"/>
    </row>
    <row r="732" spans="1:11" ht="13.5" thickBot="1" x14ac:dyDescent="0.25">
      <c r="A732" s="231" t="s">
        <v>8</v>
      </c>
      <c r="B732" s="1206">
        <v>0.04</v>
      </c>
      <c r="C732" s="1207">
        <v>6.4000000000000001E-2</v>
      </c>
      <c r="D732" s="1373">
        <v>0.08</v>
      </c>
      <c r="E732" s="1207">
        <v>4.9000000000000002E-2</v>
      </c>
      <c r="F732" s="1207">
        <v>7.5999999999999998E-2</v>
      </c>
      <c r="G732" s="1376">
        <v>5.1999999999999998E-2</v>
      </c>
      <c r="H732" s="1429">
        <v>8.5000000000000006E-2</v>
      </c>
      <c r="I732" s="1506"/>
      <c r="J732" s="1504"/>
      <c r="K732" s="1504"/>
    </row>
    <row r="733" spans="1:11" x14ac:dyDescent="0.2">
      <c r="A733" s="238" t="s">
        <v>1</v>
      </c>
      <c r="B733" s="536">
        <f t="shared" ref="B733:H733" si="153">B730/B729*100-100</f>
        <v>22.352941176470594</v>
      </c>
      <c r="C733" s="537">
        <f t="shared" si="153"/>
        <v>11.21848739495799</v>
      </c>
      <c r="D733" s="537">
        <f t="shared" si="153"/>
        <v>4.558823529411768</v>
      </c>
      <c r="E733" s="537">
        <f t="shared" si="153"/>
        <v>3.4453781512605133</v>
      </c>
      <c r="F733" s="537">
        <f t="shared" si="153"/>
        <v>4.9789915966386644</v>
      </c>
      <c r="G733" s="1451">
        <f t="shared" si="153"/>
        <v>4.642857142857153</v>
      </c>
      <c r="H733" s="1422">
        <f t="shared" si="153"/>
        <v>9.0336134453781369</v>
      </c>
      <c r="I733" s="1504"/>
      <c r="J733" s="1504"/>
      <c r="K733" s="1504"/>
    </row>
    <row r="734" spans="1:11" ht="13.5" thickBot="1" x14ac:dyDescent="0.25">
      <c r="A734" s="231" t="s">
        <v>27</v>
      </c>
      <c r="B734" s="254">
        <f t="shared" ref="B734:H734" si="154">B730-B717</f>
        <v>-18</v>
      </c>
      <c r="C734" s="255">
        <f t="shared" si="154"/>
        <v>17</v>
      </c>
      <c r="D734" s="255">
        <f t="shared" si="154"/>
        <v>-16</v>
      </c>
      <c r="E734" s="255">
        <f t="shared" si="154"/>
        <v>-34</v>
      </c>
      <c r="F734" s="255">
        <f t="shared" si="154"/>
        <v>91</v>
      </c>
      <c r="G734" s="545">
        <f t="shared" si="154"/>
        <v>195</v>
      </c>
      <c r="H734" s="287">
        <f t="shared" si="154"/>
        <v>46</v>
      </c>
      <c r="I734" s="1504" t="s">
        <v>56</v>
      </c>
      <c r="J734" s="742">
        <f>H722-H735</f>
        <v>1</v>
      </c>
      <c r="K734" s="1019">
        <f>J734/H722</f>
        <v>4.9751243781094526E-3</v>
      </c>
    </row>
    <row r="735" spans="1:11" x14ac:dyDescent="0.2">
      <c r="A735" s="265" t="s">
        <v>52</v>
      </c>
      <c r="B735" s="1402">
        <v>37</v>
      </c>
      <c r="C735" s="1403">
        <v>38</v>
      </c>
      <c r="D735" s="1403">
        <v>4</v>
      </c>
      <c r="E735" s="1403">
        <v>41</v>
      </c>
      <c r="F735" s="1403">
        <v>41</v>
      </c>
      <c r="G735" s="1406">
        <v>39</v>
      </c>
      <c r="H735" s="262">
        <f>SUM(B735:G735)</f>
        <v>200</v>
      </c>
      <c r="I735" s="1504" t="s">
        <v>57</v>
      </c>
      <c r="J735" s="1504">
        <v>155</v>
      </c>
      <c r="K735" s="313"/>
    </row>
    <row r="736" spans="1:11" x14ac:dyDescent="0.2">
      <c r="A736" s="265" t="s">
        <v>28</v>
      </c>
      <c r="B736" s="1501">
        <v>154.5</v>
      </c>
      <c r="C736" s="1501">
        <v>153.5</v>
      </c>
      <c r="D736" s="1502">
        <v>159</v>
      </c>
      <c r="E736" s="1502">
        <v>156.5</v>
      </c>
      <c r="F736" s="1502">
        <v>156.5</v>
      </c>
      <c r="G736" s="309">
        <v>158</v>
      </c>
      <c r="H736" s="222"/>
      <c r="I736" s="1504" t="s">
        <v>26</v>
      </c>
      <c r="J736" s="215">
        <f>J735-J722</f>
        <v>-9.9999999999909051E-3</v>
      </c>
      <c r="K736" s="459"/>
    </row>
    <row r="737" spans="1:13" ht="13.5" thickBot="1" x14ac:dyDescent="0.25">
      <c r="A737" s="266" t="s">
        <v>26</v>
      </c>
      <c r="B737" s="352">
        <f t="shared" ref="B737:G737" si="155">B736-B723</f>
        <v>1</v>
      </c>
      <c r="C737" s="353">
        <f t="shared" si="155"/>
        <v>1</v>
      </c>
      <c r="D737" s="353">
        <f t="shared" si="155"/>
        <v>1</v>
      </c>
      <c r="E737" s="353">
        <f t="shared" si="155"/>
        <v>1</v>
      </c>
      <c r="F737" s="353">
        <f t="shared" si="155"/>
        <v>1</v>
      </c>
      <c r="G737" s="894">
        <f t="shared" si="155"/>
        <v>1</v>
      </c>
      <c r="H737" s="223"/>
      <c r="I737" s="1504"/>
      <c r="J737" s="1504"/>
      <c r="K737" s="1504"/>
    </row>
    <row r="739" spans="1:13" ht="13.5" thickBot="1" x14ac:dyDescent="0.25"/>
    <row r="740" spans="1:13" ht="13.5" thickBot="1" x14ac:dyDescent="0.25">
      <c r="A740" s="230" t="s">
        <v>320</v>
      </c>
      <c r="B740" s="1522" t="s">
        <v>53</v>
      </c>
      <c r="C740" s="1523"/>
      <c r="D740" s="1523"/>
      <c r="E740" s="1523"/>
      <c r="F740" s="1523"/>
      <c r="G740" s="1523"/>
      <c r="H740" s="1665" t="s">
        <v>0</v>
      </c>
      <c r="I740" s="228"/>
      <c r="J740" s="1507"/>
      <c r="K740" s="1507"/>
    </row>
    <row r="741" spans="1:13" x14ac:dyDescent="0.2">
      <c r="A741" s="231" t="s">
        <v>54</v>
      </c>
      <c r="B741" s="854">
        <v>1</v>
      </c>
      <c r="C741" s="855">
        <v>2</v>
      </c>
      <c r="D741" s="855">
        <v>3</v>
      </c>
      <c r="E741" s="855">
        <v>4</v>
      </c>
      <c r="F741" s="855">
        <v>5</v>
      </c>
      <c r="G741" s="856">
        <v>6</v>
      </c>
      <c r="H741" s="1666"/>
      <c r="I741" s="1507"/>
      <c r="J741" s="1507"/>
      <c r="K741" s="1507"/>
    </row>
    <row r="742" spans="1:13" x14ac:dyDescent="0.2">
      <c r="A742" s="234" t="s">
        <v>3</v>
      </c>
      <c r="B742" s="359">
        <v>4780</v>
      </c>
      <c r="C742" s="360">
        <v>4780</v>
      </c>
      <c r="D742" s="360">
        <v>4780</v>
      </c>
      <c r="E742" s="360">
        <v>4780</v>
      </c>
      <c r="F742" s="360">
        <v>4780</v>
      </c>
      <c r="G742" s="1374">
        <v>4780</v>
      </c>
      <c r="H742" s="1378">
        <v>4780</v>
      </c>
      <c r="I742" s="1316"/>
      <c r="J742" s="215"/>
      <c r="K742" s="1507"/>
    </row>
    <row r="743" spans="1:13" x14ac:dyDescent="0.2">
      <c r="A743" s="238" t="s">
        <v>6</v>
      </c>
      <c r="B743" s="299">
        <v>5828</v>
      </c>
      <c r="C743" s="300">
        <v>5503</v>
      </c>
      <c r="D743" s="300">
        <v>5137</v>
      </c>
      <c r="E743" s="300">
        <v>4873</v>
      </c>
      <c r="F743" s="300">
        <v>4779</v>
      </c>
      <c r="G743" s="994">
        <v>4956</v>
      </c>
      <c r="H743" s="317">
        <v>5185</v>
      </c>
      <c r="I743" s="365"/>
      <c r="J743" s="1507"/>
      <c r="K743" s="1507"/>
    </row>
    <row r="744" spans="1:13" x14ac:dyDescent="0.2">
      <c r="A744" s="231" t="s">
        <v>7</v>
      </c>
      <c r="B744" s="301">
        <v>91.7</v>
      </c>
      <c r="C744" s="302">
        <v>100</v>
      </c>
      <c r="D744" s="303">
        <v>75</v>
      </c>
      <c r="E744" s="302">
        <v>100</v>
      </c>
      <c r="F744" s="302">
        <v>91.7</v>
      </c>
      <c r="G744" s="1375">
        <v>91.7</v>
      </c>
      <c r="H744" s="1401">
        <v>70.3</v>
      </c>
      <c r="I744" s="1510"/>
      <c r="J744" s="1507"/>
      <c r="K744" s="1507"/>
      <c r="M744" s="200" t="s">
        <v>321</v>
      </c>
    </row>
    <row r="745" spans="1:13" ht="13.5" thickBot="1" x14ac:dyDescent="0.25">
      <c r="A745" s="231" t="s">
        <v>8</v>
      </c>
      <c r="B745" s="1206">
        <v>5.7000000000000002E-2</v>
      </c>
      <c r="C745" s="1207">
        <v>0.05</v>
      </c>
      <c r="D745" s="1373">
        <v>9.5000000000000001E-2</v>
      </c>
      <c r="E745" s="1207">
        <v>5.1999999999999998E-2</v>
      </c>
      <c r="F745" s="1207">
        <v>7.9000000000000001E-2</v>
      </c>
      <c r="G745" s="1376">
        <v>0.05</v>
      </c>
      <c r="H745" s="1429">
        <v>9.6000000000000002E-2</v>
      </c>
      <c r="I745" s="1510"/>
      <c r="J745" s="1507"/>
      <c r="K745" s="1507"/>
    </row>
    <row r="746" spans="1:13" x14ac:dyDescent="0.2">
      <c r="A746" s="238" t="s">
        <v>1</v>
      </c>
      <c r="B746" s="536">
        <f t="shared" ref="B746:H746" si="156">B743/B742*100-100</f>
        <v>21.924686192468613</v>
      </c>
      <c r="C746" s="537">
        <f t="shared" si="156"/>
        <v>15.125523012552293</v>
      </c>
      <c r="D746" s="537">
        <f t="shared" si="156"/>
        <v>7.4686192468619339</v>
      </c>
      <c r="E746" s="537">
        <f t="shared" si="156"/>
        <v>1.9456066945606807</v>
      </c>
      <c r="F746" s="537">
        <f t="shared" si="156"/>
        <v>-2.0920502092053539E-2</v>
      </c>
      <c r="G746" s="1451">
        <f t="shared" si="156"/>
        <v>3.682008368200826</v>
      </c>
      <c r="H746" s="1422">
        <f t="shared" si="156"/>
        <v>8.4728033472803332</v>
      </c>
      <c r="I746" s="1507"/>
      <c r="J746" s="1507"/>
      <c r="K746" s="1507"/>
    </row>
    <row r="747" spans="1:13" ht="13.5" thickBot="1" x14ac:dyDescent="0.25">
      <c r="A747" s="231" t="s">
        <v>27</v>
      </c>
      <c r="B747" s="254">
        <f t="shared" ref="B747:H747" si="157">B743-B730</f>
        <v>4</v>
      </c>
      <c r="C747" s="255">
        <f t="shared" si="157"/>
        <v>209</v>
      </c>
      <c r="D747" s="255">
        <f t="shared" si="157"/>
        <v>160</v>
      </c>
      <c r="E747" s="255">
        <f t="shared" si="157"/>
        <v>-51</v>
      </c>
      <c r="F747" s="255">
        <f t="shared" si="157"/>
        <v>-218</v>
      </c>
      <c r="G747" s="545">
        <f t="shared" si="157"/>
        <v>-25</v>
      </c>
      <c r="H747" s="287">
        <f t="shared" si="157"/>
        <v>-5</v>
      </c>
      <c r="I747" s="1507" t="s">
        <v>56</v>
      </c>
      <c r="J747" s="742">
        <f>H735-H748</f>
        <v>0</v>
      </c>
      <c r="K747" s="1019">
        <f>J747/H735</f>
        <v>0</v>
      </c>
    </row>
    <row r="748" spans="1:13" x14ac:dyDescent="0.2">
      <c r="A748" s="265" t="s">
        <v>52</v>
      </c>
      <c r="B748" s="1402">
        <v>37</v>
      </c>
      <c r="C748" s="1403">
        <v>38</v>
      </c>
      <c r="D748" s="1403">
        <v>4</v>
      </c>
      <c r="E748" s="1403">
        <v>41</v>
      </c>
      <c r="F748" s="1403">
        <v>41</v>
      </c>
      <c r="G748" s="1406">
        <v>39</v>
      </c>
      <c r="H748" s="262">
        <f>SUM(B748:G748)</f>
        <v>200</v>
      </c>
      <c r="I748" s="1507" t="s">
        <v>57</v>
      </c>
      <c r="J748" s="1507">
        <v>155.86000000000001</v>
      </c>
      <c r="K748" s="313"/>
    </row>
    <row r="749" spans="1:13" x14ac:dyDescent="0.2">
      <c r="A749" s="265" t="s">
        <v>28</v>
      </c>
      <c r="B749" s="1511">
        <v>154.5</v>
      </c>
      <c r="C749" s="1511">
        <v>153.5</v>
      </c>
      <c r="D749" s="1512">
        <v>159</v>
      </c>
      <c r="E749" s="1512">
        <v>156.5</v>
      </c>
      <c r="F749" s="1512">
        <v>156.5</v>
      </c>
      <c r="G749" s="309">
        <v>158</v>
      </c>
      <c r="H749" s="222"/>
      <c r="I749" s="1507" t="s">
        <v>26</v>
      </c>
      <c r="J749" s="215">
        <f>J748-J735</f>
        <v>0.86000000000001364</v>
      </c>
      <c r="K749" s="459"/>
    </row>
    <row r="750" spans="1:13" ht="13.5" thickBot="1" x14ac:dyDescent="0.25">
      <c r="A750" s="266" t="s">
        <v>26</v>
      </c>
      <c r="B750" s="352">
        <f t="shared" ref="B750:G750" si="158">B749-B736</f>
        <v>0</v>
      </c>
      <c r="C750" s="353">
        <f t="shared" si="158"/>
        <v>0</v>
      </c>
      <c r="D750" s="353">
        <f t="shared" si="158"/>
        <v>0</v>
      </c>
      <c r="E750" s="353">
        <f t="shared" si="158"/>
        <v>0</v>
      </c>
      <c r="F750" s="353">
        <f t="shared" si="158"/>
        <v>0</v>
      </c>
      <c r="G750" s="894">
        <f t="shared" si="158"/>
        <v>0</v>
      </c>
      <c r="H750" s="223"/>
      <c r="I750" s="1507"/>
      <c r="J750" s="1507"/>
      <c r="K750" s="1507"/>
    </row>
  </sheetData>
  <mergeCells count="108">
    <mergeCell ref="B740:G740"/>
    <mergeCell ref="H740:H741"/>
    <mergeCell ref="M533:N533"/>
    <mergeCell ref="B504:G504"/>
    <mergeCell ref="H504:H505"/>
    <mergeCell ref="B571:G571"/>
    <mergeCell ref="H571:H572"/>
    <mergeCell ref="B558:G558"/>
    <mergeCell ref="H558:H559"/>
    <mergeCell ref="B701:G701"/>
    <mergeCell ref="H701:H702"/>
    <mergeCell ref="B662:G662"/>
    <mergeCell ref="H662:H663"/>
    <mergeCell ref="B649:G649"/>
    <mergeCell ref="H649:H650"/>
    <mergeCell ref="B636:G636"/>
    <mergeCell ref="H636:H637"/>
    <mergeCell ref="B610:G610"/>
    <mergeCell ref="H610:H611"/>
    <mergeCell ref="B688:G688"/>
    <mergeCell ref="H688:H689"/>
    <mergeCell ref="B675:G675"/>
    <mergeCell ref="H675:H676"/>
    <mergeCell ref="B518:G518"/>
    <mergeCell ref="B336:G336"/>
    <mergeCell ref="H336:H337"/>
    <mergeCell ref="B322:G322"/>
    <mergeCell ref="H322:H323"/>
    <mergeCell ref="B490:G490"/>
    <mergeCell ref="H490:H491"/>
    <mergeCell ref="B420:G420"/>
    <mergeCell ref="H420:H421"/>
    <mergeCell ref="B308:G308"/>
    <mergeCell ref="B151:D151"/>
    <mergeCell ref="B177:D177"/>
    <mergeCell ref="B268:D268"/>
    <mergeCell ref="E268:E269"/>
    <mergeCell ref="E255:E256"/>
    <mergeCell ref="B242:D242"/>
    <mergeCell ref="E242:E243"/>
    <mergeCell ref="B255:D255"/>
    <mergeCell ref="B229:D229"/>
    <mergeCell ref="E229:E230"/>
    <mergeCell ref="B216:D216"/>
    <mergeCell ref="E216:E217"/>
    <mergeCell ref="B164:D164"/>
    <mergeCell ref="B8:E8"/>
    <mergeCell ref="B21:E21"/>
    <mergeCell ref="B34:E34"/>
    <mergeCell ref="B47:E47"/>
    <mergeCell ref="B60:E60"/>
    <mergeCell ref="K113:N113"/>
    <mergeCell ref="K114:N114"/>
    <mergeCell ref="B138:E138"/>
    <mergeCell ref="K146:M146"/>
    <mergeCell ref="Q69:Q71"/>
    <mergeCell ref="B86:E86"/>
    <mergeCell ref="B73:E73"/>
    <mergeCell ref="J82:P84"/>
    <mergeCell ref="J69:P71"/>
    <mergeCell ref="B99:E99"/>
    <mergeCell ref="B112:E112"/>
    <mergeCell ref="K133:M133"/>
    <mergeCell ref="B125:E125"/>
    <mergeCell ref="B727:G727"/>
    <mergeCell ref="H727:H728"/>
    <mergeCell ref="B714:G714"/>
    <mergeCell ref="H714:H715"/>
    <mergeCell ref="H448:H449"/>
    <mergeCell ref="H545:H546"/>
    <mergeCell ref="B476:G476"/>
    <mergeCell ref="H476:H477"/>
    <mergeCell ref="B462:G462"/>
    <mergeCell ref="H462:H463"/>
    <mergeCell ref="H531:H533"/>
    <mergeCell ref="H518:H519"/>
    <mergeCell ref="B531:G531"/>
    <mergeCell ref="B597:G597"/>
    <mergeCell ref="H597:H598"/>
    <mergeCell ref="B623:G623"/>
    <mergeCell ref="H623:H624"/>
    <mergeCell ref="B584:G584"/>
    <mergeCell ref="H584:H585"/>
    <mergeCell ref="B545:G545"/>
    <mergeCell ref="K177:N177"/>
    <mergeCell ref="K178:N178"/>
    <mergeCell ref="B294:D294"/>
    <mergeCell ref="E294:E295"/>
    <mergeCell ref="B281:D281"/>
    <mergeCell ref="E281:E282"/>
    <mergeCell ref="E190:E191"/>
    <mergeCell ref="B448:G448"/>
    <mergeCell ref="B434:G434"/>
    <mergeCell ref="H434:H435"/>
    <mergeCell ref="B392:G392"/>
    <mergeCell ref="H392:H393"/>
    <mergeCell ref="B406:G406"/>
    <mergeCell ref="B203:D203"/>
    <mergeCell ref="E203:E204"/>
    <mergeCell ref="B190:D190"/>
    <mergeCell ref="B378:G378"/>
    <mergeCell ref="H378:H379"/>
    <mergeCell ref="H308:H309"/>
    <mergeCell ref="H406:H407"/>
    <mergeCell ref="H364:H365"/>
    <mergeCell ref="B350:G350"/>
    <mergeCell ref="H350:H351"/>
    <mergeCell ref="B364:G364"/>
  </mergeCells>
  <conditionalFormatting sqref="B395:G39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G38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9:G40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G4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7:G43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7:G36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3:G35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G3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G31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G45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5:G46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9:G47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G49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G50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G53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8:G54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1:G56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4:G57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7:G58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G6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3:G6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6:G6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9:G63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2:G6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5:G66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8:G67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1:G69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4:G70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7:G7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0:G7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3:G7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513" t="s">
        <v>18</v>
      </c>
      <c r="C4" s="1514"/>
      <c r="D4" s="1514"/>
      <c r="E4" s="1514"/>
      <c r="F4" s="1514"/>
      <c r="G4" s="1514"/>
      <c r="H4" s="1514"/>
      <c r="I4" s="1514"/>
      <c r="J4" s="1515"/>
      <c r="K4" s="1513" t="s">
        <v>21</v>
      </c>
      <c r="L4" s="1514"/>
      <c r="M4" s="1514"/>
      <c r="N4" s="1514"/>
      <c r="O4" s="1514"/>
      <c r="P4" s="1514"/>
      <c r="Q4" s="1514"/>
      <c r="R4" s="1514"/>
      <c r="S4" s="1514"/>
      <c r="T4" s="1514"/>
      <c r="U4" s="1514"/>
      <c r="V4" s="1514"/>
      <c r="W4" s="151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513" t="s">
        <v>23</v>
      </c>
      <c r="C17" s="1514"/>
      <c r="D17" s="1514"/>
      <c r="E17" s="1514"/>
      <c r="F17" s="151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513" t="s">
        <v>18</v>
      </c>
      <c r="C4" s="1514"/>
      <c r="D4" s="1514"/>
      <c r="E4" s="1514"/>
      <c r="F4" s="1514"/>
      <c r="G4" s="1514"/>
      <c r="H4" s="1514"/>
      <c r="I4" s="1514"/>
      <c r="J4" s="1515"/>
      <c r="K4" s="1513" t="s">
        <v>21</v>
      </c>
      <c r="L4" s="1514"/>
      <c r="M4" s="1514"/>
      <c r="N4" s="1514"/>
      <c r="O4" s="1514"/>
      <c r="P4" s="1514"/>
      <c r="Q4" s="1514"/>
      <c r="R4" s="1514"/>
      <c r="S4" s="1514"/>
      <c r="T4" s="1514"/>
      <c r="U4" s="1514"/>
      <c r="V4" s="1514"/>
      <c r="W4" s="151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513" t="s">
        <v>23</v>
      </c>
      <c r="C17" s="1514"/>
      <c r="D17" s="1514"/>
      <c r="E17" s="1514"/>
      <c r="F17" s="151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513" t="s">
        <v>18</v>
      </c>
      <c r="C4" s="1514"/>
      <c r="D4" s="1514"/>
      <c r="E4" s="1514"/>
      <c r="F4" s="1514"/>
      <c r="G4" s="1514"/>
      <c r="H4" s="1514"/>
      <c r="I4" s="1514"/>
      <c r="J4" s="1515"/>
      <c r="K4" s="1513" t="s">
        <v>21</v>
      </c>
      <c r="L4" s="1514"/>
      <c r="M4" s="1514"/>
      <c r="N4" s="1514"/>
      <c r="O4" s="1514"/>
      <c r="P4" s="1514"/>
      <c r="Q4" s="1514"/>
      <c r="R4" s="1514"/>
      <c r="S4" s="1514"/>
      <c r="T4" s="1514"/>
      <c r="U4" s="1514"/>
      <c r="V4" s="1514"/>
      <c r="W4" s="151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513" t="s">
        <v>23</v>
      </c>
      <c r="C17" s="1514"/>
      <c r="D17" s="1514"/>
      <c r="E17" s="1514"/>
      <c r="F17" s="151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516" t="s">
        <v>42</v>
      </c>
      <c r="B1" s="1516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516" t="s">
        <v>42</v>
      </c>
      <c r="B1" s="1516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517" t="s">
        <v>42</v>
      </c>
      <c r="B1" s="1517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516" t="s">
        <v>42</v>
      </c>
      <c r="B1" s="1516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771"/>
  <sheetViews>
    <sheetView showGridLines="0" topLeftCell="C741" zoomScale="80" zoomScaleNormal="80" workbookViewId="0">
      <selection activeCell="Z772" sqref="Z772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40625" style="200" customWidth="1"/>
    <col min="24" max="24" width="10.42578125" style="200" customWidth="1"/>
    <col min="25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618"/>
      <c r="G2" s="1618"/>
      <c r="H2" s="1618"/>
      <c r="I2" s="1618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618"/>
      <c r="AH6" s="1618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518" t="s">
        <v>50</v>
      </c>
      <c r="C8" s="1519"/>
      <c r="D8" s="1519"/>
      <c r="E8" s="1519"/>
      <c r="F8" s="1519"/>
      <c r="G8" s="1519"/>
      <c r="H8" s="1519"/>
      <c r="I8" s="1519"/>
      <c r="J8" s="1519"/>
      <c r="K8" s="1619"/>
      <c r="L8" s="1518" t="s">
        <v>53</v>
      </c>
      <c r="M8" s="1519"/>
      <c r="N8" s="1519"/>
      <c r="O8" s="1519"/>
      <c r="P8" s="1519"/>
      <c r="Q8" s="1519"/>
      <c r="R8" s="1519"/>
      <c r="S8" s="1519"/>
      <c r="T8" s="1519"/>
      <c r="U8" s="1520"/>
      <c r="V8" s="327" t="s">
        <v>55</v>
      </c>
      <c r="AA8" s="1624"/>
      <c r="AB8" s="1624"/>
      <c r="AC8" s="1624"/>
      <c r="AD8" s="1624"/>
      <c r="AE8" s="1624"/>
      <c r="AF8" s="1624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620" t="s">
        <v>63</v>
      </c>
      <c r="AA12" s="1620"/>
      <c r="AB12" s="1620"/>
      <c r="AC12" s="1620"/>
      <c r="AD12" s="1620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620"/>
      <c r="AA13" s="1620"/>
      <c r="AB13" s="1620"/>
      <c r="AC13" s="1620"/>
      <c r="AD13" s="1620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620"/>
      <c r="AA14" s="1620"/>
      <c r="AB14" s="1620"/>
      <c r="AC14" s="1620"/>
      <c r="AD14" s="1620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518" t="s">
        <v>50</v>
      </c>
      <c r="C22" s="1519"/>
      <c r="D22" s="1519"/>
      <c r="E22" s="1519"/>
      <c r="F22" s="1519"/>
      <c r="G22" s="1519"/>
      <c r="H22" s="1519"/>
      <c r="I22" s="1519"/>
      <c r="J22" s="1519"/>
      <c r="K22" s="1619"/>
      <c r="L22" s="1518" t="s">
        <v>53</v>
      </c>
      <c r="M22" s="1519"/>
      <c r="N22" s="1519"/>
      <c r="O22" s="1519"/>
      <c r="P22" s="1519"/>
      <c r="Q22" s="1519"/>
      <c r="R22" s="1519"/>
      <c r="S22" s="1519"/>
      <c r="T22" s="1519"/>
      <c r="U22" s="1520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518" t="s">
        <v>50</v>
      </c>
      <c r="C36" s="1519"/>
      <c r="D36" s="1519"/>
      <c r="E36" s="1519"/>
      <c r="F36" s="1519"/>
      <c r="G36" s="1519"/>
      <c r="H36" s="1519"/>
      <c r="I36" s="1519"/>
      <c r="J36" s="1519"/>
      <c r="K36" s="1619"/>
      <c r="L36" s="1518" t="s">
        <v>53</v>
      </c>
      <c r="M36" s="1519"/>
      <c r="N36" s="1519"/>
      <c r="O36" s="1519"/>
      <c r="P36" s="1519"/>
      <c r="Q36" s="1519"/>
      <c r="R36" s="1519"/>
      <c r="S36" s="1519"/>
      <c r="T36" s="1519"/>
      <c r="U36" s="1520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621" t="s">
        <v>85</v>
      </c>
      <c r="AH36" s="1622"/>
      <c r="AI36" s="1622"/>
      <c r="AJ36" s="1623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1522" t="s">
        <v>50</v>
      </c>
      <c r="C50" s="1523"/>
      <c r="D50" s="1523"/>
      <c r="E50" s="1523"/>
      <c r="F50" s="1523"/>
      <c r="G50" s="1523"/>
      <c r="H50" s="1523"/>
      <c r="I50" s="1523"/>
      <c r="J50" s="1523"/>
      <c r="K50" s="1523"/>
      <c r="L50" s="1523"/>
      <c r="M50" s="1523"/>
      <c r="N50" s="1524"/>
      <c r="O50" s="1522" t="s">
        <v>53</v>
      </c>
      <c r="P50" s="1523"/>
      <c r="Q50" s="1523"/>
      <c r="R50" s="1523"/>
      <c r="S50" s="1523"/>
      <c r="T50" s="1523"/>
      <c r="U50" s="1523"/>
      <c r="V50" s="1523"/>
      <c r="W50" s="1524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1522" t="s">
        <v>50</v>
      </c>
      <c r="C64" s="1523"/>
      <c r="D64" s="1523"/>
      <c r="E64" s="1523"/>
      <c r="F64" s="1523"/>
      <c r="G64" s="1523"/>
      <c r="H64" s="1523"/>
      <c r="I64" s="1523"/>
      <c r="J64" s="1523"/>
      <c r="K64" s="1523"/>
      <c r="L64" s="1523"/>
      <c r="M64" s="1523"/>
      <c r="N64" s="1524"/>
      <c r="O64" s="1522" t="s">
        <v>53</v>
      </c>
      <c r="P64" s="1523"/>
      <c r="Q64" s="1523"/>
      <c r="R64" s="1523"/>
      <c r="S64" s="1523"/>
      <c r="T64" s="1523"/>
      <c r="U64" s="1523"/>
      <c r="V64" s="1523"/>
      <c r="W64" s="1524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1522" t="s">
        <v>50</v>
      </c>
      <c r="C78" s="1523"/>
      <c r="D78" s="1523"/>
      <c r="E78" s="1523"/>
      <c r="F78" s="1523"/>
      <c r="G78" s="1523"/>
      <c r="H78" s="1523"/>
      <c r="I78" s="1523"/>
      <c r="J78" s="1523"/>
      <c r="K78" s="1523"/>
      <c r="L78" s="1523"/>
      <c r="M78" s="1523"/>
      <c r="N78" s="1524"/>
      <c r="O78" s="1522" t="s">
        <v>53</v>
      </c>
      <c r="P78" s="1523"/>
      <c r="Q78" s="1523"/>
      <c r="R78" s="1523"/>
      <c r="S78" s="1523"/>
      <c r="T78" s="1523"/>
      <c r="U78" s="1523"/>
      <c r="V78" s="1523"/>
      <c r="W78" s="1524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522" t="s">
        <v>50</v>
      </c>
      <c r="C92" s="1523"/>
      <c r="D92" s="1523"/>
      <c r="E92" s="1523"/>
      <c r="F92" s="1523"/>
      <c r="G92" s="1523"/>
      <c r="H92" s="1523"/>
      <c r="I92" s="1523"/>
      <c r="J92" s="1523"/>
      <c r="K92" s="1523"/>
      <c r="L92" s="1523"/>
      <c r="M92" s="1523"/>
      <c r="N92" s="1524"/>
      <c r="O92" s="1522" t="s">
        <v>53</v>
      </c>
      <c r="P92" s="1523"/>
      <c r="Q92" s="1523"/>
      <c r="R92" s="1523"/>
      <c r="S92" s="1523"/>
      <c r="T92" s="1523"/>
      <c r="U92" s="1523"/>
      <c r="V92" s="1523"/>
      <c r="W92" s="1524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522" t="s">
        <v>50</v>
      </c>
      <c r="C106" s="1523"/>
      <c r="D106" s="1523"/>
      <c r="E106" s="1523"/>
      <c r="F106" s="1523"/>
      <c r="G106" s="1523"/>
      <c r="H106" s="1523"/>
      <c r="I106" s="1523"/>
      <c r="J106" s="1523"/>
      <c r="K106" s="1523"/>
      <c r="L106" s="1523"/>
      <c r="M106" s="1523"/>
      <c r="N106" s="1524"/>
      <c r="O106" s="1522" t="s">
        <v>53</v>
      </c>
      <c r="P106" s="1523"/>
      <c r="Q106" s="1523"/>
      <c r="R106" s="1523"/>
      <c r="S106" s="1523"/>
      <c r="T106" s="1523"/>
      <c r="U106" s="1523"/>
      <c r="V106" s="1523"/>
      <c r="W106" s="1524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1593" t="s">
        <v>50</v>
      </c>
      <c r="C120" s="1594"/>
      <c r="D120" s="1594"/>
      <c r="E120" s="1594"/>
      <c r="F120" s="1594"/>
      <c r="G120" s="1523"/>
      <c r="H120" s="1523"/>
      <c r="I120" s="1523"/>
      <c r="J120" s="1523"/>
      <c r="K120" s="1523"/>
      <c r="L120" s="1594"/>
      <c r="M120" s="1594"/>
      <c r="N120" s="1595"/>
      <c r="O120" s="1593" t="s">
        <v>53</v>
      </c>
      <c r="P120" s="1594"/>
      <c r="Q120" s="1594"/>
      <c r="R120" s="1594"/>
      <c r="S120" s="1594"/>
      <c r="T120" s="1594"/>
      <c r="U120" s="1594"/>
      <c r="V120" s="1594"/>
      <c r="W120" s="1595"/>
      <c r="X120" s="327" t="s">
        <v>55</v>
      </c>
      <c r="Y120" s="461"/>
      <c r="Z120" s="461"/>
      <c r="AA120" s="461"/>
      <c r="AB120" s="1603" t="s">
        <v>114</v>
      </c>
      <c r="AC120" s="1604"/>
      <c r="AD120" s="1604"/>
      <c r="AE120" s="1605"/>
      <c r="AH120" s="1603" t="s">
        <v>123</v>
      </c>
      <c r="AI120" s="1604"/>
      <c r="AJ120" s="1604"/>
      <c r="AK120" s="1605"/>
      <c r="AM120" s="1603" t="s">
        <v>124</v>
      </c>
      <c r="AN120" s="1604"/>
      <c r="AO120" s="1604"/>
      <c r="AP120" s="1605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606" t="s">
        <v>121</v>
      </c>
      <c r="AC121" s="1607"/>
      <c r="AD121" s="1607"/>
      <c r="AE121" s="1608"/>
      <c r="AH121" s="1606" t="s">
        <v>115</v>
      </c>
      <c r="AI121" s="1607"/>
      <c r="AJ121" s="1607"/>
      <c r="AK121" s="1608"/>
      <c r="AM121" s="1606" t="s">
        <v>67</v>
      </c>
      <c r="AN121" s="1607"/>
      <c r="AO121" s="1607"/>
      <c r="AP121" s="1608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609" t="s">
        <v>136</v>
      </c>
      <c r="Z124" s="1610"/>
      <c r="AA124" s="1611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609"/>
      <c r="Z125" s="1610"/>
      <c r="AA125" s="1611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609"/>
      <c r="Z126" s="1610"/>
      <c r="AA126" s="1611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609"/>
      <c r="Z127" s="1610"/>
      <c r="AA127" s="1611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609"/>
      <c r="Z128" s="1610"/>
      <c r="AA128" s="1611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1593" t="s">
        <v>130</v>
      </c>
      <c r="C135" s="1594"/>
      <c r="D135" s="1594"/>
      <c r="E135" s="1594"/>
      <c r="F135" s="1594"/>
      <c r="G135" s="1594"/>
      <c r="H135" s="1594"/>
      <c r="I135" s="1594"/>
      <c r="J135" s="1594"/>
      <c r="K135" s="1595"/>
      <c r="L135" s="1593" t="s">
        <v>131</v>
      </c>
      <c r="M135" s="1594"/>
      <c r="N135" s="1595"/>
      <c r="O135" s="1593" t="s">
        <v>53</v>
      </c>
      <c r="P135" s="1594"/>
      <c r="Q135" s="1594"/>
      <c r="R135" s="1594"/>
      <c r="S135" s="1594"/>
      <c r="T135" s="1594"/>
      <c r="U135" s="1594"/>
      <c r="V135" s="1594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614" t="s">
        <v>143</v>
      </c>
      <c r="Y137" s="1615"/>
      <c r="Z137" s="1615"/>
      <c r="AA137" s="1615"/>
      <c r="AB137" s="1615"/>
      <c r="AC137" s="1615"/>
      <c r="AD137" s="1615"/>
      <c r="AE137" s="1615"/>
      <c r="AF137" s="1616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617"/>
      <c r="S149" s="1617"/>
      <c r="T149" s="1617"/>
      <c r="U149" s="1617"/>
      <c r="V149" s="376"/>
      <c r="W149" s="376"/>
      <c r="AI149" s="493"/>
    </row>
    <row r="150" spans="1:35" ht="13.5" thickBot="1" x14ac:dyDescent="0.25">
      <c r="A150" s="230" t="s">
        <v>144</v>
      </c>
      <c r="B150" s="1522" t="s">
        <v>130</v>
      </c>
      <c r="C150" s="1523"/>
      <c r="D150" s="1523"/>
      <c r="E150" s="1523"/>
      <c r="F150" s="1523"/>
      <c r="G150" s="1523"/>
      <c r="H150" s="1523"/>
      <c r="I150" s="1523"/>
      <c r="J150" s="1523"/>
      <c r="K150" s="1523"/>
      <c r="L150" s="1522" t="s">
        <v>131</v>
      </c>
      <c r="M150" s="1523"/>
      <c r="N150" s="1524"/>
      <c r="O150" s="1522" t="s">
        <v>53</v>
      </c>
      <c r="P150" s="1523"/>
      <c r="Q150" s="1523"/>
      <c r="R150" s="1523"/>
      <c r="S150" s="1523"/>
      <c r="T150" s="1523"/>
      <c r="U150" s="1523"/>
      <c r="V150" s="1523"/>
      <c r="W150" s="1524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617"/>
      <c r="Z152" s="1617"/>
      <c r="AA152" s="1617"/>
      <c r="AB152" s="1617"/>
      <c r="AC152" s="1617"/>
      <c r="AD152" s="1617"/>
      <c r="AE152" s="1617"/>
      <c r="AF152" s="1617"/>
      <c r="AG152" s="1617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1522" t="s">
        <v>130</v>
      </c>
      <c r="C165" s="1523"/>
      <c r="D165" s="1523"/>
      <c r="E165" s="1523"/>
      <c r="F165" s="1523"/>
      <c r="G165" s="1594"/>
      <c r="H165" s="1594"/>
      <c r="I165" s="1594"/>
      <c r="J165" s="1594"/>
      <c r="K165" s="1595"/>
      <c r="L165" s="1522" t="s">
        <v>131</v>
      </c>
      <c r="M165" s="1523"/>
      <c r="N165" s="1523"/>
      <c r="O165" s="1524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522" t="s">
        <v>130</v>
      </c>
      <c r="C180" s="1523"/>
      <c r="D180" s="1523"/>
      <c r="E180" s="1523"/>
      <c r="F180" s="1523"/>
      <c r="G180" s="1594"/>
      <c r="H180" s="1594"/>
      <c r="I180" s="1594"/>
      <c r="J180" s="1594"/>
      <c r="K180" s="1595"/>
      <c r="L180" s="1522" t="s">
        <v>131</v>
      </c>
      <c r="M180" s="1523"/>
      <c r="N180" s="1523"/>
      <c r="O180" s="1524"/>
      <c r="P180" s="1522" t="s">
        <v>53</v>
      </c>
      <c r="Q180" s="1523"/>
      <c r="R180" s="1523"/>
      <c r="S180" s="1523"/>
      <c r="T180" s="1523"/>
      <c r="U180" s="1523"/>
      <c r="V180" s="1523"/>
      <c r="W180" s="1524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1612" t="s">
        <v>183</v>
      </c>
      <c r="AJ192" s="1612"/>
      <c r="AK192" s="1612"/>
      <c r="AL192" s="1612"/>
    </row>
    <row r="193" spans="1:43" x14ac:dyDescent="0.2">
      <c r="AI193" s="1612"/>
      <c r="AJ193" s="1612"/>
      <c r="AK193" s="1612"/>
      <c r="AL193" s="1612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613"/>
      <c r="AJ194" s="1613"/>
      <c r="AK194" s="1613"/>
      <c r="AL194" s="1613"/>
    </row>
    <row r="195" spans="1:43" ht="13.5" thickBot="1" x14ac:dyDescent="0.25">
      <c r="A195" s="230" t="s">
        <v>166</v>
      </c>
      <c r="B195" s="1593" t="s">
        <v>130</v>
      </c>
      <c r="C195" s="1594"/>
      <c r="D195" s="1594"/>
      <c r="E195" s="1594"/>
      <c r="F195" s="1594"/>
      <c r="G195" s="1594"/>
      <c r="H195" s="1594"/>
      <c r="I195" s="1594"/>
      <c r="J195" s="1594"/>
      <c r="K195" s="1595"/>
      <c r="L195" s="1593" t="s">
        <v>131</v>
      </c>
      <c r="M195" s="1594"/>
      <c r="N195" s="1594"/>
      <c r="O195" s="1594"/>
      <c r="P195" s="1595"/>
      <c r="Q195" s="1522" t="s">
        <v>53</v>
      </c>
      <c r="R195" s="1523"/>
      <c r="S195" s="1523"/>
      <c r="T195" s="1523"/>
      <c r="U195" s="1523"/>
      <c r="V195" s="1523"/>
      <c r="W195" s="1523"/>
      <c r="X195" s="1523"/>
      <c r="Y195" s="1524"/>
      <c r="Z195" s="531" t="s">
        <v>55</v>
      </c>
      <c r="AA195" s="228" t="s">
        <v>190</v>
      </c>
      <c r="AB195" s="815"/>
      <c r="AC195" s="815"/>
      <c r="AD195" s="1603" t="s">
        <v>167</v>
      </c>
      <c r="AE195" s="1604"/>
      <c r="AF195" s="1604"/>
      <c r="AG195" s="1605"/>
      <c r="AI195" s="1603" t="s">
        <v>173</v>
      </c>
      <c r="AJ195" s="1604"/>
      <c r="AK195" s="1604"/>
      <c r="AL195" s="1605"/>
      <c r="AN195" s="1603" t="s">
        <v>179</v>
      </c>
      <c r="AO195" s="1604"/>
      <c r="AP195" s="1604"/>
      <c r="AQ195" s="1605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606" t="s">
        <v>168</v>
      </c>
      <c r="AE196" s="1607"/>
      <c r="AF196" s="1607"/>
      <c r="AG196" s="1608"/>
      <c r="AI196" s="1606" t="s">
        <v>121</v>
      </c>
      <c r="AJ196" s="1607"/>
      <c r="AK196" s="1607"/>
      <c r="AL196" s="1608"/>
      <c r="AN196" s="1606" t="s">
        <v>115</v>
      </c>
      <c r="AO196" s="1607"/>
      <c r="AP196" s="1607"/>
      <c r="AQ196" s="1608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593" t="s">
        <v>130</v>
      </c>
      <c r="C209" s="1594"/>
      <c r="D209" s="1594"/>
      <c r="E209" s="1594"/>
      <c r="F209" s="1594"/>
      <c r="G209" s="1594"/>
      <c r="H209" s="1594"/>
      <c r="I209" s="1594"/>
      <c r="J209" s="1594"/>
      <c r="K209" s="1595"/>
      <c r="L209" s="1593" t="s">
        <v>131</v>
      </c>
      <c r="M209" s="1594"/>
      <c r="N209" s="1594"/>
      <c r="O209" s="1594"/>
      <c r="P209" s="1595"/>
      <c r="Q209" s="1522" t="s">
        <v>53</v>
      </c>
      <c r="R209" s="1523"/>
      <c r="S209" s="1523"/>
      <c r="T209" s="1523"/>
      <c r="U209" s="1523"/>
      <c r="V209" s="1523"/>
      <c r="W209" s="1523"/>
      <c r="X209" s="1523"/>
      <c r="Y209" s="1524"/>
      <c r="Z209" s="1525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591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592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593" t="s">
        <v>130</v>
      </c>
      <c r="C223" s="1594"/>
      <c r="D223" s="1594"/>
      <c r="E223" s="1594"/>
      <c r="F223" s="1594"/>
      <c r="G223" s="1594"/>
      <c r="H223" s="1594"/>
      <c r="I223" s="1594"/>
      <c r="J223" s="1594"/>
      <c r="K223" s="1595"/>
      <c r="L223" s="1593" t="s">
        <v>131</v>
      </c>
      <c r="M223" s="1594"/>
      <c r="N223" s="1594"/>
      <c r="O223" s="1594"/>
      <c r="P223" s="1595"/>
      <c r="Q223" s="1522" t="s">
        <v>53</v>
      </c>
      <c r="R223" s="1523"/>
      <c r="S223" s="1523"/>
      <c r="T223" s="1523"/>
      <c r="U223" s="1523"/>
      <c r="V223" s="1523"/>
      <c r="W223" s="1523"/>
      <c r="X223" s="1523"/>
      <c r="Y223" s="1524"/>
      <c r="Z223" s="1525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591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592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1593" t="s">
        <v>130</v>
      </c>
      <c r="C237" s="1594"/>
      <c r="D237" s="1594"/>
      <c r="E237" s="1594"/>
      <c r="F237" s="1594"/>
      <c r="G237" s="1594"/>
      <c r="H237" s="1594"/>
      <c r="I237" s="1594"/>
      <c r="J237" s="1594"/>
      <c r="K237" s="1595"/>
      <c r="L237" s="1593" t="s">
        <v>131</v>
      </c>
      <c r="M237" s="1594"/>
      <c r="N237" s="1594"/>
      <c r="O237" s="1594"/>
      <c r="P237" s="1595"/>
      <c r="Q237" s="1522" t="s">
        <v>53</v>
      </c>
      <c r="R237" s="1523"/>
      <c r="S237" s="1523"/>
      <c r="T237" s="1523"/>
      <c r="U237" s="1523"/>
      <c r="V237" s="1523"/>
      <c r="W237" s="1523"/>
      <c r="X237" s="1523"/>
      <c r="Y237" s="1524"/>
      <c r="Z237" s="1525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591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592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1593" t="s">
        <v>130</v>
      </c>
      <c r="C251" s="1594"/>
      <c r="D251" s="1594"/>
      <c r="E251" s="1594"/>
      <c r="F251" s="1594"/>
      <c r="G251" s="1594"/>
      <c r="H251" s="1594"/>
      <c r="I251" s="1594"/>
      <c r="J251" s="1594"/>
      <c r="K251" s="1595"/>
      <c r="L251" s="1593" t="s">
        <v>131</v>
      </c>
      <c r="M251" s="1594"/>
      <c r="N251" s="1594"/>
      <c r="O251" s="1594"/>
      <c r="P251" s="1595"/>
      <c r="Q251" s="1522" t="s">
        <v>53</v>
      </c>
      <c r="R251" s="1523"/>
      <c r="S251" s="1523"/>
      <c r="T251" s="1523"/>
      <c r="U251" s="1523"/>
      <c r="V251" s="1523"/>
      <c r="W251" s="1523"/>
      <c r="X251" s="1523"/>
      <c r="Y251" s="1524"/>
      <c r="Z251" s="1525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591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592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1593" t="s">
        <v>130</v>
      </c>
      <c r="C265" s="1594"/>
      <c r="D265" s="1594"/>
      <c r="E265" s="1594"/>
      <c r="F265" s="1594"/>
      <c r="G265" s="1594"/>
      <c r="H265" s="1594"/>
      <c r="I265" s="1594"/>
      <c r="J265" s="1594"/>
      <c r="K265" s="1595"/>
      <c r="L265" s="1593" t="s">
        <v>131</v>
      </c>
      <c r="M265" s="1594"/>
      <c r="N265" s="1594"/>
      <c r="O265" s="1594"/>
      <c r="P265" s="1595"/>
      <c r="Q265" s="1522" t="s">
        <v>53</v>
      </c>
      <c r="R265" s="1523"/>
      <c r="S265" s="1523"/>
      <c r="T265" s="1523"/>
      <c r="U265" s="1523"/>
      <c r="V265" s="1523"/>
      <c r="W265" s="1523"/>
      <c r="X265" s="1523"/>
      <c r="Y265" s="1524"/>
      <c r="Z265" s="1525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526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597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  <row r="278" spans="1:31" ht="13.5" thickBot="1" x14ac:dyDescent="0.25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25">
      <c r="A279" s="230" t="s">
        <v>198</v>
      </c>
      <c r="B279" s="1522" t="s">
        <v>130</v>
      </c>
      <c r="C279" s="1523"/>
      <c r="D279" s="1523"/>
      <c r="E279" s="1523"/>
      <c r="F279" s="1523"/>
      <c r="G279" s="1523"/>
      <c r="H279" s="1523"/>
      <c r="I279" s="1523"/>
      <c r="J279" s="1523"/>
      <c r="K279" s="1524"/>
      <c r="L279" s="1593" t="s">
        <v>131</v>
      </c>
      <c r="M279" s="1594"/>
      <c r="N279" s="1594"/>
      <c r="O279" s="1594"/>
      <c r="P279" s="1595"/>
      <c r="Q279" s="1522" t="s">
        <v>53</v>
      </c>
      <c r="R279" s="1523"/>
      <c r="S279" s="1523"/>
      <c r="T279" s="1523"/>
      <c r="U279" s="1523"/>
      <c r="V279" s="1523"/>
      <c r="W279" s="1523"/>
      <c r="X279" s="1523"/>
      <c r="Y279" s="1524"/>
      <c r="Z279" s="1525" t="s">
        <v>55</v>
      </c>
      <c r="AA279" s="228">
        <v>894</v>
      </c>
      <c r="AB279" s="987"/>
      <c r="AC279" s="987"/>
    </row>
    <row r="280" spans="1:31" ht="13.5" thickBot="1" x14ac:dyDescent="0.25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526"/>
      <c r="AA280" s="741"/>
      <c r="AB280" s="741"/>
      <c r="AC280" s="987"/>
    </row>
    <row r="281" spans="1:31" ht="13.5" thickBot="1" x14ac:dyDescent="0.25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597"/>
      <c r="AA281" s="529"/>
      <c r="AB281" s="529"/>
      <c r="AC281" s="987"/>
    </row>
    <row r="282" spans="1:31" x14ac:dyDescent="0.2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.5" thickBot="1" x14ac:dyDescent="0.25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.5" thickBot="1" x14ac:dyDescent="0.25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.5" thickBot="1" x14ac:dyDescent="0.25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25">
      <c r="A293" s="230" t="s">
        <v>199</v>
      </c>
      <c r="B293" s="1598" t="s">
        <v>220</v>
      </c>
      <c r="C293" s="1599"/>
      <c r="D293" s="1599"/>
      <c r="E293" s="1599"/>
      <c r="F293" s="1599"/>
      <c r="G293" s="1599"/>
      <c r="H293" s="1599"/>
      <c r="I293" s="1599"/>
      <c r="J293" s="1599"/>
      <c r="K293" s="1600"/>
      <c r="L293" s="1601" t="s">
        <v>221</v>
      </c>
      <c r="M293" s="1602"/>
      <c r="N293" s="1602"/>
      <c r="O293" s="1602"/>
      <c r="P293" s="1602"/>
      <c r="Q293" s="1522" t="s">
        <v>222</v>
      </c>
      <c r="R293" s="1523"/>
      <c r="S293" s="1523"/>
      <c r="T293" s="1523"/>
      <c r="U293" s="1523"/>
      <c r="V293" s="1523"/>
      <c r="W293" s="1523"/>
      <c r="X293" s="1523"/>
      <c r="Y293" s="1524"/>
      <c r="Z293" s="1596" t="s">
        <v>55</v>
      </c>
      <c r="AA293" s="228"/>
      <c r="AB293" s="1015"/>
      <c r="AC293" s="1015"/>
    </row>
    <row r="294" spans="1:29" ht="13.5" thickBot="1" x14ac:dyDescent="0.25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526"/>
      <c r="AA294" s="741"/>
      <c r="AB294" s="741"/>
      <c r="AC294" s="1015"/>
    </row>
    <row r="295" spans="1:29" ht="13.5" thickBot="1" x14ac:dyDescent="0.25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597"/>
      <c r="AA295" s="529"/>
      <c r="AB295" s="529"/>
      <c r="AC295" s="1015"/>
    </row>
    <row r="296" spans="1:29" ht="13.5" thickBot="1" x14ac:dyDescent="0.25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.5" thickBot="1" x14ac:dyDescent="0.25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.5" hidden="1" thickBot="1" x14ac:dyDescent="0.25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.5" thickBot="1" x14ac:dyDescent="0.25">
      <c r="I309" s="1140">
        <v>10</v>
      </c>
      <c r="J309" s="1021">
        <v>275</v>
      </c>
    </row>
    <row r="310" spans="1:42" ht="16.5" thickBot="1" x14ac:dyDescent="0.3">
      <c r="B310" s="1570" t="s">
        <v>217</v>
      </c>
      <c r="C310" s="1571"/>
      <c r="D310" s="1571"/>
      <c r="E310" s="1571"/>
      <c r="F310" s="1571"/>
      <c r="G310" s="1571"/>
      <c r="H310" s="1571"/>
      <c r="I310" s="1571"/>
      <c r="J310" s="1571"/>
      <c r="K310" s="1572"/>
      <c r="L310" s="1028"/>
      <c r="M310" s="1029"/>
      <c r="N310" s="1570" t="s">
        <v>216</v>
      </c>
      <c r="O310" s="1571"/>
      <c r="P310" s="1571"/>
      <c r="Q310" s="1571"/>
      <c r="R310" s="1571"/>
      <c r="S310" s="1571"/>
      <c r="T310" s="1571"/>
      <c r="U310" s="1571"/>
      <c r="V310" s="1571"/>
      <c r="W310" s="1572"/>
      <c r="X310" s="1028"/>
      <c r="Y310" s="1030"/>
      <c r="Z310" s="1570" t="s">
        <v>218</v>
      </c>
      <c r="AA310" s="1571"/>
      <c r="AB310" s="1571"/>
      <c r="AC310" s="1571"/>
      <c r="AD310" s="1571"/>
      <c r="AE310" s="1571"/>
      <c r="AF310" s="1571"/>
      <c r="AG310" s="1571"/>
      <c r="AH310" s="1571"/>
      <c r="AI310" s="1572"/>
      <c r="AJ310" s="1028"/>
    </row>
    <row r="311" spans="1:42" ht="45.75" thickBot="1" x14ac:dyDescent="0.3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" x14ac:dyDescent="0.2">
      <c r="A312" s="1157">
        <v>2.5099999999999998</v>
      </c>
      <c r="B312" s="1573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531">
        <v>591</v>
      </c>
      <c r="H312" s="1531">
        <v>117</v>
      </c>
      <c r="I312" s="1531">
        <v>56</v>
      </c>
      <c r="J312" s="1533" t="s">
        <v>148</v>
      </c>
      <c r="K312" s="1528">
        <v>128</v>
      </c>
      <c r="L312" s="1527">
        <f>G312-(D312+D313+D314+D315)</f>
        <v>0</v>
      </c>
      <c r="M312" s="1158">
        <v>8.02</v>
      </c>
      <c r="N312" s="1576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531">
        <v>621</v>
      </c>
      <c r="T312" s="1531">
        <v>117.5</v>
      </c>
      <c r="U312" s="1531">
        <v>59</v>
      </c>
      <c r="V312" s="1533" t="s">
        <v>150</v>
      </c>
      <c r="W312" s="1528">
        <v>128</v>
      </c>
      <c r="X312" s="1527">
        <f>S312-(P312+P313+P314+P315)</f>
        <v>0</v>
      </c>
      <c r="Y312" s="1160">
        <v>0.5</v>
      </c>
      <c r="Z312" s="1579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531">
        <v>630</v>
      </c>
      <c r="AF312" s="1531">
        <v>117</v>
      </c>
      <c r="AG312" s="1531">
        <v>60</v>
      </c>
      <c r="AH312" s="1533" t="s">
        <v>147</v>
      </c>
      <c r="AI312" s="1528">
        <v>128</v>
      </c>
      <c r="AJ312" s="1527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" x14ac:dyDescent="0.2">
      <c r="A313" s="1157">
        <v>2.5</v>
      </c>
      <c r="B313" s="1574"/>
      <c r="C313" s="1046" t="s">
        <v>229</v>
      </c>
      <c r="D313" s="1098">
        <v>87</v>
      </c>
      <c r="E313" s="1047">
        <v>117</v>
      </c>
      <c r="F313" s="1046" t="s">
        <v>213</v>
      </c>
      <c r="G313" s="1532"/>
      <c r="H313" s="1532"/>
      <c r="I313" s="1532"/>
      <c r="J313" s="1534"/>
      <c r="K313" s="1529"/>
      <c r="L313" s="1527"/>
      <c r="M313" s="1159">
        <v>8.5</v>
      </c>
      <c r="N313" s="1577"/>
      <c r="O313" s="1046" t="s">
        <v>238</v>
      </c>
      <c r="P313" s="1133">
        <v>113</v>
      </c>
      <c r="Q313" s="1047">
        <v>117</v>
      </c>
      <c r="R313" s="1046" t="s">
        <v>213</v>
      </c>
      <c r="S313" s="1532"/>
      <c r="T313" s="1532"/>
      <c r="U313" s="1532"/>
      <c r="V313" s="1534"/>
      <c r="W313" s="1529"/>
      <c r="X313" s="1527"/>
      <c r="Y313" s="1160">
        <v>-1.5</v>
      </c>
      <c r="Z313" s="1580"/>
      <c r="AA313" s="1049" t="s">
        <v>250</v>
      </c>
      <c r="AB313" s="1050">
        <v>213</v>
      </c>
      <c r="AC313" s="1051">
        <v>117.5</v>
      </c>
      <c r="AD313" s="1046" t="s">
        <v>214</v>
      </c>
      <c r="AE313" s="1532"/>
      <c r="AF313" s="1532"/>
      <c r="AG313" s="1532"/>
      <c r="AH313" s="1534"/>
      <c r="AI313" s="1529"/>
      <c r="AJ313" s="1527"/>
      <c r="AL313" s="1020">
        <v>2</v>
      </c>
      <c r="AM313" s="1023">
        <v>21</v>
      </c>
      <c r="AN313" s="1020">
        <v>60</v>
      </c>
      <c r="AO313" s="1625" t="s">
        <v>264</v>
      </c>
      <c r="AP313" s="1626"/>
    </row>
    <row r="314" spans="1:42" ht="15" x14ac:dyDescent="0.2">
      <c r="A314" s="1157"/>
      <c r="B314" s="1574"/>
      <c r="C314" s="1047"/>
      <c r="D314" s="1047"/>
      <c r="E314" s="1047"/>
      <c r="F314" s="1046"/>
      <c r="G314" s="1532"/>
      <c r="H314" s="1532"/>
      <c r="I314" s="1532"/>
      <c r="J314" s="1534"/>
      <c r="K314" s="1529"/>
      <c r="L314" s="1527"/>
      <c r="M314" s="1159"/>
      <c r="N314" s="1577"/>
      <c r="O314" s="1047"/>
      <c r="P314" s="1047"/>
      <c r="Q314" s="1047"/>
      <c r="R314" s="1046"/>
      <c r="S314" s="1532"/>
      <c r="T314" s="1532"/>
      <c r="U314" s="1532"/>
      <c r="V314" s="1534"/>
      <c r="W314" s="1529"/>
      <c r="X314" s="1527"/>
      <c r="Y314" s="1160"/>
      <c r="Z314" s="1580"/>
      <c r="AA314" s="1052"/>
      <c r="AB314" s="1047"/>
      <c r="AC314" s="1051"/>
      <c r="AD314" s="1046"/>
      <c r="AE314" s="1532"/>
      <c r="AF314" s="1532"/>
      <c r="AG314" s="1532"/>
      <c r="AH314" s="1534"/>
      <c r="AI314" s="1529"/>
      <c r="AJ314" s="1527"/>
      <c r="AL314" s="1020">
        <v>3</v>
      </c>
      <c r="AM314" s="1023">
        <v>8</v>
      </c>
      <c r="AN314" s="1020">
        <v>59</v>
      </c>
      <c r="AO314" s="1626"/>
      <c r="AP314" s="1626"/>
    </row>
    <row r="315" spans="1:42" ht="15.75" thickBot="1" x14ac:dyDescent="0.25">
      <c r="A315" s="1157"/>
      <c r="B315" s="1575"/>
      <c r="C315" s="1053"/>
      <c r="D315" s="1054"/>
      <c r="E315" s="1053"/>
      <c r="F315" s="1055"/>
      <c r="G315" s="1539"/>
      <c r="H315" s="1539"/>
      <c r="I315" s="1539"/>
      <c r="J315" s="1538"/>
      <c r="K315" s="1530"/>
      <c r="L315" s="1527"/>
      <c r="M315" s="1159"/>
      <c r="N315" s="1578"/>
      <c r="O315" s="1053"/>
      <c r="P315" s="1053"/>
      <c r="Q315" s="1053"/>
      <c r="R315" s="1055"/>
      <c r="S315" s="1539"/>
      <c r="T315" s="1539"/>
      <c r="U315" s="1539"/>
      <c r="V315" s="1538"/>
      <c r="W315" s="1530"/>
      <c r="X315" s="1527"/>
      <c r="Y315" s="1160"/>
      <c r="Z315" s="1581"/>
      <c r="AA315" s="1053"/>
      <c r="AB315" s="1056"/>
      <c r="AC315" s="1053"/>
      <c r="AD315" s="1055"/>
      <c r="AE315" s="1539"/>
      <c r="AF315" s="1539"/>
      <c r="AG315" s="1539"/>
      <c r="AH315" s="1538"/>
      <c r="AI315" s="1530"/>
      <c r="AJ315" s="1527"/>
      <c r="AL315" s="1020">
        <v>4</v>
      </c>
      <c r="AM315" s="1023">
        <v>16</v>
      </c>
      <c r="AN315" s="1020">
        <v>60</v>
      </c>
      <c r="AO315" s="1626"/>
      <c r="AP315" s="1626"/>
    </row>
    <row r="316" spans="1:42" ht="15" x14ac:dyDescent="0.2">
      <c r="A316" s="1157">
        <v>-1.1299999999999999</v>
      </c>
      <c r="B316" s="1562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531">
        <v>591</v>
      </c>
      <c r="H316" s="1531">
        <v>117</v>
      </c>
      <c r="I316" s="1531">
        <v>56</v>
      </c>
      <c r="J316" s="1533" t="s">
        <v>147</v>
      </c>
      <c r="K316" s="1528">
        <v>128</v>
      </c>
      <c r="L316" s="1527">
        <f>G316-(D316+D317+D318+D319)</f>
        <v>0</v>
      </c>
      <c r="M316" s="1159">
        <v>5.38</v>
      </c>
      <c r="N316" s="1565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531">
        <v>621</v>
      </c>
      <c r="T316" s="1531">
        <v>119</v>
      </c>
      <c r="U316" s="1531">
        <v>59</v>
      </c>
      <c r="V316" s="1533" t="s">
        <v>148</v>
      </c>
      <c r="W316" s="1528">
        <v>128</v>
      </c>
      <c r="X316" s="1527">
        <f>S316-(P316+P317+P318+P319)</f>
        <v>0</v>
      </c>
      <c r="Y316" s="1160">
        <v>9.5</v>
      </c>
      <c r="Z316" s="1568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531">
        <v>630</v>
      </c>
      <c r="AF316" s="1531">
        <v>119.5</v>
      </c>
      <c r="AG316" s="1531">
        <v>60</v>
      </c>
      <c r="AH316" s="1533" t="s">
        <v>150</v>
      </c>
      <c r="AI316" s="1528">
        <v>128</v>
      </c>
      <c r="AJ316" s="1527">
        <f>AE316-(AB316+AB317+AB318+AB319)</f>
        <v>0</v>
      </c>
      <c r="AL316" s="1020">
        <v>5</v>
      </c>
      <c r="AM316" s="1023">
        <v>14</v>
      </c>
      <c r="AN316" s="1020">
        <v>59</v>
      </c>
      <c r="AO316" s="1626"/>
      <c r="AP316" s="1626"/>
    </row>
    <row r="317" spans="1:42" ht="15" x14ac:dyDescent="0.2">
      <c r="A317" s="1157">
        <v>0</v>
      </c>
      <c r="B317" s="1563"/>
      <c r="C317" s="1047" t="s">
        <v>231</v>
      </c>
      <c r="D317" s="1062">
        <v>95</v>
      </c>
      <c r="E317" s="1047">
        <v>115</v>
      </c>
      <c r="F317" s="1046" t="s">
        <v>213</v>
      </c>
      <c r="G317" s="1532"/>
      <c r="H317" s="1532"/>
      <c r="I317" s="1532"/>
      <c r="J317" s="1534"/>
      <c r="K317" s="1529"/>
      <c r="L317" s="1527"/>
      <c r="M317" s="1159">
        <v>4.5</v>
      </c>
      <c r="N317" s="1566"/>
      <c r="O317" s="1047" t="s">
        <v>229</v>
      </c>
      <c r="P317" s="1142">
        <v>10</v>
      </c>
      <c r="Q317" s="1047">
        <v>117</v>
      </c>
      <c r="R317" s="1046" t="s">
        <v>212</v>
      </c>
      <c r="S317" s="1532"/>
      <c r="T317" s="1532"/>
      <c r="U317" s="1532"/>
      <c r="V317" s="1534"/>
      <c r="W317" s="1529"/>
      <c r="X317" s="1527"/>
      <c r="Y317" s="1160">
        <v>8.58</v>
      </c>
      <c r="Z317" s="1569"/>
      <c r="AA317" s="1063" t="s">
        <v>246</v>
      </c>
      <c r="AB317" s="1146">
        <v>381</v>
      </c>
      <c r="AC317" s="1047">
        <v>120.5</v>
      </c>
      <c r="AD317" s="1046" t="s">
        <v>209</v>
      </c>
      <c r="AE317" s="1532"/>
      <c r="AF317" s="1532"/>
      <c r="AG317" s="1532"/>
      <c r="AH317" s="1534"/>
      <c r="AI317" s="1529"/>
      <c r="AJ317" s="1527"/>
      <c r="AL317" s="1020">
        <v>6</v>
      </c>
      <c r="AM317" s="1023">
        <v>4</v>
      </c>
      <c r="AN317" s="1020">
        <v>18</v>
      </c>
      <c r="AO317" s="1626"/>
      <c r="AP317" s="1626"/>
    </row>
    <row r="318" spans="1:42" ht="15" x14ac:dyDescent="0.2">
      <c r="A318" s="1157"/>
      <c r="B318" s="1563"/>
      <c r="C318" s="1064"/>
      <c r="D318" s="1065"/>
      <c r="E318" s="1064"/>
      <c r="F318" s="1066"/>
      <c r="G318" s="1532"/>
      <c r="H318" s="1532"/>
      <c r="I318" s="1532"/>
      <c r="J318" s="1534"/>
      <c r="K318" s="1529"/>
      <c r="L318" s="1527"/>
      <c r="M318" s="1159">
        <v>-1.5</v>
      </c>
      <c r="N318" s="1566"/>
      <c r="O318" s="1064" t="s">
        <v>236</v>
      </c>
      <c r="P318" s="1143">
        <v>290</v>
      </c>
      <c r="Q318" s="1064">
        <v>117.5</v>
      </c>
      <c r="R318" s="1066" t="s">
        <v>208</v>
      </c>
      <c r="S318" s="1532"/>
      <c r="T318" s="1532"/>
      <c r="U318" s="1532"/>
      <c r="V318" s="1534"/>
      <c r="W318" s="1529"/>
      <c r="X318" s="1527"/>
      <c r="Y318" s="1160">
        <v>6.7</v>
      </c>
      <c r="Z318" s="1569"/>
      <c r="AA318" s="1065" t="s">
        <v>247</v>
      </c>
      <c r="AB318" s="1147">
        <v>145</v>
      </c>
      <c r="AC318" s="1064">
        <v>117.5</v>
      </c>
      <c r="AD318" s="1066" t="s">
        <v>248</v>
      </c>
      <c r="AE318" s="1532"/>
      <c r="AF318" s="1532"/>
      <c r="AG318" s="1532"/>
      <c r="AH318" s="1534"/>
      <c r="AI318" s="1529"/>
      <c r="AJ318" s="1527"/>
      <c r="AL318" s="1020">
        <v>7</v>
      </c>
      <c r="AM318" s="1023">
        <v>20</v>
      </c>
      <c r="AN318" s="1020">
        <v>60</v>
      </c>
      <c r="AO318" s="1626"/>
      <c r="AP318" s="1626"/>
    </row>
    <row r="319" spans="1:42" ht="15.75" thickBot="1" x14ac:dyDescent="0.25">
      <c r="A319" s="1157"/>
      <c r="B319" s="1564"/>
      <c r="C319" s="1064"/>
      <c r="D319" s="1065"/>
      <c r="E319" s="1064"/>
      <c r="F319" s="1066"/>
      <c r="G319" s="1539"/>
      <c r="H319" s="1539"/>
      <c r="I319" s="1539"/>
      <c r="J319" s="1538"/>
      <c r="K319" s="1530"/>
      <c r="L319" s="1527"/>
      <c r="M319" s="1159"/>
      <c r="N319" s="1567"/>
      <c r="O319" s="1064"/>
      <c r="P319" s="1065"/>
      <c r="Q319" s="1064"/>
      <c r="R319" s="1066"/>
      <c r="S319" s="1539"/>
      <c r="T319" s="1539"/>
      <c r="U319" s="1539"/>
      <c r="V319" s="1538"/>
      <c r="W319" s="1530"/>
      <c r="X319" s="1527"/>
      <c r="Y319" s="1159"/>
      <c r="Z319" s="1569"/>
      <c r="AA319" s="1065"/>
      <c r="AB319" s="1065"/>
      <c r="AC319" s="1064"/>
      <c r="AD319" s="1066"/>
      <c r="AE319" s="1532"/>
      <c r="AF319" s="1532"/>
      <c r="AG319" s="1532"/>
      <c r="AH319" s="1534"/>
      <c r="AI319" s="1530"/>
      <c r="AJ319" s="1527"/>
      <c r="AL319" s="1020">
        <v>8</v>
      </c>
      <c r="AM319" s="1023">
        <v>11</v>
      </c>
      <c r="AN319" s="1020">
        <v>18</v>
      </c>
      <c r="AO319" s="1626"/>
      <c r="AP319" s="1626"/>
    </row>
    <row r="320" spans="1:42" ht="15" x14ac:dyDescent="0.2">
      <c r="A320" s="1157">
        <v>0.04</v>
      </c>
      <c r="B320" s="1582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531">
        <v>591</v>
      </c>
      <c r="H320" s="1531">
        <v>120</v>
      </c>
      <c r="I320" s="1531">
        <v>56</v>
      </c>
      <c r="J320" s="1531" t="s">
        <v>147</v>
      </c>
      <c r="K320" s="1528">
        <v>128</v>
      </c>
      <c r="L320" s="1527">
        <f>G320-(D320+D321+D322+D323)</f>
        <v>0</v>
      </c>
      <c r="M320" s="1159">
        <v>11.5</v>
      </c>
      <c r="N320" s="1585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531">
        <v>621</v>
      </c>
      <c r="T320" s="1531">
        <v>117</v>
      </c>
      <c r="U320" s="1531">
        <v>59</v>
      </c>
      <c r="V320" s="1531" t="s">
        <v>150</v>
      </c>
      <c r="W320" s="1528">
        <v>128</v>
      </c>
      <c r="X320" s="1527">
        <f>S320-(P320+P321+P322+P323)</f>
        <v>0</v>
      </c>
      <c r="Y320" s="1159">
        <v>0.53</v>
      </c>
      <c r="Z320" s="1588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551">
        <v>630</v>
      </c>
      <c r="AF320" s="1531">
        <v>121</v>
      </c>
      <c r="AG320" s="1531">
        <v>60</v>
      </c>
      <c r="AH320" s="1531" t="s">
        <v>148</v>
      </c>
      <c r="AI320" s="1528">
        <v>128</v>
      </c>
      <c r="AJ320" s="1527">
        <f>AE320-(AB320+AB321+AB322+AB323)</f>
        <v>0</v>
      </c>
      <c r="AL320" s="1020">
        <v>9</v>
      </c>
      <c r="AM320" s="1023">
        <v>5</v>
      </c>
      <c r="AN320" s="1020">
        <v>56</v>
      </c>
      <c r="AO320" s="1626"/>
      <c r="AP320" s="1626"/>
    </row>
    <row r="321" spans="1:42" ht="15" x14ac:dyDescent="0.2">
      <c r="A321" s="1157">
        <v>0.2</v>
      </c>
      <c r="B321" s="1583"/>
      <c r="C321" s="1047" t="s">
        <v>233</v>
      </c>
      <c r="D321" s="1069">
        <v>327</v>
      </c>
      <c r="E321" s="1047">
        <v>119.5</v>
      </c>
      <c r="F321" s="1046" t="s">
        <v>209</v>
      </c>
      <c r="G321" s="1532"/>
      <c r="H321" s="1532"/>
      <c r="I321" s="1532"/>
      <c r="J321" s="1532"/>
      <c r="K321" s="1529"/>
      <c r="L321" s="1527"/>
      <c r="M321" s="1159">
        <v>11.5</v>
      </c>
      <c r="N321" s="1586"/>
      <c r="O321" s="1047" t="s">
        <v>241</v>
      </c>
      <c r="P321" s="1070">
        <v>10</v>
      </c>
      <c r="Q321" s="1047">
        <v>110.5</v>
      </c>
      <c r="R321" s="1046" t="s">
        <v>210</v>
      </c>
      <c r="S321" s="1532"/>
      <c r="T321" s="1532"/>
      <c r="U321" s="1532"/>
      <c r="V321" s="1532"/>
      <c r="W321" s="1529"/>
      <c r="X321" s="1527"/>
      <c r="Y321" s="1159">
        <v>0.53</v>
      </c>
      <c r="Z321" s="1589"/>
      <c r="AA321" s="1047" t="s">
        <v>251</v>
      </c>
      <c r="AB321" s="1153">
        <v>334</v>
      </c>
      <c r="AC321" s="1047">
        <v>119</v>
      </c>
      <c r="AD321" s="1046" t="s">
        <v>208</v>
      </c>
      <c r="AE321" s="1552"/>
      <c r="AF321" s="1532"/>
      <c r="AG321" s="1532"/>
      <c r="AH321" s="1532"/>
      <c r="AI321" s="1529"/>
      <c r="AJ321" s="1527"/>
      <c r="AL321" s="1020">
        <v>10</v>
      </c>
      <c r="AM321" s="1023">
        <v>13</v>
      </c>
      <c r="AN321" s="1020">
        <v>59</v>
      </c>
      <c r="AO321" s="1626"/>
      <c r="AP321" s="1626"/>
    </row>
    <row r="322" spans="1:42" ht="15" x14ac:dyDescent="0.2">
      <c r="A322" s="1157">
        <v>0.5</v>
      </c>
      <c r="B322" s="1583"/>
      <c r="C322" s="1064" t="s">
        <v>234</v>
      </c>
      <c r="D322" s="1071">
        <v>27</v>
      </c>
      <c r="E322" s="1064">
        <v>115</v>
      </c>
      <c r="F322" s="1066" t="s">
        <v>211</v>
      </c>
      <c r="G322" s="1532"/>
      <c r="H322" s="1532"/>
      <c r="I322" s="1532"/>
      <c r="J322" s="1532"/>
      <c r="K322" s="1529"/>
      <c r="L322" s="1527"/>
      <c r="M322" s="1158"/>
      <c r="N322" s="1586"/>
      <c r="O322" s="1064"/>
      <c r="P322" s="1065"/>
      <c r="Q322" s="1064"/>
      <c r="R322" s="1066"/>
      <c r="S322" s="1532"/>
      <c r="T322" s="1532"/>
      <c r="U322" s="1532"/>
      <c r="V322" s="1532"/>
      <c r="W322" s="1529"/>
      <c r="X322" s="1527"/>
      <c r="Y322" s="1159"/>
      <c r="Z322" s="1589"/>
      <c r="AA322" s="1064"/>
      <c r="AB322" s="1065"/>
      <c r="AC322" s="1064"/>
      <c r="AD322" s="1066"/>
      <c r="AE322" s="1552"/>
      <c r="AF322" s="1532"/>
      <c r="AG322" s="1532"/>
      <c r="AH322" s="1532"/>
      <c r="AI322" s="1529"/>
      <c r="AJ322" s="1527"/>
      <c r="AL322" s="1020">
        <v>11</v>
      </c>
      <c r="AM322" s="1023">
        <v>7</v>
      </c>
      <c r="AN322" s="1020">
        <v>56</v>
      </c>
      <c r="AO322" s="1626"/>
      <c r="AP322" s="1626"/>
    </row>
    <row r="323" spans="1:42" ht="15.75" thickBot="1" x14ac:dyDescent="0.25">
      <c r="A323" s="1157"/>
      <c r="B323" s="1584"/>
      <c r="C323" s="1053"/>
      <c r="D323" s="1054"/>
      <c r="E323" s="1053"/>
      <c r="F323" s="1055"/>
      <c r="G323" s="1539"/>
      <c r="H323" s="1539"/>
      <c r="I323" s="1539"/>
      <c r="J323" s="1539"/>
      <c r="K323" s="1530"/>
      <c r="L323" s="1527"/>
      <c r="M323" s="1158"/>
      <c r="N323" s="1587"/>
      <c r="O323" s="1053"/>
      <c r="P323" s="1054"/>
      <c r="Q323" s="1053"/>
      <c r="R323" s="1055"/>
      <c r="S323" s="1539"/>
      <c r="T323" s="1539"/>
      <c r="U323" s="1539"/>
      <c r="V323" s="1539"/>
      <c r="W323" s="1530"/>
      <c r="X323" s="1527"/>
      <c r="Y323" s="1159"/>
      <c r="Z323" s="1590"/>
      <c r="AA323" s="1053"/>
      <c r="AB323" s="1054"/>
      <c r="AC323" s="1053"/>
      <c r="AD323" s="1055"/>
      <c r="AE323" s="1553"/>
      <c r="AF323" s="1539"/>
      <c r="AG323" s="1539"/>
      <c r="AH323" s="1539"/>
      <c r="AI323" s="1530"/>
      <c r="AJ323" s="1527"/>
      <c r="AL323" s="1020">
        <v>12</v>
      </c>
      <c r="AM323" s="1023">
        <v>9</v>
      </c>
      <c r="AN323" s="1020">
        <v>59</v>
      </c>
      <c r="AO323" s="1626"/>
      <c r="AP323" s="1626"/>
    </row>
    <row r="324" spans="1:42" ht="15" x14ac:dyDescent="0.2">
      <c r="A324" s="1157">
        <v>7.5</v>
      </c>
      <c r="B324" s="1633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531">
        <v>192</v>
      </c>
      <c r="H324" s="1531">
        <v>117</v>
      </c>
      <c r="I324" s="1531">
        <v>18</v>
      </c>
      <c r="J324" s="1531" t="s">
        <v>149</v>
      </c>
      <c r="K324" s="1528">
        <v>128</v>
      </c>
      <c r="L324" s="1527">
        <f>G324-(D324+D325+D326+D327)</f>
        <v>0</v>
      </c>
      <c r="M324" s="1159">
        <v>5.5</v>
      </c>
      <c r="N324" s="1636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531">
        <v>192</v>
      </c>
      <c r="T324" s="1531">
        <v>113</v>
      </c>
      <c r="U324" s="1531">
        <v>18</v>
      </c>
      <c r="V324" s="1531" t="s">
        <v>149</v>
      </c>
      <c r="W324" s="1528">
        <v>128</v>
      </c>
      <c r="X324" s="1527">
        <f>S324-(P324+P325+P326+P327)</f>
        <v>0</v>
      </c>
      <c r="Y324" s="1159">
        <v>1.5</v>
      </c>
      <c r="Z324" s="1559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531">
        <v>192</v>
      </c>
      <c r="AF324" s="1531">
        <v>119</v>
      </c>
      <c r="AG324" s="1531">
        <v>18</v>
      </c>
      <c r="AH324" s="1531" t="s">
        <v>148</v>
      </c>
      <c r="AI324" s="1528">
        <v>128</v>
      </c>
      <c r="AJ324" s="1527">
        <f>AE324-(AB324+AB325+AB326+AB327)</f>
        <v>0</v>
      </c>
      <c r="AL324" s="1020">
        <v>13</v>
      </c>
      <c r="AM324" s="1023">
        <v>1</v>
      </c>
      <c r="AN324" s="1020">
        <v>56</v>
      </c>
      <c r="AO324" s="1626"/>
      <c r="AP324" s="1626"/>
    </row>
    <row r="325" spans="1:42" ht="15" x14ac:dyDescent="0.2">
      <c r="A325" s="1157"/>
      <c r="B325" s="1634"/>
      <c r="C325" s="1047"/>
      <c r="D325" s="1047"/>
      <c r="E325" s="1047"/>
      <c r="F325" s="1046"/>
      <c r="G325" s="1532"/>
      <c r="H325" s="1532"/>
      <c r="I325" s="1532"/>
      <c r="J325" s="1532"/>
      <c r="K325" s="1529"/>
      <c r="L325" s="1527"/>
      <c r="M325" s="1159"/>
      <c r="N325" s="1637"/>
      <c r="O325" s="1046"/>
      <c r="P325" s="1047"/>
      <c r="Q325" s="1047"/>
      <c r="R325" s="1046"/>
      <c r="S325" s="1532"/>
      <c r="T325" s="1532"/>
      <c r="U325" s="1532"/>
      <c r="V325" s="1532"/>
      <c r="W325" s="1529"/>
      <c r="X325" s="1527"/>
      <c r="Y325" s="1159"/>
      <c r="Z325" s="1560"/>
      <c r="AA325" s="1047"/>
      <c r="AB325" s="1047"/>
      <c r="AC325" s="1047"/>
      <c r="AD325" s="1046"/>
      <c r="AE325" s="1532"/>
      <c r="AF325" s="1532"/>
      <c r="AG325" s="1532"/>
      <c r="AH325" s="1532"/>
      <c r="AI325" s="1529"/>
      <c r="AJ325" s="1527"/>
      <c r="AL325" s="1020">
        <v>14</v>
      </c>
      <c r="AM325" s="1023">
        <v>6</v>
      </c>
      <c r="AN325" s="1020">
        <v>56</v>
      </c>
      <c r="AO325" s="1626"/>
      <c r="AP325" s="1626"/>
    </row>
    <row r="326" spans="1:42" ht="15" x14ac:dyDescent="0.2">
      <c r="A326" s="1157"/>
      <c r="B326" s="1634"/>
      <c r="C326" s="1064"/>
      <c r="D326" s="1064"/>
      <c r="E326" s="1064"/>
      <c r="F326" s="1066"/>
      <c r="G326" s="1532"/>
      <c r="H326" s="1532"/>
      <c r="I326" s="1532"/>
      <c r="J326" s="1532"/>
      <c r="K326" s="1529"/>
      <c r="L326" s="1527"/>
      <c r="M326" s="1159"/>
      <c r="N326" s="1637"/>
      <c r="O326" s="1064"/>
      <c r="P326" s="1065"/>
      <c r="Q326" s="1064"/>
      <c r="R326" s="1066"/>
      <c r="S326" s="1532"/>
      <c r="T326" s="1532"/>
      <c r="U326" s="1532"/>
      <c r="V326" s="1532"/>
      <c r="W326" s="1529"/>
      <c r="X326" s="1527"/>
      <c r="Y326" s="1159"/>
      <c r="Z326" s="1560"/>
      <c r="AA326" s="1064"/>
      <c r="AB326" s="1065"/>
      <c r="AC326" s="1064"/>
      <c r="AD326" s="1066"/>
      <c r="AE326" s="1532"/>
      <c r="AF326" s="1532"/>
      <c r="AG326" s="1532"/>
      <c r="AH326" s="1532"/>
      <c r="AI326" s="1529"/>
      <c r="AJ326" s="1527"/>
      <c r="AL326" s="1020">
        <v>15</v>
      </c>
      <c r="AM326" s="1023">
        <v>18</v>
      </c>
      <c r="AN326" s="1020">
        <v>18</v>
      </c>
      <c r="AO326" s="1626"/>
      <c r="AP326" s="1626"/>
    </row>
    <row r="327" spans="1:42" ht="15.75" thickBot="1" x14ac:dyDescent="0.25">
      <c r="A327" s="1157"/>
      <c r="B327" s="1635"/>
      <c r="C327" s="1053"/>
      <c r="D327" s="1054"/>
      <c r="E327" s="1053"/>
      <c r="F327" s="1055"/>
      <c r="G327" s="1539"/>
      <c r="H327" s="1539"/>
      <c r="I327" s="1539"/>
      <c r="J327" s="1539"/>
      <c r="K327" s="1530"/>
      <c r="L327" s="1527"/>
      <c r="M327" s="1159"/>
      <c r="N327" s="1638"/>
      <c r="O327" s="1053"/>
      <c r="P327" s="1054"/>
      <c r="Q327" s="1053"/>
      <c r="R327" s="1055"/>
      <c r="S327" s="1539"/>
      <c r="T327" s="1539"/>
      <c r="U327" s="1539"/>
      <c r="V327" s="1539"/>
      <c r="W327" s="1530"/>
      <c r="X327" s="1527"/>
      <c r="Y327" s="1159"/>
      <c r="Z327" s="1561"/>
      <c r="AA327" s="1053"/>
      <c r="AB327" s="1054"/>
      <c r="AC327" s="1053"/>
      <c r="AD327" s="1055"/>
      <c r="AE327" s="1539"/>
      <c r="AF327" s="1539"/>
      <c r="AG327" s="1539"/>
      <c r="AH327" s="1539"/>
      <c r="AI327" s="1530"/>
      <c r="AJ327" s="1527"/>
      <c r="AL327" s="1020">
        <v>16</v>
      </c>
      <c r="AM327" s="1023">
        <v>17</v>
      </c>
      <c r="AN327" s="1020">
        <v>60</v>
      </c>
      <c r="AO327" s="1626"/>
      <c r="AP327" s="1626"/>
    </row>
    <row r="328" spans="1:42" ht="15" x14ac:dyDescent="0.2">
      <c r="A328" s="1157">
        <v>5.5</v>
      </c>
      <c r="B328" s="1627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531">
        <v>592</v>
      </c>
      <c r="H328" s="1531">
        <v>117</v>
      </c>
      <c r="I328" s="1531">
        <v>56</v>
      </c>
      <c r="J328" s="1533" t="s">
        <v>149</v>
      </c>
      <c r="K328" s="1528">
        <v>128</v>
      </c>
      <c r="L328" s="1527">
        <f>G328-(D328+D329+D330+D331)</f>
        <v>0</v>
      </c>
      <c r="M328" s="1159">
        <v>0</v>
      </c>
      <c r="N328" s="1630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531">
        <v>621</v>
      </c>
      <c r="T328" s="1531">
        <v>115</v>
      </c>
      <c r="U328" s="1531">
        <v>59</v>
      </c>
      <c r="V328" s="1533" t="s">
        <v>259</v>
      </c>
      <c r="W328" s="1528">
        <v>128</v>
      </c>
      <c r="X328" s="1527">
        <f>S328-(P328+P329+P330+P331)</f>
        <v>0</v>
      </c>
      <c r="Y328" s="1159">
        <v>-3.93</v>
      </c>
      <c r="Z328" s="1557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531">
        <v>630</v>
      </c>
      <c r="AF328" s="1531">
        <v>119</v>
      </c>
      <c r="AG328" s="1531">
        <v>60</v>
      </c>
      <c r="AH328" s="1533" t="s">
        <v>147</v>
      </c>
      <c r="AI328" s="1528">
        <v>128</v>
      </c>
      <c r="AJ328" s="1527">
        <f>AE328-(AB328+AB329+AB330+AB331)</f>
        <v>0</v>
      </c>
      <c r="AL328" s="1020">
        <v>17</v>
      </c>
      <c r="AM328" s="1023">
        <v>12</v>
      </c>
      <c r="AN328" s="1020">
        <v>59</v>
      </c>
      <c r="AO328" s="1626"/>
      <c r="AP328" s="1626"/>
    </row>
    <row r="329" spans="1:42" ht="15" x14ac:dyDescent="0.2">
      <c r="A329" s="1157">
        <v>4.5</v>
      </c>
      <c r="B329" s="1628"/>
      <c r="C329" s="1047" t="s">
        <v>229</v>
      </c>
      <c r="D329" s="1077">
        <v>342</v>
      </c>
      <c r="E329" s="1047">
        <v>117</v>
      </c>
      <c r="F329" s="1066" t="s">
        <v>215</v>
      </c>
      <c r="G329" s="1532"/>
      <c r="H329" s="1532"/>
      <c r="I329" s="1532"/>
      <c r="J329" s="1534"/>
      <c r="K329" s="1529"/>
      <c r="L329" s="1527"/>
      <c r="M329" s="1159">
        <v>-1.78</v>
      </c>
      <c r="N329" s="1631"/>
      <c r="O329" s="1047" t="s">
        <v>244</v>
      </c>
      <c r="P329" s="1078">
        <v>362</v>
      </c>
      <c r="Q329" s="1047">
        <v>114</v>
      </c>
      <c r="R329" s="1066" t="s">
        <v>209</v>
      </c>
      <c r="S329" s="1532"/>
      <c r="T329" s="1532"/>
      <c r="U329" s="1532"/>
      <c r="V329" s="1534"/>
      <c r="W329" s="1529"/>
      <c r="X329" s="1527"/>
      <c r="Y329" s="1159">
        <v>-0.5</v>
      </c>
      <c r="Z329" s="1558"/>
      <c r="AA329" s="1047" t="s">
        <v>251</v>
      </c>
      <c r="AB329" s="1093">
        <v>44</v>
      </c>
      <c r="AC329" s="1047">
        <v>119</v>
      </c>
      <c r="AD329" s="1066" t="s">
        <v>210</v>
      </c>
      <c r="AE329" s="1532"/>
      <c r="AF329" s="1532"/>
      <c r="AG329" s="1532"/>
      <c r="AH329" s="1534"/>
      <c r="AI329" s="1529"/>
      <c r="AJ329" s="1527"/>
      <c r="AL329" s="1020">
        <v>18</v>
      </c>
      <c r="AM329" s="1023">
        <v>3</v>
      </c>
      <c r="AN329" s="1020">
        <v>56</v>
      </c>
      <c r="AO329" s="1626"/>
      <c r="AP329" s="1626"/>
    </row>
    <row r="330" spans="1:42" ht="15" x14ac:dyDescent="0.2">
      <c r="A330" s="1157"/>
      <c r="B330" s="1628"/>
      <c r="C330" s="1064"/>
      <c r="D330" s="1064"/>
      <c r="E330" s="1064"/>
      <c r="F330" s="1066"/>
      <c r="G330" s="1532"/>
      <c r="H330" s="1532"/>
      <c r="I330" s="1532"/>
      <c r="J330" s="1534"/>
      <c r="K330" s="1529"/>
      <c r="L330" s="1527"/>
      <c r="M330" s="1159">
        <v>3.5</v>
      </c>
      <c r="N330" s="1631"/>
      <c r="O330" s="1064" t="s">
        <v>243</v>
      </c>
      <c r="P330" s="1080">
        <v>242</v>
      </c>
      <c r="Q330" s="1064">
        <v>113</v>
      </c>
      <c r="R330" s="1066" t="s">
        <v>208</v>
      </c>
      <c r="S330" s="1532"/>
      <c r="T330" s="1532"/>
      <c r="U330" s="1532"/>
      <c r="V330" s="1534"/>
      <c r="W330" s="1529"/>
      <c r="X330" s="1527"/>
      <c r="Y330" s="1159">
        <v>-3.5</v>
      </c>
      <c r="Z330" s="1558"/>
      <c r="AA330" s="1064" t="s">
        <v>250</v>
      </c>
      <c r="AB330" s="1094">
        <v>313</v>
      </c>
      <c r="AC330" s="1064">
        <v>117.5</v>
      </c>
      <c r="AD330" s="1066" t="s">
        <v>208</v>
      </c>
      <c r="AE330" s="1532"/>
      <c r="AF330" s="1532"/>
      <c r="AG330" s="1532"/>
      <c r="AH330" s="1534"/>
      <c r="AI330" s="1529"/>
      <c r="AJ330" s="1527"/>
      <c r="AL330" s="1020">
        <v>19</v>
      </c>
      <c r="AM330" s="1023">
        <v>15</v>
      </c>
      <c r="AN330" s="1020">
        <v>60</v>
      </c>
      <c r="AO330" s="1626"/>
      <c r="AP330" s="1626"/>
    </row>
    <row r="331" spans="1:42" ht="15.75" thickBot="1" x14ac:dyDescent="0.25">
      <c r="A331" s="1157"/>
      <c r="B331" s="1629"/>
      <c r="C331" s="1053"/>
      <c r="D331" s="1053"/>
      <c r="E331" s="1053"/>
      <c r="F331" s="1055"/>
      <c r="G331" s="1539"/>
      <c r="H331" s="1539"/>
      <c r="I331" s="1539"/>
      <c r="J331" s="1538"/>
      <c r="K331" s="1530"/>
      <c r="L331" s="1527"/>
      <c r="M331" s="1159"/>
      <c r="N331" s="1632"/>
      <c r="O331" s="1053"/>
      <c r="P331" s="1053"/>
      <c r="Q331" s="1053"/>
      <c r="R331" s="1055"/>
      <c r="S331" s="1539"/>
      <c r="T331" s="1539"/>
      <c r="U331" s="1539"/>
      <c r="V331" s="1538"/>
      <c r="W331" s="1530"/>
      <c r="X331" s="1527"/>
      <c r="Y331" s="1159"/>
      <c r="Z331" s="1558"/>
      <c r="AA331" s="1064"/>
      <c r="AB331" s="1065"/>
      <c r="AC331" s="1064"/>
      <c r="AD331" s="1066"/>
      <c r="AE331" s="1532"/>
      <c r="AF331" s="1532"/>
      <c r="AG331" s="1532"/>
      <c r="AH331" s="1534"/>
      <c r="AI331" s="1530"/>
      <c r="AJ331" s="1527"/>
      <c r="AL331" s="1020">
        <v>20</v>
      </c>
      <c r="AM331" s="1023">
        <v>2</v>
      </c>
      <c r="AN331" s="1020">
        <v>56</v>
      </c>
      <c r="AO331" s="1626"/>
      <c r="AP331" s="1626"/>
    </row>
    <row r="332" spans="1:42" ht="15" x14ac:dyDescent="0.2">
      <c r="A332" s="1157">
        <v>1.46</v>
      </c>
      <c r="B332" s="1543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531">
        <v>592</v>
      </c>
      <c r="H332" s="1531">
        <v>117</v>
      </c>
      <c r="I332" s="1531">
        <v>56</v>
      </c>
      <c r="J332" s="1531" t="s">
        <v>148</v>
      </c>
      <c r="K332" s="1528">
        <v>128</v>
      </c>
      <c r="L332" s="1527">
        <f>G332-(D332+D333+D334+D335)</f>
        <v>0</v>
      </c>
      <c r="M332" s="1159">
        <v>4.5</v>
      </c>
      <c r="N332" s="1546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531">
        <v>621</v>
      </c>
      <c r="T332" s="1531">
        <v>112</v>
      </c>
      <c r="U332" s="1531">
        <v>59</v>
      </c>
      <c r="V332" s="1531" t="s">
        <v>149</v>
      </c>
      <c r="W332" s="1528">
        <v>128</v>
      </c>
      <c r="X332" s="1527">
        <f>S332-(P332+P333+P334+P335)</f>
        <v>0</v>
      </c>
      <c r="Y332" s="1159">
        <v>8.6999999999999993</v>
      </c>
      <c r="Z332" s="1554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531">
        <v>630</v>
      </c>
      <c r="AF332" s="1531">
        <v>116.5</v>
      </c>
      <c r="AG332" s="1531">
        <v>60</v>
      </c>
      <c r="AH332" s="1531" t="s">
        <v>149</v>
      </c>
      <c r="AI332" s="1528">
        <v>128</v>
      </c>
      <c r="AJ332" s="1527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" x14ac:dyDescent="0.2">
      <c r="A333" s="1157">
        <v>3.56</v>
      </c>
      <c r="B333" s="1544"/>
      <c r="C333" s="1047" t="s">
        <v>229</v>
      </c>
      <c r="D333" s="1111">
        <v>317</v>
      </c>
      <c r="E333" s="1047">
        <v>117</v>
      </c>
      <c r="F333" s="1046" t="s">
        <v>211</v>
      </c>
      <c r="G333" s="1532"/>
      <c r="H333" s="1532"/>
      <c r="I333" s="1532"/>
      <c r="J333" s="1532"/>
      <c r="K333" s="1529"/>
      <c r="L333" s="1527"/>
      <c r="M333" s="1159">
        <v>5.5</v>
      </c>
      <c r="N333" s="1547"/>
      <c r="O333" s="1046" t="s">
        <v>243</v>
      </c>
      <c r="P333" s="1079">
        <v>23</v>
      </c>
      <c r="Q333" s="1047">
        <v>113</v>
      </c>
      <c r="R333" s="1046" t="s">
        <v>215</v>
      </c>
      <c r="S333" s="1532"/>
      <c r="T333" s="1532"/>
      <c r="U333" s="1532"/>
      <c r="V333" s="1532"/>
      <c r="W333" s="1529"/>
      <c r="X333" s="1527"/>
      <c r="Y333" s="1159">
        <v>7</v>
      </c>
      <c r="Z333" s="1555"/>
      <c r="AA333" s="1047" t="s">
        <v>249</v>
      </c>
      <c r="AB333" s="1149">
        <v>117</v>
      </c>
      <c r="AC333" s="1047">
        <v>112.5</v>
      </c>
      <c r="AD333" s="1046" t="s">
        <v>210</v>
      </c>
      <c r="AE333" s="1532"/>
      <c r="AF333" s="1532"/>
      <c r="AG333" s="1532"/>
      <c r="AH333" s="1532"/>
      <c r="AI333" s="1529"/>
      <c r="AJ333" s="1527"/>
      <c r="AO333" s="228"/>
    </row>
    <row r="334" spans="1:42" ht="15" x14ac:dyDescent="0.2">
      <c r="A334" s="1157"/>
      <c r="B334" s="1544"/>
      <c r="C334" s="1064"/>
      <c r="D334" s="1064"/>
      <c r="E334" s="1064"/>
      <c r="F334" s="1066"/>
      <c r="G334" s="1532"/>
      <c r="H334" s="1532"/>
      <c r="I334" s="1532"/>
      <c r="J334" s="1532"/>
      <c r="K334" s="1529"/>
      <c r="L334" s="1527"/>
      <c r="M334" s="1159"/>
      <c r="N334" s="1547"/>
      <c r="O334" s="1064"/>
      <c r="P334" s="1065"/>
      <c r="Q334" s="1064"/>
      <c r="R334" s="1066"/>
      <c r="S334" s="1532"/>
      <c r="T334" s="1532"/>
      <c r="U334" s="1532"/>
      <c r="V334" s="1532"/>
      <c r="W334" s="1529"/>
      <c r="X334" s="1527"/>
      <c r="Y334" s="1159">
        <v>2.5</v>
      </c>
      <c r="Z334" s="1555"/>
      <c r="AA334" s="1064" t="s">
        <v>245</v>
      </c>
      <c r="AB334" s="1156">
        <v>138</v>
      </c>
      <c r="AC334" s="1064">
        <v>116.5</v>
      </c>
      <c r="AD334" s="1066" t="s">
        <v>214</v>
      </c>
      <c r="AE334" s="1532"/>
      <c r="AF334" s="1532"/>
      <c r="AG334" s="1532"/>
      <c r="AH334" s="1532"/>
      <c r="AI334" s="1529"/>
      <c r="AJ334" s="1527"/>
    </row>
    <row r="335" spans="1:42" ht="15.75" thickBot="1" x14ac:dyDescent="0.25">
      <c r="A335" s="1157"/>
      <c r="B335" s="1545"/>
      <c r="C335" s="1053"/>
      <c r="D335" s="1054"/>
      <c r="E335" s="1053"/>
      <c r="F335" s="1055"/>
      <c r="G335" s="1539"/>
      <c r="H335" s="1539"/>
      <c r="I335" s="1539"/>
      <c r="J335" s="1539"/>
      <c r="K335" s="1530"/>
      <c r="L335" s="1527"/>
      <c r="M335" s="1159"/>
      <c r="N335" s="1548"/>
      <c r="O335" s="1053"/>
      <c r="P335" s="1054"/>
      <c r="Q335" s="1053"/>
      <c r="R335" s="1055"/>
      <c r="S335" s="1539"/>
      <c r="T335" s="1539"/>
      <c r="U335" s="1539"/>
      <c r="V335" s="1539"/>
      <c r="W335" s="1530"/>
      <c r="X335" s="1527"/>
      <c r="Y335" s="1159"/>
      <c r="Z335" s="1556"/>
      <c r="AA335" s="1053"/>
      <c r="AB335" s="1054"/>
      <c r="AC335" s="1053"/>
      <c r="AD335" s="1055"/>
      <c r="AE335" s="1539"/>
      <c r="AF335" s="1539"/>
      <c r="AG335" s="1539"/>
      <c r="AH335" s="1539"/>
      <c r="AI335" s="1530"/>
      <c r="AJ335" s="1527"/>
    </row>
    <row r="336" spans="1:42" ht="15" x14ac:dyDescent="0.2">
      <c r="A336" s="1157">
        <v>5.3</v>
      </c>
      <c r="B336" s="1540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531">
        <v>592</v>
      </c>
      <c r="H336" s="1531">
        <v>115</v>
      </c>
      <c r="I336" s="1531">
        <v>56</v>
      </c>
      <c r="J336" s="1533" t="s">
        <v>258</v>
      </c>
      <c r="K336" s="1528">
        <v>128</v>
      </c>
      <c r="L336" s="1527">
        <f>G336-(D336+D337+D338+D339)</f>
        <v>0</v>
      </c>
      <c r="M336" s="1158">
        <v>12.91</v>
      </c>
      <c r="N336" s="1535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531">
        <v>621</v>
      </c>
      <c r="T336" s="1531">
        <v>111.5</v>
      </c>
      <c r="U336" s="1531">
        <v>59</v>
      </c>
      <c r="V336" s="1533" t="s">
        <v>257</v>
      </c>
      <c r="W336" s="1528">
        <v>128</v>
      </c>
      <c r="X336" s="1527">
        <f>S336-(P336+P337+P338+P339)</f>
        <v>0</v>
      </c>
      <c r="Y336" s="1159">
        <v>9</v>
      </c>
      <c r="Z336" s="1549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531">
        <v>631</v>
      </c>
      <c r="AF336" s="1531">
        <v>112.5</v>
      </c>
      <c r="AG336" s="1531">
        <v>60</v>
      </c>
      <c r="AH336" s="1533" t="s">
        <v>150</v>
      </c>
      <c r="AI336" s="1528">
        <v>128</v>
      </c>
      <c r="AJ336" s="1527">
        <f>AE336-(AB336+AB337+AB338+AB339)</f>
        <v>0</v>
      </c>
    </row>
    <row r="337" spans="1:36" ht="15" x14ac:dyDescent="0.2">
      <c r="A337" s="1157">
        <v>3</v>
      </c>
      <c r="B337" s="1541"/>
      <c r="C337" s="1047" t="s">
        <v>226</v>
      </c>
      <c r="D337" s="1104">
        <v>214</v>
      </c>
      <c r="E337" s="1047">
        <v>115</v>
      </c>
      <c r="F337" s="1066" t="s">
        <v>214</v>
      </c>
      <c r="G337" s="1532"/>
      <c r="H337" s="1532"/>
      <c r="I337" s="1532"/>
      <c r="J337" s="1534"/>
      <c r="K337" s="1529"/>
      <c r="L337" s="1527"/>
      <c r="M337" s="1159">
        <v>6.5</v>
      </c>
      <c r="N337" s="1536"/>
      <c r="O337" s="1047" t="s">
        <v>242</v>
      </c>
      <c r="P337" s="1091">
        <v>81</v>
      </c>
      <c r="Q337" s="1047">
        <v>112</v>
      </c>
      <c r="R337" s="1066" t="s">
        <v>214</v>
      </c>
      <c r="S337" s="1532"/>
      <c r="T337" s="1532"/>
      <c r="U337" s="1532"/>
      <c r="V337" s="1534"/>
      <c r="W337" s="1529"/>
      <c r="X337" s="1527"/>
      <c r="Y337" s="1159"/>
      <c r="Z337" s="1550"/>
      <c r="AA337" s="1047"/>
      <c r="AB337" s="1047"/>
      <c r="AC337" s="1047"/>
      <c r="AD337" s="1066"/>
      <c r="AE337" s="1532"/>
      <c r="AF337" s="1532"/>
      <c r="AG337" s="1532"/>
      <c r="AH337" s="1534"/>
      <c r="AI337" s="1529"/>
      <c r="AJ337" s="1527"/>
    </row>
    <row r="338" spans="1:36" ht="15" x14ac:dyDescent="0.2">
      <c r="A338" s="1157"/>
      <c r="B338" s="1541"/>
      <c r="C338" s="1064"/>
      <c r="D338" s="1064"/>
      <c r="E338" s="1064"/>
      <c r="F338" s="1066"/>
      <c r="G338" s="1532"/>
      <c r="H338" s="1532"/>
      <c r="I338" s="1532"/>
      <c r="J338" s="1534"/>
      <c r="K338" s="1529"/>
      <c r="L338" s="1527"/>
      <c r="M338" s="1048"/>
      <c r="N338" s="1536"/>
      <c r="O338" s="1064"/>
      <c r="P338" s="1064"/>
      <c r="Q338" s="1064"/>
      <c r="R338" s="1066"/>
      <c r="S338" s="1532"/>
      <c r="T338" s="1532"/>
      <c r="U338" s="1532"/>
      <c r="V338" s="1534"/>
      <c r="W338" s="1529"/>
      <c r="X338" s="1527"/>
      <c r="Y338" s="1048"/>
      <c r="Z338" s="1550"/>
      <c r="AA338" s="1064"/>
      <c r="AB338" s="1064"/>
      <c r="AC338" s="1064"/>
      <c r="AD338" s="1066"/>
      <c r="AE338" s="1532"/>
      <c r="AF338" s="1532"/>
      <c r="AG338" s="1532"/>
      <c r="AH338" s="1534"/>
      <c r="AI338" s="1529"/>
      <c r="AJ338" s="1527"/>
    </row>
    <row r="339" spans="1:36" ht="15.75" thickBot="1" x14ac:dyDescent="0.25">
      <c r="A339" s="1097"/>
      <c r="B339" s="1542"/>
      <c r="C339" s="1053"/>
      <c r="D339" s="1053"/>
      <c r="E339" s="1053"/>
      <c r="F339" s="1055"/>
      <c r="G339" s="1539"/>
      <c r="H339" s="1539"/>
      <c r="I339" s="1539"/>
      <c r="J339" s="1538"/>
      <c r="K339" s="1530"/>
      <c r="L339" s="1527"/>
      <c r="M339" s="1048"/>
      <c r="N339" s="1537"/>
      <c r="O339" s="1053"/>
      <c r="P339" s="1053"/>
      <c r="Q339" s="1053"/>
      <c r="R339" s="1055"/>
      <c r="S339" s="1539"/>
      <c r="T339" s="1539"/>
      <c r="U339" s="1539"/>
      <c r="V339" s="1538"/>
      <c r="W339" s="1530"/>
      <c r="X339" s="1527"/>
      <c r="Y339" s="1048"/>
      <c r="Z339" s="1550"/>
      <c r="AA339" s="1064"/>
      <c r="AB339" s="1065"/>
      <c r="AC339" s="1064"/>
      <c r="AD339" s="1066"/>
      <c r="AE339" s="1532"/>
      <c r="AF339" s="1532"/>
      <c r="AG339" s="1532"/>
      <c r="AH339" s="1534"/>
      <c r="AI339" s="1530"/>
      <c r="AJ339" s="1527"/>
    </row>
    <row r="340" spans="1:36" ht="15.75" thickBot="1" x14ac:dyDescent="0.25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.5" thickBot="1" x14ac:dyDescent="0.25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25">
      <c r="A343" s="230" t="s">
        <v>265</v>
      </c>
      <c r="B343" s="1518" t="s">
        <v>130</v>
      </c>
      <c r="C343" s="1519"/>
      <c r="D343" s="1519"/>
      <c r="E343" s="1519"/>
      <c r="F343" s="1519"/>
      <c r="G343" s="1519"/>
      <c r="H343" s="1520"/>
      <c r="I343" s="1521" t="s">
        <v>131</v>
      </c>
      <c r="J343" s="1519"/>
      <c r="K343" s="1519"/>
      <c r="L343" s="1519"/>
      <c r="M343" s="1519"/>
      <c r="N343" s="1519"/>
      <c r="O343" s="1520"/>
      <c r="P343" s="1522" t="s">
        <v>53</v>
      </c>
      <c r="Q343" s="1523"/>
      <c r="R343" s="1523"/>
      <c r="S343" s="1523"/>
      <c r="T343" s="1523"/>
      <c r="U343" s="1523"/>
      <c r="V343" s="1524"/>
      <c r="W343" s="1525" t="s">
        <v>55</v>
      </c>
      <c r="X343" s="228">
        <v>864</v>
      </c>
      <c r="Y343" s="1166"/>
      <c r="Z343" s="1166"/>
      <c r="AC343" s="200"/>
    </row>
    <row r="344" spans="1:36" ht="13.5" thickBot="1" x14ac:dyDescent="0.25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526"/>
      <c r="X344" s="741"/>
      <c r="Y344" s="741"/>
      <c r="Z344" s="1166"/>
      <c r="AC344" s="200"/>
    </row>
    <row r="345" spans="1:36" x14ac:dyDescent="0.2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.5" thickBot="1" x14ac:dyDescent="0.25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.5" thickBot="1" x14ac:dyDescent="0.25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">
      <c r="X354" s="1205"/>
    </row>
    <row r="355" spans="1:29" ht="13.5" thickBot="1" x14ac:dyDescent="0.25">
      <c r="X355" s="1205"/>
    </row>
    <row r="356" spans="1:29" ht="13.5" thickBot="1" x14ac:dyDescent="0.25">
      <c r="A356" s="230" t="s">
        <v>266</v>
      </c>
      <c r="B356" s="1518" t="s">
        <v>130</v>
      </c>
      <c r="C356" s="1519"/>
      <c r="D356" s="1519"/>
      <c r="E356" s="1519"/>
      <c r="F356" s="1519"/>
      <c r="G356" s="1519"/>
      <c r="H356" s="1520"/>
      <c r="I356" s="1521" t="s">
        <v>131</v>
      </c>
      <c r="J356" s="1519"/>
      <c r="K356" s="1519"/>
      <c r="L356" s="1519"/>
      <c r="M356" s="1519"/>
      <c r="N356" s="1519"/>
      <c r="O356" s="1520"/>
      <c r="P356" s="1522" t="s">
        <v>53</v>
      </c>
      <c r="Q356" s="1523"/>
      <c r="R356" s="1523"/>
      <c r="S356" s="1523"/>
      <c r="T356" s="1523"/>
      <c r="U356" s="1523"/>
      <c r="V356" s="1524"/>
      <c r="W356" s="1525" t="s">
        <v>55</v>
      </c>
      <c r="X356" s="365">
        <v>846</v>
      </c>
      <c r="Y356" s="1181"/>
      <c r="Z356" s="1181"/>
    </row>
    <row r="357" spans="1:29" ht="13.5" thickBot="1" x14ac:dyDescent="0.25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526"/>
      <c r="X357" s="741"/>
      <c r="Y357" s="741"/>
      <c r="Z357" s="1181"/>
    </row>
    <row r="358" spans="1:29" x14ac:dyDescent="0.2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.5" thickBot="1" x14ac:dyDescent="0.25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.5" thickBot="1" x14ac:dyDescent="0.25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.5" thickBot="1" x14ac:dyDescent="0.25"/>
    <row r="369" spans="1:27" ht="13.5" thickBot="1" x14ac:dyDescent="0.25">
      <c r="A369" s="230" t="s">
        <v>273</v>
      </c>
      <c r="B369" s="1518" t="s">
        <v>130</v>
      </c>
      <c r="C369" s="1519"/>
      <c r="D369" s="1519"/>
      <c r="E369" s="1519"/>
      <c r="F369" s="1519"/>
      <c r="G369" s="1519"/>
      <c r="H369" s="1520"/>
      <c r="I369" s="1521" t="s">
        <v>131</v>
      </c>
      <c r="J369" s="1519"/>
      <c r="K369" s="1519"/>
      <c r="L369" s="1519"/>
      <c r="M369" s="1519"/>
      <c r="N369" s="1519"/>
      <c r="O369" s="1520"/>
      <c r="P369" s="1522" t="s">
        <v>53</v>
      </c>
      <c r="Q369" s="1523"/>
      <c r="R369" s="1523"/>
      <c r="S369" s="1523"/>
      <c r="T369" s="1523"/>
      <c r="U369" s="1523"/>
      <c r="V369" s="1524"/>
      <c r="W369" s="1525" t="s">
        <v>55</v>
      </c>
      <c r="X369" s="228">
        <v>862</v>
      </c>
      <c r="Y369" s="1198"/>
      <c r="Z369" s="1198"/>
    </row>
    <row r="370" spans="1:27" ht="13.5" thickBot="1" x14ac:dyDescent="0.25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526"/>
      <c r="X370" s="741"/>
      <c r="Y370" s="741"/>
      <c r="Z370" s="1198"/>
    </row>
    <row r="371" spans="1:27" x14ac:dyDescent="0.2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.5" thickBot="1" x14ac:dyDescent="0.25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.5" thickBot="1" x14ac:dyDescent="0.25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.5" thickBot="1" x14ac:dyDescent="0.25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25">
      <c r="A383" s="230" t="s">
        <v>276</v>
      </c>
      <c r="B383" s="1518" t="s">
        <v>130</v>
      </c>
      <c r="C383" s="1519"/>
      <c r="D383" s="1519"/>
      <c r="E383" s="1519"/>
      <c r="F383" s="1519"/>
      <c r="G383" s="1519"/>
      <c r="H383" s="1520"/>
      <c r="I383" s="1521" t="s">
        <v>131</v>
      </c>
      <c r="J383" s="1519"/>
      <c r="K383" s="1519"/>
      <c r="L383" s="1519"/>
      <c r="M383" s="1519"/>
      <c r="N383" s="1519"/>
      <c r="O383" s="1520"/>
      <c r="P383" s="1522" t="s">
        <v>53</v>
      </c>
      <c r="Q383" s="1523"/>
      <c r="R383" s="1523"/>
      <c r="S383" s="1523"/>
      <c r="T383" s="1523"/>
      <c r="U383" s="1523"/>
      <c r="V383" s="1524"/>
      <c r="W383" s="1525" t="s">
        <v>55</v>
      </c>
      <c r="X383" s="228">
        <v>864</v>
      </c>
      <c r="Y383" s="1214"/>
      <c r="Z383" s="1214"/>
      <c r="AA383" s="1214"/>
    </row>
    <row r="384" spans="1:27" ht="13.5" thickBot="1" x14ac:dyDescent="0.25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526"/>
      <c r="X384" s="741"/>
      <c r="Y384" s="741"/>
      <c r="Z384" s="1214"/>
      <c r="AA384" s="1214"/>
    </row>
    <row r="385" spans="1:27" x14ac:dyDescent="0.2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.5" thickBot="1" x14ac:dyDescent="0.25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.5" thickBot="1" x14ac:dyDescent="0.25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  <row r="396" spans="1:27" ht="13.5" thickBot="1" x14ac:dyDescent="0.25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319">
        <v>15.71</v>
      </c>
      <c r="V396" s="200">
        <v>1.92</v>
      </c>
    </row>
    <row r="397" spans="1:27" ht="13.5" thickBot="1" x14ac:dyDescent="0.25">
      <c r="A397" s="230" t="s">
        <v>279</v>
      </c>
      <c r="B397" s="1518" t="s">
        <v>130</v>
      </c>
      <c r="C397" s="1519"/>
      <c r="D397" s="1519"/>
      <c r="E397" s="1519"/>
      <c r="F397" s="1519"/>
      <c r="G397" s="1519"/>
      <c r="H397" s="1520"/>
      <c r="I397" s="1521" t="s">
        <v>131</v>
      </c>
      <c r="J397" s="1519"/>
      <c r="K397" s="1519"/>
      <c r="L397" s="1519"/>
      <c r="M397" s="1519"/>
      <c r="N397" s="1519"/>
      <c r="O397" s="1520"/>
      <c r="P397" s="1522" t="s">
        <v>53</v>
      </c>
      <c r="Q397" s="1523"/>
      <c r="R397" s="1523"/>
      <c r="S397" s="1523"/>
      <c r="T397" s="1523"/>
      <c r="U397" s="1523"/>
      <c r="V397" s="1524"/>
      <c r="W397" s="1525" t="s">
        <v>55</v>
      </c>
      <c r="X397" s="228">
        <v>861</v>
      </c>
      <c r="Y397" s="1227"/>
      <c r="Z397" s="1227"/>
    </row>
    <row r="398" spans="1:27" ht="13.5" thickBot="1" x14ac:dyDescent="0.25">
      <c r="A398" s="846" t="s">
        <v>54</v>
      </c>
      <c r="B398" s="1173">
        <v>1</v>
      </c>
      <c r="C398" s="1170">
        <v>2</v>
      </c>
      <c r="D398" s="1170">
        <v>3</v>
      </c>
      <c r="E398" s="1170">
        <v>4</v>
      </c>
      <c r="F398" s="1170">
        <v>5</v>
      </c>
      <c r="G398" s="1170">
        <v>6</v>
      </c>
      <c r="H398" s="1171">
        <v>7</v>
      </c>
      <c r="I398" s="1172">
        <v>8</v>
      </c>
      <c r="J398" s="1170">
        <v>9</v>
      </c>
      <c r="K398" s="1170">
        <v>10</v>
      </c>
      <c r="L398" s="1170">
        <v>11</v>
      </c>
      <c r="M398" s="1170">
        <v>12</v>
      </c>
      <c r="N398" s="1170">
        <v>13</v>
      </c>
      <c r="O398" s="1171">
        <v>14</v>
      </c>
      <c r="P398" s="1172">
        <v>15</v>
      </c>
      <c r="Q398" s="1170">
        <v>16</v>
      </c>
      <c r="R398" s="1170">
        <v>17</v>
      </c>
      <c r="S398" s="1170">
        <v>18</v>
      </c>
      <c r="T398" s="1170">
        <v>19</v>
      </c>
      <c r="U398" s="1170">
        <v>20</v>
      </c>
      <c r="V398" s="1171">
        <v>21</v>
      </c>
      <c r="W398" s="1526"/>
      <c r="X398" s="741"/>
      <c r="Y398" s="741"/>
      <c r="Z398" s="1227"/>
    </row>
    <row r="399" spans="1:27" x14ac:dyDescent="0.2">
      <c r="A399" s="234" t="s">
        <v>3</v>
      </c>
      <c r="B399" s="828">
        <v>3415</v>
      </c>
      <c r="C399" s="775">
        <v>3415</v>
      </c>
      <c r="D399" s="775">
        <v>3415</v>
      </c>
      <c r="E399" s="775">
        <v>3415</v>
      </c>
      <c r="F399" s="775">
        <v>3415</v>
      </c>
      <c r="G399" s="553">
        <v>3415</v>
      </c>
      <c r="H399" s="771">
        <v>3415</v>
      </c>
      <c r="I399" s="777">
        <v>3415</v>
      </c>
      <c r="J399" s="553">
        <v>3415</v>
      </c>
      <c r="K399" s="553">
        <v>3415</v>
      </c>
      <c r="L399" s="775">
        <v>3415</v>
      </c>
      <c r="M399" s="775">
        <v>3415</v>
      </c>
      <c r="N399" s="775">
        <v>3415</v>
      </c>
      <c r="O399" s="829">
        <v>3415</v>
      </c>
      <c r="P399" s="774">
        <v>3415</v>
      </c>
      <c r="Q399" s="553">
        <v>3415</v>
      </c>
      <c r="R399" s="553">
        <v>3415</v>
      </c>
      <c r="S399" s="553">
        <v>3415</v>
      </c>
      <c r="T399" s="553">
        <v>3415</v>
      </c>
      <c r="U399" s="553">
        <v>3415</v>
      </c>
      <c r="V399" s="771">
        <v>3415</v>
      </c>
      <c r="W399" s="348">
        <v>3415</v>
      </c>
      <c r="X399" s="1233"/>
      <c r="Y399" s="529"/>
      <c r="Z399" s="1227"/>
    </row>
    <row r="400" spans="1:27" x14ac:dyDescent="0.2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513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513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  <c r="X400" s="1233"/>
      <c r="Y400" s="1226"/>
      <c r="Z400" s="1227"/>
    </row>
    <row r="401" spans="1:26" x14ac:dyDescent="0.2">
      <c r="A401" s="231" t="s">
        <v>7</v>
      </c>
      <c r="B401" s="367">
        <v>93.2</v>
      </c>
      <c r="C401" s="368">
        <v>88.6</v>
      </c>
      <c r="D401" s="368">
        <v>88.6</v>
      </c>
      <c r="E401" s="368">
        <v>78.599999999999994</v>
      </c>
      <c r="F401" s="368">
        <v>77.3</v>
      </c>
      <c r="G401" s="368">
        <v>72.7</v>
      </c>
      <c r="H401" s="370">
        <v>72.7</v>
      </c>
      <c r="I401" s="514">
        <v>84.4</v>
      </c>
      <c r="J401" s="368">
        <v>71.099999999999994</v>
      </c>
      <c r="K401" s="368">
        <v>86.7</v>
      </c>
      <c r="L401" s="368">
        <v>71.400000000000006</v>
      </c>
      <c r="M401" s="368">
        <v>68.900000000000006</v>
      </c>
      <c r="N401" s="368">
        <v>68.900000000000006</v>
      </c>
      <c r="O401" s="370">
        <v>86.7</v>
      </c>
      <c r="P401" s="514">
        <v>71.099999999999994</v>
      </c>
      <c r="Q401" s="368">
        <v>82.2</v>
      </c>
      <c r="R401" s="368">
        <v>84.4</v>
      </c>
      <c r="S401" s="368">
        <v>85.7</v>
      </c>
      <c r="T401" s="368">
        <v>60</v>
      </c>
      <c r="U401" s="368">
        <v>75.599999999999994</v>
      </c>
      <c r="V401" s="370">
        <v>84.4</v>
      </c>
      <c r="W401" s="245">
        <v>75.2</v>
      </c>
      <c r="X401" s="365"/>
      <c r="Y401" s="443"/>
      <c r="Z401" s="1227"/>
    </row>
    <row r="402" spans="1:26" x14ac:dyDescent="0.2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515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515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X402" s="1227"/>
      <c r="Y402" s="331"/>
      <c r="Z402" s="1227"/>
    </row>
    <row r="403" spans="1:26" x14ac:dyDescent="0.2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516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516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365"/>
      <c r="Y403" s="1233"/>
      <c r="Z403" s="1227"/>
    </row>
    <row r="404" spans="1:26" ht="13.5" thickBot="1" x14ac:dyDescent="0.25">
      <c r="A404" s="839" t="s">
        <v>27</v>
      </c>
      <c r="B404" s="834">
        <f>B400-B386</f>
        <v>222</v>
      </c>
      <c r="C404" s="546">
        <f t="shared" ref="C404:W404" si="210">C400-C386</f>
        <v>323</v>
      </c>
      <c r="D404" s="546">
        <f t="shared" si="210"/>
        <v>295</v>
      </c>
      <c r="E404" s="546">
        <f t="shared" si="210"/>
        <v>195</v>
      </c>
      <c r="F404" s="546">
        <f t="shared" si="210"/>
        <v>285</v>
      </c>
      <c r="G404" s="546">
        <f t="shared" si="210"/>
        <v>243</v>
      </c>
      <c r="H404" s="835">
        <f t="shared" si="210"/>
        <v>251</v>
      </c>
      <c r="I404" s="768">
        <f t="shared" si="210"/>
        <v>179</v>
      </c>
      <c r="J404" s="546">
        <f t="shared" si="210"/>
        <v>270</v>
      </c>
      <c r="K404" s="546">
        <f t="shared" si="210"/>
        <v>331</v>
      </c>
      <c r="L404" s="546">
        <f t="shared" si="210"/>
        <v>8</v>
      </c>
      <c r="M404" s="546">
        <f t="shared" si="210"/>
        <v>314</v>
      </c>
      <c r="N404" s="546">
        <f t="shared" si="210"/>
        <v>110</v>
      </c>
      <c r="O404" s="835">
        <f t="shared" si="210"/>
        <v>124</v>
      </c>
      <c r="P404" s="768">
        <f t="shared" si="210"/>
        <v>304</v>
      </c>
      <c r="Q404" s="546">
        <f t="shared" si="210"/>
        <v>260</v>
      </c>
      <c r="R404" s="546">
        <f t="shared" si="210"/>
        <v>186</v>
      </c>
      <c r="S404" s="546">
        <f t="shared" si="210"/>
        <v>184</v>
      </c>
      <c r="T404" s="546">
        <f t="shared" si="210"/>
        <v>203</v>
      </c>
      <c r="U404" s="546">
        <f t="shared" si="210"/>
        <v>148</v>
      </c>
      <c r="V404" s="835">
        <f t="shared" si="210"/>
        <v>209</v>
      </c>
      <c r="W404" s="287">
        <f t="shared" si="210"/>
        <v>230</v>
      </c>
      <c r="X404" s="1227"/>
      <c r="Y404" s="329"/>
      <c r="Z404" s="1227"/>
    </row>
    <row r="405" spans="1:26" x14ac:dyDescent="0.2">
      <c r="A405" s="258" t="s">
        <v>51</v>
      </c>
      <c r="B405" s="432">
        <v>588</v>
      </c>
      <c r="C405" s="415">
        <v>589</v>
      </c>
      <c r="D405" s="415">
        <v>579</v>
      </c>
      <c r="E405" s="415">
        <v>186</v>
      </c>
      <c r="F405" s="415">
        <v>591</v>
      </c>
      <c r="G405" s="415">
        <v>588</v>
      </c>
      <c r="H405" s="416">
        <v>589</v>
      </c>
      <c r="I405" s="517">
        <v>617</v>
      </c>
      <c r="J405" s="415">
        <v>603</v>
      </c>
      <c r="K405" s="415">
        <v>618</v>
      </c>
      <c r="L405" s="415">
        <v>183</v>
      </c>
      <c r="M405" s="415">
        <v>617</v>
      </c>
      <c r="N405" s="415">
        <v>617</v>
      </c>
      <c r="O405" s="416">
        <v>619</v>
      </c>
      <c r="P405" s="517">
        <v>625</v>
      </c>
      <c r="Q405" s="415">
        <v>624</v>
      </c>
      <c r="R405" s="415">
        <v>621</v>
      </c>
      <c r="S405" s="415">
        <v>190</v>
      </c>
      <c r="T405" s="415">
        <v>624</v>
      </c>
      <c r="U405" s="415">
        <v>624</v>
      </c>
      <c r="V405" s="416">
        <v>625</v>
      </c>
      <c r="W405" s="343">
        <f>SUM(B405:V405)</f>
        <v>11517</v>
      </c>
      <c r="X405" s="1227" t="s">
        <v>56</v>
      </c>
      <c r="Y405" s="742">
        <f>W391-W405</f>
        <v>9</v>
      </c>
      <c r="Z405" s="285">
        <f>Y405/W391</f>
        <v>7.8084331077563768E-4</v>
      </c>
    </row>
    <row r="406" spans="1:26" x14ac:dyDescent="0.2">
      <c r="A406" s="957" t="s">
        <v>28</v>
      </c>
      <c r="B406" s="385"/>
      <c r="C406" s="504"/>
      <c r="D406" s="504"/>
      <c r="E406" s="504"/>
      <c r="F406" s="504"/>
      <c r="G406" s="504"/>
      <c r="H406" s="505"/>
      <c r="I406" s="958"/>
      <c r="J406" s="504"/>
      <c r="K406" s="504"/>
      <c r="L406" s="504"/>
      <c r="M406" s="504"/>
      <c r="N406" s="504"/>
      <c r="O406" s="505"/>
      <c r="P406" s="958"/>
      <c r="Q406" s="504"/>
      <c r="R406" s="504"/>
      <c r="S406" s="504"/>
      <c r="T406" s="504"/>
      <c r="U406" s="504"/>
      <c r="V406" s="1244">
        <v>131</v>
      </c>
      <c r="W406" s="1187"/>
      <c r="X406" s="1233" t="s">
        <v>57</v>
      </c>
      <c r="Y406" s="1233">
        <v>131.69999999999999</v>
      </c>
      <c r="Z406" s="1233"/>
    </row>
    <row r="407" spans="1:26" ht="13.5" thickBot="1" x14ac:dyDescent="0.25">
      <c r="A407" s="266" t="s">
        <v>26</v>
      </c>
      <c r="B407" s="750">
        <f>B406-B392</f>
        <v>-132.5</v>
      </c>
      <c r="C407" s="751">
        <f t="shared" ref="C407:V407" si="211">C406-C392</f>
        <v>-133</v>
      </c>
      <c r="D407" s="751">
        <f t="shared" si="211"/>
        <v>-134</v>
      </c>
      <c r="E407" s="751">
        <f t="shared" si="211"/>
        <v>-130.5</v>
      </c>
      <c r="F407" s="751">
        <f t="shared" si="211"/>
        <v>-131</v>
      </c>
      <c r="G407" s="751">
        <f t="shared" si="211"/>
        <v>-132.5</v>
      </c>
      <c r="H407" s="752">
        <f t="shared" si="211"/>
        <v>-130</v>
      </c>
      <c r="I407" s="934">
        <f t="shared" si="211"/>
        <v>-131</v>
      </c>
      <c r="J407" s="751">
        <f t="shared" si="211"/>
        <v>-133</v>
      </c>
      <c r="K407" s="751">
        <f t="shared" si="211"/>
        <v>-131.5</v>
      </c>
      <c r="L407" s="751">
        <f t="shared" si="211"/>
        <v>-128</v>
      </c>
      <c r="M407" s="751">
        <f t="shared" si="211"/>
        <v>-131</v>
      </c>
      <c r="N407" s="751">
        <f t="shared" si="211"/>
        <v>-128</v>
      </c>
      <c r="O407" s="752">
        <f t="shared" si="211"/>
        <v>-125.5</v>
      </c>
      <c r="P407" s="934">
        <f t="shared" si="211"/>
        <v>-133</v>
      </c>
      <c r="Q407" s="751">
        <f t="shared" si="211"/>
        <v>-133</v>
      </c>
      <c r="R407" s="751">
        <f t="shared" si="211"/>
        <v>-134</v>
      </c>
      <c r="S407" s="751">
        <f t="shared" si="211"/>
        <v>-134</v>
      </c>
      <c r="T407" s="751">
        <f t="shared" si="211"/>
        <v>-134</v>
      </c>
      <c r="U407" s="751">
        <f t="shared" si="211"/>
        <v>-131</v>
      </c>
      <c r="V407" s="752">
        <f t="shared" si="211"/>
        <v>3</v>
      </c>
      <c r="W407" s="223"/>
      <c r="X407" s="1227" t="s">
        <v>26</v>
      </c>
      <c r="Y407" s="1233">
        <f>Y406-Y392</f>
        <v>3.039999999999992</v>
      </c>
      <c r="Z407" s="1233"/>
    </row>
    <row r="410" spans="1:26" ht="13.5" thickBot="1" x14ac:dyDescent="0.25">
      <c r="A410" s="1236" t="s">
        <v>278</v>
      </c>
      <c r="B410" s="1236"/>
      <c r="C410" s="1236"/>
      <c r="D410" s="1236"/>
      <c r="E410" s="1236"/>
      <c r="F410" s="1236"/>
      <c r="G410" s="1236"/>
      <c r="H410" s="1236"/>
      <c r="I410" s="1236"/>
      <c r="J410" s="1236"/>
      <c r="K410" s="1236"/>
      <c r="L410" s="1236"/>
      <c r="M410" s="1236"/>
      <c r="N410" s="1236"/>
      <c r="O410" s="1236"/>
      <c r="P410" s="1236"/>
      <c r="Q410" s="1236"/>
      <c r="R410" s="1236"/>
      <c r="S410" s="1236"/>
      <c r="T410" s="1236"/>
      <c r="U410" s="1236"/>
      <c r="V410" s="1236"/>
      <c r="W410" s="1236"/>
      <c r="X410" s="1236"/>
      <c r="Y410" s="1236"/>
      <c r="Z410" s="1236"/>
    </row>
    <row r="411" spans="1:26" ht="13.5" thickBot="1" x14ac:dyDescent="0.25">
      <c r="A411" s="230" t="s">
        <v>280</v>
      </c>
      <c r="B411" s="1518" t="s">
        <v>130</v>
      </c>
      <c r="C411" s="1519"/>
      <c r="D411" s="1519"/>
      <c r="E411" s="1519"/>
      <c r="F411" s="1519"/>
      <c r="G411" s="1519"/>
      <c r="H411" s="1520"/>
      <c r="I411" s="1521" t="s">
        <v>131</v>
      </c>
      <c r="J411" s="1519"/>
      <c r="K411" s="1519"/>
      <c r="L411" s="1519"/>
      <c r="M411" s="1519"/>
      <c r="N411" s="1519"/>
      <c r="O411" s="1520"/>
      <c r="P411" s="1522" t="s">
        <v>53</v>
      </c>
      <c r="Q411" s="1523"/>
      <c r="R411" s="1523"/>
      <c r="S411" s="1523"/>
      <c r="T411" s="1523"/>
      <c r="U411" s="1523"/>
      <c r="V411" s="1524"/>
      <c r="W411" s="1525" t="s">
        <v>55</v>
      </c>
      <c r="X411" s="228">
        <v>825</v>
      </c>
      <c r="Y411" s="1236"/>
      <c r="Z411" s="1236"/>
    </row>
    <row r="412" spans="1:26" ht="13.5" thickBot="1" x14ac:dyDescent="0.25">
      <c r="A412" s="846" t="s">
        <v>54</v>
      </c>
      <c r="B412" s="1173">
        <v>1</v>
      </c>
      <c r="C412" s="1170">
        <v>2</v>
      </c>
      <c r="D412" s="1170">
        <v>3</v>
      </c>
      <c r="E412" s="1170">
        <v>4</v>
      </c>
      <c r="F412" s="1170">
        <v>5</v>
      </c>
      <c r="G412" s="1170">
        <v>6</v>
      </c>
      <c r="H412" s="1171">
        <v>7</v>
      </c>
      <c r="I412" s="1172">
        <v>8</v>
      </c>
      <c r="J412" s="1170">
        <v>9</v>
      </c>
      <c r="K412" s="1170">
        <v>10</v>
      </c>
      <c r="L412" s="1170">
        <v>11</v>
      </c>
      <c r="M412" s="1170">
        <v>12</v>
      </c>
      <c r="N412" s="1170">
        <v>13</v>
      </c>
      <c r="O412" s="1171">
        <v>14</v>
      </c>
      <c r="P412" s="1172">
        <v>15</v>
      </c>
      <c r="Q412" s="1170">
        <v>16</v>
      </c>
      <c r="R412" s="1170">
        <v>17</v>
      </c>
      <c r="S412" s="1170">
        <v>18</v>
      </c>
      <c r="T412" s="1170">
        <v>19</v>
      </c>
      <c r="U412" s="1170">
        <v>20</v>
      </c>
      <c r="V412" s="1171">
        <v>21</v>
      </c>
      <c r="W412" s="1526"/>
      <c r="X412" s="741"/>
      <c r="Y412" s="741"/>
      <c r="Z412" s="1236"/>
    </row>
    <row r="413" spans="1:26" x14ac:dyDescent="0.2">
      <c r="A413" s="234" t="s">
        <v>3</v>
      </c>
      <c r="B413" s="828">
        <v>3550</v>
      </c>
      <c r="C413" s="775">
        <v>3550</v>
      </c>
      <c r="D413" s="775">
        <v>3550</v>
      </c>
      <c r="E413" s="775">
        <v>3550</v>
      </c>
      <c r="F413" s="775">
        <v>3550</v>
      </c>
      <c r="G413" s="553">
        <v>3550</v>
      </c>
      <c r="H413" s="771">
        <v>3550</v>
      </c>
      <c r="I413" s="777">
        <v>3550</v>
      </c>
      <c r="J413" s="553">
        <v>3550</v>
      </c>
      <c r="K413" s="553">
        <v>3550</v>
      </c>
      <c r="L413" s="775">
        <v>3550</v>
      </c>
      <c r="M413" s="775">
        <v>3550</v>
      </c>
      <c r="N413" s="775">
        <v>3550</v>
      </c>
      <c r="O413" s="829">
        <v>3550</v>
      </c>
      <c r="P413" s="774">
        <v>3550</v>
      </c>
      <c r="Q413" s="553">
        <v>3550</v>
      </c>
      <c r="R413" s="553">
        <v>3550</v>
      </c>
      <c r="S413" s="553">
        <v>3550</v>
      </c>
      <c r="T413" s="553">
        <v>3550</v>
      </c>
      <c r="U413" s="553">
        <v>3550</v>
      </c>
      <c r="V413" s="771">
        <v>3550</v>
      </c>
      <c r="W413" s="348">
        <v>3550</v>
      </c>
      <c r="X413" s="1243"/>
      <c r="Y413" s="529"/>
      <c r="Z413" s="1236"/>
    </row>
    <row r="414" spans="1:26" x14ac:dyDescent="0.2">
      <c r="A414" s="238" t="s">
        <v>6</v>
      </c>
      <c r="B414" s="239">
        <v>3644</v>
      </c>
      <c r="C414" s="240">
        <v>3541</v>
      </c>
      <c r="D414" s="240">
        <v>3577</v>
      </c>
      <c r="E414" s="240">
        <v>3656</v>
      </c>
      <c r="F414" s="240">
        <v>3641</v>
      </c>
      <c r="G414" s="240">
        <v>3547</v>
      </c>
      <c r="H414" s="241">
        <v>3621</v>
      </c>
      <c r="I414" s="513">
        <v>3626</v>
      </c>
      <c r="J414" s="240">
        <v>3581</v>
      </c>
      <c r="K414" s="240">
        <v>3640</v>
      </c>
      <c r="L414" s="240">
        <v>3911</v>
      </c>
      <c r="M414" s="240">
        <v>3537</v>
      </c>
      <c r="N414" s="240">
        <v>3564</v>
      </c>
      <c r="O414" s="241">
        <v>3738</v>
      </c>
      <c r="P414" s="513">
        <v>3630</v>
      </c>
      <c r="Q414" s="240">
        <v>3701</v>
      </c>
      <c r="R414" s="240">
        <v>3537</v>
      </c>
      <c r="S414" s="240">
        <v>3733</v>
      </c>
      <c r="T414" s="240">
        <v>3630</v>
      </c>
      <c r="U414" s="240">
        <v>3578</v>
      </c>
      <c r="V414" s="241">
        <v>3772</v>
      </c>
      <c r="W414" s="317">
        <v>3622</v>
      </c>
      <c r="X414" s="1243"/>
      <c r="Y414" s="1238"/>
      <c r="Z414" s="1236"/>
    </row>
    <row r="415" spans="1:26" x14ac:dyDescent="0.2">
      <c r="A415" s="231" t="s">
        <v>7</v>
      </c>
      <c r="B415" s="367">
        <v>70.5</v>
      </c>
      <c r="C415" s="368">
        <v>79.5</v>
      </c>
      <c r="D415" s="368">
        <v>68.2</v>
      </c>
      <c r="E415" s="368">
        <v>92.3</v>
      </c>
      <c r="F415" s="368">
        <v>68.2</v>
      </c>
      <c r="G415" s="368">
        <v>72.7</v>
      </c>
      <c r="H415" s="370">
        <v>70.5</v>
      </c>
      <c r="I415" s="514">
        <v>81.8</v>
      </c>
      <c r="J415" s="368">
        <v>68.2</v>
      </c>
      <c r="K415" s="368">
        <v>81.8</v>
      </c>
      <c r="L415" s="368">
        <v>100</v>
      </c>
      <c r="M415" s="368">
        <v>70.5</v>
      </c>
      <c r="N415" s="368">
        <v>68.2</v>
      </c>
      <c r="O415" s="370">
        <v>79.5</v>
      </c>
      <c r="P415" s="514">
        <v>77.3</v>
      </c>
      <c r="Q415" s="368">
        <v>75</v>
      </c>
      <c r="R415" s="368">
        <v>77.3</v>
      </c>
      <c r="S415" s="368">
        <v>58.3</v>
      </c>
      <c r="T415" s="368">
        <v>72.7</v>
      </c>
      <c r="U415" s="368">
        <v>75</v>
      </c>
      <c r="V415" s="370">
        <v>77.3</v>
      </c>
      <c r="W415" s="245">
        <v>73.599999999999994</v>
      </c>
      <c r="X415" s="365"/>
      <c r="Y415" s="443"/>
      <c r="Z415" s="1236"/>
    </row>
    <row r="416" spans="1:26" x14ac:dyDescent="0.2">
      <c r="A416" s="231" t="s">
        <v>8</v>
      </c>
      <c r="B416" s="246">
        <v>8.5999999999999993E-2</v>
      </c>
      <c r="C416" s="247">
        <v>8.2000000000000003E-2</v>
      </c>
      <c r="D416" s="247">
        <v>9.9000000000000005E-2</v>
      </c>
      <c r="E416" s="247">
        <v>7.5999999999999998E-2</v>
      </c>
      <c r="F416" s="247">
        <v>9.2999999999999999E-2</v>
      </c>
      <c r="G416" s="247">
        <v>8.4000000000000005E-2</v>
      </c>
      <c r="H416" s="248">
        <v>0.09</v>
      </c>
      <c r="I416" s="515">
        <v>7.6999999999999999E-2</v>
      </c>
      <c r="J416" s="247">
        <v>8.8999999999999996E-2</v>
      </c>
      <c r="K416" s="247">
        <v>8.3000000000000004E-2</v>
      </c>
      <c r="L416" s="247">
        <v>3.1E-2</v>
      </c>
      <c r="M416" s="247">
        <v>9.2999999999999999E-2</v>
      </c>
      <c r="N416" s="247">
        <v>9.6000000000000002E-2</v>
      </c>
      <c r="O416" s="248">
        <v>7.8E-2</v>
      </c>
      <c r="P416" s="515">
        <v>8.5999999999999993E-2</v>
      </c>
      <c r="Q416" s="247">
        <v>8.4000000000000005E-2</v>
      </c>
      <c r="R416" s="247">
        <v>8.5999999999999993E-2</v>
      </c>
      <c r="S416" s="247">
        <v>0.11600000000000001</v>
      </c>
      <c r="T416" s="247">
        <v>0.107</v>
      </c>
      <c r="U416" s="247">
        <v>8.7999999999999995E-2</v>
      </c>
      <c r="V416" s="248">
        <v>7.6999999999999999E-2</v>
      </c>
      <c r="W416" s="249">
        <v>8.8999999999999996E-2</v>
      </c>
      <c r="X416" s="1236"/>
      <c r="Y416" s="331"/>
      <c r="Z416" s="1236"/>
    </row>
    <row r="417" spans="1:26" x14ac:dyDescent="0.2">
      <c r="A417" s="238" t="s">
        <v>1</v>
      </c>
      <c r="B417" s="250">
        <f>B414/B413*100-100</f>
        <v>2.6478873239436496</v>
      </c>
      <c r="C417" s="251">
        <f t="shared" ref="C417:V417" si="212">C414/C413*100-100</f>
        <v>-0.25352112676056038</v>
      </c>
      <c r="D417" s="251">
        <f t="shared" si="212"/>
        <v>0.76056338028169534</v>
      </c>
      <c r="E417" s="251">
        <f t="shared" si="212"/>
        <v>2.9859154929577443</v>
      </c>
      <c r="F417" s="251">
        <f t="shared" si="212"/>
        <v>2.5633802816901436</v>
      </c>
      <c r="G417" s="251">
        <f t="shared" si="212"/>
        <v>-8.4507042253520126E-2</v>
      </c>
      <c r="H417" s="252">
        <f t="shared" si="212"/>
        <v>2</v>
      </c>
      <c r="I417" s="516">
        <f t="shared" si="212"/>
        <v>2.140845070422543</v>
      </c>
      <c r="J417" s="251">
        <f t="shared" si="212"/>
        <v>0.87323943661972692</v>
      </c>
      <c r="K417" s="251">
        <f t="shared" si="212"/>
        <v>2.5352112676056322</v>
      </c>
      <c r="L417" s="251">
        <f t="shared" si="212"/>
        <v>10.16901408450704</v>
      </c>
      <c r="M417" s="251">
        <f t="shared" si="212"/>
        <v>-0.36619718309859195</v>
      </c>
      <c r="N417" s="251">
        <f t="shared" si="212"/>
        <v>0.39436619718308918</v>
      </c>
      <c r="O417" s="252">
        <f t="shared" si="212"/>
        <v>5.2957746478873275</v>
      </c>
      <c r="P417" s="516">
        <f t="shared" si="212"/>
        <v>2.2535211267605604</v>
      </c>
      <c r="Q417" s="251">
        <f t="shared" si="212"/>
        <v>4.2535211267605604</v>
      </c>
      <c r="R417" s="251">
        <f t="shared" si="212"/>
        <v>-0.36619718309859195</v>
      </c>
      <c r="S417" s="251">
        <f t="shared" si="212"/>
        <v>5.1549295774647987</v>
      </c>
      <c r="T417" s="251">
        <f t="shared" si="212"/>
        <v>2.2535211267605604</v>
      </c>
      <c r="U417" s="251">
        <f t="shared" si="212"/>
        <v>0.78873239436619258</v>
      </c>
      <c r="V417" s="252">
        <f t="shared" si="212"/>
        <v>6.2535211267605604</v>
      </c>
      <c r="W417" s="316">
        <f>W414/W413*100-100</f>
        <v>2.0281690140845114</v>
      </c>
      <c r="X417" s="365"/>
      <c r="Y417" s="1243"/>
      <c r="Z417" s="1236"/>
    </row>
    <row r="418" spans="1:26" ht="13.5" thickBot="1" x14ac:dyDescent="0.25">
      <c r="A418" s="839" t="s">
        <v>27</v>
      </c>
      <c r="B418" s="834">
        <f>B414-B400</f>
        <v>118</v>
      </c>
      <c r="C418" s="546">
        <f t="shared" ref="C418:W418" si="213">C414-C400</f>
        <v>136</v>
      </c>
      <c r="D418" s="546">
        <f t="shared" si="213"/>
        <v>98</v>
      </c>
      <c r="E418" s="546">
        <f t="shared" si="213"/>
        <v>15</v>
      </c>
      <c r="F418" s="546">
        <f t="shared" si="213"/>
        <v>72</v>
      </c>
      <c r="G418" s="546">
        <f t="shared" si="213"/>
        <v>55</v>
      </c>
      <c r="H418" s="835">
        <f t="shared" si="213"/>
        <v>72</v>
      </c>
      <c r="I418" s="768">
        <f t="shared" si="213"/>
        <v>39</v>
      </c>
      <c r="J418" s="546">
        <f t="shared" si="213"/>
        <v>125</v>
      </c>
      <c r="K418" s="546">
        <f t="shared" si="213"/>
        <v>3</v>
      </c>
      <c r="L418" s="546">
        <f t="shared" si="213"/>
        <v>528</v>
      </c>
      <c r="M418" s="546">
        <f t="shared" si="213"/>
        <v>87</v>
      </c>
      <c r="N418" s="546">
        <f t="shared" si="213"/>
        <v>135</v>
      </c>
      <c r="O418" s="835">
        <f t="shared" si="213"/>
        <v>97</v>
      </c>
      <c r="P418" s="768">
        <f t="shared" si="213"/>
        <v>211</v>
      </c>
      <c r="Q418" s="546">
        <f t="shared" si="213"/>
        <v>70</v>
      </c>
      <c r="R418" s="546">
        <f t="shared" si="213"/>
        <v>79</v>
      </c>
      <c r="S418" s="546">
        <f t="shared" si="213"/>
        <v>308</v>
      </c>
      <c r="T418" s="546">
        <f t="shared" si="213"/>
        <v>251</v>
      </c>
      <c r="U418" s="546">
        <f t="shared" si="213"/>
        <v>106</v>
      </c>
      <c r="V418" s="835">
        <f t="shared" si="213"/>
        <v>140</v>
      </c>
      <c r="W418" s="287">
        <f t="shared" si="213"/>
        <v>112</v>
      </c>
      <c r="X418" s="1236"/>
      <c r="Y418" s="329"/>
      <c r="Z418" s="1236"/>
    </row>
    <row r="419" spans="1:26" x14ac:dyDescent="0.2">
      <c r="A419" s="258" t="s">
        <v>51</v>
      </c>
      <c r="B419" s="432">
        <v>587</v>
      </c>
      <c r="C419" s="415">
        <v>588</v>
      </c>
      <c r="D419" s="415">
        <v>577</v>
      </c>
      <c r="E419" s="415">
        <v>182</v>
      </c>
      <c r="F419" s="415">
        <v>590</v>
      </c>
      <c r="G419" s="415">
        <v>587</v>
      </c>
      <c r="H419" s="416">
        <v>589</v>
      </c>
      <c r="I419" s="517">
        <v>617</v>
      </c>
      <c r="J419" s="415">
        <v>603</v>
      </c>
      <c r="K419" s="415">
        <v>617</v>
      </c>
      <c r="L419" s="415">
        <v>182</v>
      </c>
      <c r="M419" s="415">
        <v>616</v>
      </c>
      <c r="N419" s="415">
        <v>615</v>
      </c>
      <c r="O419" s="416">
        <v>618</v>
      </c>
      <c r="P419" s="517">
        <v>620</v>
      </c>
      <c r="Q419" s="415">
        <v>624</v>
      </c>
      <c r="R419" s="415">
        <v>620</v>
      </c>
      <c r="S419" s="415">
        <v>190</v>
      </c>
      <c r="T419" s="415">
        <v>624</v>
      </c>
      <c r="U419" s="415">
        <v>623</v>
      </c>
      <c r="V419" s="416">
        <v>624</v>
      </c>
      <c r="W419" s="343">
        <f>SUM(B419:V419)</f>
        <v>11493</v>
      </c>
      <c r="X419" s="1236" t="s">
        <v>56</v>
      </c>
      <c r="Y419" s="742">
        <f>W405-W419</f>
        <v>24</v>
      </c>
      <c r="Z419" s="285">
        <f>Y419/W405</f>
        <v>2.0838760093774421E-3</v>
      </c>
    </row>
    <row r="420" spans="1:26" x14ac:dyDescent="0.2">
      <c r="A420" s="957" t="s">
        <v>28</v>
      </c>
      <c r="B420" s="385"/>
      <c r="C420" s="504"/>
      <c r="D420" s="504"/>
      <c r="E420" s="504"/>
      <c r="F420" s="504"/>
      <c r="G420" s="504"/>
      <c r="H420" s="505"/>
      <c r="I420" s="958"/>
      <c r="J420" s="504"/>
      <c r="K420" s="504"/>
      <c r="L420" s="504"/>
      <c r="M420" s="504"/>
      <c r="N420" s="504"/>
      <c r="O420" s="505"/>
      <c r="P420" s="958"/>
      <c r="Q420" s="504"/>
      <c r="R420" s="504"/>
      <c r="S420" s="504"/>
      <c r="T420" s="504"/>
      <c r="U420" s="504"/>
      <c r="V420" s="505"/>
      <c r="W420" s="1187"/>
      <c r="X420" s="1243" t="s">
        <v>57</v>
      </c>
      <c r="Y420" s="1243">
        <v>136.13</v>
      </c>
      <c r="Z420" s="1243"/>
    </row>
    <row r="421" spans="1:26" ht="13.5" thickBot="1" x14ac:dyDescent="0.25">
      <c r="A421" s="266" t="s">
        <v>26</v>
      </c>
      <c r="B421" s="750">
        <f>B420-B406</f>
        <v>0</v>
      </c>
      <c r="C421" s="751">
        <f t="shared" ref="C421:V421" si="214">C420-C406</f>
        <v>0</v>
      </c>
      <c r="D421" s="751">
        <f t="shared" si="214"/>
        <v>0</v>
      </c>
      <c r="E421" s="751">
        <f t="shared" si="214"/>
        <v>0</v>
      </c>
      <c r="F421" s="751">
        <f t="shared" si="214"/>
        <v>0</v>
      </c>
      <c r="G421" s="751">
        <f t="shared" si="214"/>
        <v>0</v>
      </c>
      <c r="H421" s="752">
        <f t="shared" si="214"/>
        <v>0</v>
      </c>
      <c r="I421" s="934">
        <f t="shared" si="214"/>
        <v>0</v>
      </c>
      <c r="J421" s="751">
        <f t="shared" si="214"/>
        <v>0</v>
      </c>
      <c r="K421" s="751">
        <f t="shared" si="214"/>
        <v>0</v>
      </c>
      <c r="L421" s="751">
        <f t="shared" si="214"/>
        <v>0</v>
      </c>
      <c r="M421" s="751">
        <f t="shared" si="214"/>
        <v>0</v>
      </c>
      <c r="N421" s="751">
        <f t="shared" si="214"/>
        <v>0</v>
      </c>
      <c r="O421" s="752">
        <f t="shared" si="214"/>
        <v>0</v>
      </c>
      <c r="P421" s="934">
        <f t="shared" si="214"/>
        <v>0</v>
      </c>
      <c r="Q421" s="751">
        <f t="shared" si="214"/>
        <v>0</v>
      </c>
      <c r="R421" s="751">
        <f t="shared" si="214"/>
        <v>0</v>
      </c>
      <c r="S421" s="751">
        <f t="shared" si="214"/>
        <v>0</v>
      </c>
      <c r="T421" s="751">
        <f t="shared" si="214"/>
        <v>0</v>
      </c>
      <c r="U421" s="751">
        <f t="shared" si="214"/>
        <v>0</v>
      </c>
      <c r="V421" s="752">
        <f t="shared" si="214"/>
        <v>-131</v>
      </c>
      <c r="W421" s="223"/>
      <c r="X421" s="1236" t="s">
        <v>26</v>
      </c>
      <c r="Y421" s="1243">
        <f>Y420-Y406</f>
        <v>4.4300000000000068</v>
      </c>
      <c r="Z421" s="1243"/>
    </row>
    <row r="424" spans="1:26" ht="13.5" thickBot="1" x14ac:dyDescent="0.25">
      <c r="A424" s="1246" t="s">
        <v>278</v>
      </c>
      <c r="B424" s="1246"/>
      <c r="C424" s="1246"/>
      <c r="D424" s="1246"/>
      <c r="E424" s="1246"/>
      <c r="F424" s="1246"/>
      <c r="G424" s="1246"/>
      <c r="H424" s="1246"/>
      <c r="I424" s="1246"/>
      <c r="J424" s="1246"/>
      <c r="K424" s="1246"/>
      <c r="L424" s="1246"/>
      <c r="M424" s="1246"/>
      <c r="N424" s="1246"/>
      <c r="O424" s="1246"/>
      <c r="P424" s="1246"/>
      <c r="Q424" s="1246"/>
      <c r="R424" s="1246"/>
      <c r="S424" s="1246"/>
      <c r="T424" s="1246"/>
      <c r="U424" s="1246"/>
      <c r="V424" s="1246"/>
      <c r="W424" s="1246"/>
      <c r="X424" s="1246"/>
      <c r="Y424" s="1246"/>
      <c r="Z424" s="1246"/>
    </row>
    <row r="425" spans="1:26" ht="13.5" thickBot="1" x14ac:dyDescent="0.25">
      <c r="A425" s="230" t="s">
        <v>282</v>
      </c>
      <c r="B425" s="1518" t="s">
        <v>130</v>
      </c>
      <c r="C425" s="1519"/>
      <c r="D425" s="1519"/>
      <c r="E425" s="1519"/>
      <c r="F425" s="1519"/>
      <c r="G425" s="1519"/>
      <c r="H425" s="1520"/>
      <c r="I425" s="1521" t="s">
        <v>131</v>
      </c>
      <c r="J425" s="1519"/>
      <c r="K425" s="1519"/>
      <c r="L425" s="1519"/>
      <c r="M425" s="1519"/>
      <c r="N425" s="1519"/>
      <c r="O425" s="1520"/>
      <c r="P425" s="1522" t="s">
        <v>53</v>
      </c>
      <c r="Q425" s="1523"/>
      <c r="R425" s="1523"/>
      <c r="S425" s="1523"/>
      <c r="T425" s="1523"/>
      <c r="U425" s="1523"/>
      <c r="V425" s="1524"/>
      <c r="W425" s="1525" t="s">
        <v>55</v>
      </c>
      <c r="X425" s="228">
        <v>828</v>
      </c>
      <c r="Y425" s="1246"/>
      <c r="Z425" s="1246"/>
    </row>
    <row r="426" spans="1:26" ht="13.5" thickBot="1" x14ac:dyDescent="0.25">
      <c r="A426" s="846" t="s">
        <v>54</v>
      </c>
      <c r="B426" s="1173">
        <v>1</v>
      </c>
      <c r="C426" s="1170">
        <v>2</v>
      </c>
      <c r="D426" s="1170">
        <v>3</v>
      </c>
      <c r="E426" s="1170">
        <v>4</v>
      </c>
      <c r="F426" s="1170">
        <v>5</v>
      </c>
      <c r="G426" s="1170">
        <v>6</v>
      </c>
      <c r="H426" s="1171">
        <v>7</v>
      </c>
      <c r="I426" s="1172">
        <v>8</v>
      </c>
      <c r="J426" s="1170">
        <v>9</v>
      </c>
      <c r="K426" s="1170">
        <v>10</v>
      </c>
      <c r="L426" s="1170">
        <v>11</v>
      </c>
      <c r="M426" s="1170">
        <v>12</v>
      </c>
      <c r="N426" s="1170">
        <v>13</v>
      </c>
      <c r="O426" s="1171">
        <v>14</v>
      </c>
      <c r="P426" s="1172">
        <v>15</v>
      </c>
      <c r="Q426" s="1170">
        <v>16</v>
      </c>
      <c r="R426" s="1170">
        <v>17</v>
      </c>
      <c r="S426" s="1170">
        <v>18</v>
      </c>
      <c r="T426" s="1170">
        <v>19</v>
      </c>
      <c r="U426" s="1170">
        <v>20</v>
      </c>
      <c r="V426" s="1171">
        <v>21</v>
      </c>
      <c r="W426" s="1526"/>
      <c r="X426" s="741"/>
      <c r="Y426" s="741"/>
      <c r="Z426" s="1246"/>
    </row>
    <row r="427" spans="1:26" x14ac:dyDescent="0.2">
      <c r="A427" s="234" t="s">
        <v>3</v>
      </c>
      <c r="B427" s="828">
        <v>3665</v>
      </c>
      <c r="C427" s="775">
        <v>3665</v>
      </c>
      <c r="D427" s="775">
        <v>3665</v>
      </c>
      <c r="E427" s="775">
        <v>3665</v>
      </c>
      <c r="F427" s="775">
        <v>3665</v>
      </c>
      <c r="G427" s="553">
        <v>3665</v>
      </c>
      <c r="H427" s="771">
        <v>3665</v>
      </c>
      <c r="I427" s="777">
        <v>3665</v>
      </c>
      <c r="J427" s="553">
        <v>3665</v>
      </c>
      <c r="K427" s="553">
        <v>3665</v>
      </c>
      <c r="L427" s="775">
        <v>3665</v>
      </c>
      <c r="M427" s="775">
        <v>3665</v>
      </c>
      <c r="N427" s="775">
        <v>3665</v>
      </c>
      <c r="O427" s="829">
        <v>3665</v>
      </c>
      <c r="P427" s="774">
        <v>3665</v>
      </c>
      <c r="Q427" s="553">
        <v>3665</v>
      </c>
      <c r="R427" s="553">
        <v>3665</v>
      </c>
      <c r="S427" s="553">
        <v>3665</v>
      </c>
      <c r="T427" s="553">
        <v>3665</v>
      </c>
      <c r="U427" s="553">
        <v>3665</v>
      </c>
      <c r="V427" s="771">
        <v>3665</v>
      </c>
      <c r="W427" s="348">
        <v>3665</v>
      </c>
      <c r="X427" s="1253"/>
      <c r="Y427" s="529"/>
      <c r="Z427" s="1246"/>
    </row>
    <row r="428" spans="1:26" x14ac:dyDescent="0.2">
      <c r="A428" s="238" t="s">
        <v>6</v>
      </c>
      <c r="B428" s="239">
        <v>3712</v>
      </c>
      <c r="C428" s="240">
        <v>3693</v>
      </c>
      <c r="D428" s="240">
        <v>3613</v>
      </c>
      <c r="E428" s="240">
        <v>3748</v>
      </c>
      <c r="F428" s="240">
        <v>3696</v>
      </c>
      <c r="G428" s="240">
        <v>3658</v>
      </c>
      <c r="H428" s="241">
        <v>3766</v>
      </c>
      <c r="I428" s="513">
        <v>3802</v>
      </c>
      <c r="J428" s="240">
        <v>3787</v>
      </c>
      <c r="K428" s="240">
        <v>3834</v>
      </c>
      <c r="L428" s="240">
        <v>3779</v>
      </c>
      <c r="M428" s="240">
        <v>3714</v>
      </c>
      <c r="N428" s="240">
        <v>3706</v>
      </c>
      <c r="O428" s="241">
        <v>3747</v>
      </c>
      <c r="P428" s="513">
        <v>3719</v>
      </c>
      <c r="Q428" s="240">
        <v>3828</v>
      </c>
      <c r="R428" s="240">
        <v>3741</v>
      </c>
      <c r="S428" s="240">
        <v>3611</v>
      </c>
      <c r="T428" s="240">
        <v>3557</v>
      </c>
      <c r="U428" s="240">
        <v>3721</v>
      </c>
      <c r="V428" s="241">
        <v>3889</v>
      </c>
      <c r="W428" s="317">
        <v>3732</v>
      </c>
      <c r="X428" s="1253"/>
      <c r="Y428" s="1248"/>
      <c r="Z428" s="1246"/>
    </row>
    <row r="429" spans="1:26" x14ac:dyDescent="0.2">
      <c r="A429" s="231" t="s">
        <v>7</v>
      </c>
      <c r="B429" s="367">
        <v>79.5</v>
      </c>
      <c r="C429" s="368">
        <v>72.7</v>
      </c>
      <c r="D429" s="368">
        <v>84.1</v>
      </c>
      <c r="E429" s="368">
        <v>58.3</v>
      </c>
      <c r="F429" s="368">
        <v>81.8</v>
      </c>
      <c r="G429" s="368">
        <v>88.6</v>
      </c>
      <c r="H429" s="370">
        <v>77.3</v>
      </c>
      <c r="I429" s="514">
        <v>77.3</v>
      </c>
      <c r="J429" s="368">
        <v>63.6</v>
      </c>
      <c r="K429" s="368">
        <v>86.4</v>
      </c>
      <c r="L429" s="368">
        <v>50</v>
      </c>
      <c r="M429" s="368">
        <v>70.5</v>
      </c>
      <c r="N429" s="368">
        <v>75</v>
      </c>
      <c r="O429" s="370">
        <v>72.7</v>
      </c>
      <c r="P429" s="514">
        <v>70.5</v>
      </c>
      <c r="Q429" s="368">
        <v>77.3</v>
      </c>
      <c r="R429" s="368">
        <v>79.5</v>
      </c>
      <c r="S429" s="368">
        <v>66.7</v>
      </c>
      <c r="T429" s="368">
        <v>65.900000000000006</v>
      </c>
      <c r="U429" s="368">
        <v>79.5</v>
      </c>
      <c r="V429" s="370">
        <v>75</v>
      </c>
      <c r="W429" s="245">
        <v>74.900000000000006</v>
      </c>
      <c r="X429" s="365"/>
      <c r="Y429" s="443"/>
      <c r="Z429" s="1246"/>
    </row>
    <row r="430" spans="1:26" x14ac:dyDescent="0.2">
      <c r="A430" s="231" t="s">
        <v>8</v>
      </c>
      <c r="B430" s="246">
        <v>7.4999999999999997E-2</v>
      </c>
      <c r="C430" s="247">
        <v>8.7999999999999995E-2</v>
      </c>
      <c r="D430" s="247">
        <v>0.08</v>
      </c>
      <c r="E430" s="247">
        <v>0.1</v>
      </c>
      <c r="F430" s="247">
        <v>0.09</v>
      </c>
      <c r="G430" s="247">
        <v>6.8000000000000005E-2</v>
      </c>
      <c r="H430" s="248">
        <v>8.7999999999999995E-2</v>
      </c>
      <c r="I430" s="515">
        <v>8.4000000000000005E-2</v>
      </c>
      <c r="J430" s="247">
        <v>9.1999999999999998E-2</v>
      </c>
      <c r="K430" s="247">
        <v>0.08</v>
      </c>
      <c r="L430" s="247">
        <v>0.108</v>
      </c>
      <c r="M430" s="247">
        <v>8.2000000000000003E-2</v>
      </c>
      <c r="N430" s="247">
        <v>9.1999999999999998E-2</v>
      </c>
      <c r="O430" s="248">
        <v>0.09</v>
      </c>
      <c r="P430" s="515">
        <v>8.5000000000000006E-2</v>
      </c>
      <c r="Q430" s="247">
        <v>9.1999999999999998E-2</v>
      </c>
      <c r="R430" s="247">
        <v>9.2999999999999999E-2</v>
      </c>
      <c r="S430" s="247">
        <v>9.2999999999999999E-2</v>
      </c>
      <c r="T430" s="247">
        <v>0.10100000000000001</v>
      </c>
      <c r="U430" s="247">
        <v>8.5999999999999993E-2</v>
      </c>
      <c r="V430" s="248">
        <v>8.7999999999999995E-2</v>
      </c>
      <c r="W430" s="249">
        <v>8.7999999999999995E-2</v>
      </c>
      <c r="X430" s="1246"/>
      <c r="Y430" s="331"/>
      <c r="Z430" s="1246"/>
    </row>
    <row r="431" spans="1:26" x14ac:dyDescent="0.2">
      <c r="A431" s="238" t="s">
        <v>1</v>
      </c>
      <c r="B431" s="250">
        <f>B428/B427*100-100</f>
        <v>1.2824010914051769</v>
      </c>
      <c r="C431" s="251">
        <f t="shared" ref="C431:V431" si="215">C428/C427*100-100</f>
        <v>0.76398362892223304</v>
      </c>
      <c r="D431" s="251">
        <f t="shared" si="215"/>
        <v>-1.4188267394270184</v>
      </c>
      <c r="E431" s="251">
        <f t="shared" si="215"/>
        <v>2.2646657571623479</v>
      </c>
      <c r="F431" s="251">
        <f t="shared" si="215"/>
        <v>0.84583901773534365</v>
      </c>
      <c r="G431" s="251">
        <f t="shared" si="215"/>
        <v>-0.19099590723055826</v>
      </c>
      <c r="H431" s="252">
        <f t="shared" si="215"/>
        <v>2.755798090040912</v>
      </c>
      <c r="I431" s="516">
        <f t="shared" si="215"/>
        <v>3.738062755798083</v>
      </c>
      <c r="J431" s="251">
        <f t="shared" si="215"/>
        <v>3.3287858117326152</v>
      </c>
      <c r="K431" s="251">
        <f t="shared" si="215"/>
        <v>4.6111869031377921</v>
      </c>
      <c r="L431" s="251">
        <f t="shared" si="215"/>
        <v>3.1105047748976773</v>
      </c>
      <c r="M431" s="251">
        <f t="shared" si="215"/>
        <v>1.336971350613922</v>
      </c>
      <c r="N431" s="251">
        <f t="shared" si="215"/>
        <v>1.1186903137789841</v>
      </c>
      <c r="O431" s="252">
        <f t="shared" si="215"/>
        <v>2.2373806275579824</v>
      </c>
      <c r="P431" s="516">
        <f t="shared" si="215"/>
        <v>1.4733969986357351</v>
      </c>
      <c r="Q431" s="251">
        <f t="shared" si="215"/>
        <v>4.4474761255115993</v>
      </c>
      <c r="R431" s="251">
        <f t="shared" si="215"/>
        <v>2.0736698499317754</v>
      </c>
      <c r="S431" s="251">
        <f t="shared" si="215"/>
        <v>-1.4733969986357494</v>
      </c>
      <c r="T431" s="251">
        <f t="shared" si="215"/>
        <v>-2.9467939972714845</v>
      </c>
      <c r="U431" s="251">
        <f t="shared" si="215"/>
        <v>1.5279672578444803</v>
      </c>
      <c r="V431" s="252">
        <f t="shared" si="215"/>
        <v>6.1118690313779069</v>
      </c>
      <c r="W431" s="316">
        <f>W428/W427*100-100</f>
        <v>1.8281036834924862</v>
      </c>
      <c r="X431" s="365"/>
      <c r="Y431" s="1253"/>
      <c r="Z431" s="1246"/>
    </row>
    <row r="432" spans="1:26" ht="13.5" thickBot="1" x14ac:dyDescent="0.25">
      <c r="A432" s="839" t="s">
        <v>27</v>
      </c>
      <c r="B432" s="834">
        <f>B428-B414</f>
        <v>68</v>
      </c>
      <c r="C432" s="546">
        <f t="shared" ref="C432:W432" si="216">C428-C414</f>
        <v>152</v>
      </c>
      <c r="D432" s="546">
        <f t="shared" si="216"/>
        <v>36</v>
      </c>
      <c r="E432" s="546">
        <f t="shared" si="216"/>
        <v>92</v>
      </c>
      <c r="F432" s="546">
        <f t="shared" si="216"/>
        <v>55</v>
      </c>
      <c r="G432" s="546">
        <f t="shared" si="216"/>
        <v>111</v>
      </c>
      <c r="H432" s="835">
        <f t="shared" si="216"/>
        <v>145</v>
      </c>
      <c r="I432" s="768">
        <f t="shared" si="216"/>
        <v>176</v>
      </c>
      <c r="J432" s="546">
        <f t="shared" si="216"/>
        <v>206</v>
      </c>
      <c r="K432" s="546">
        <f t="shared" si="216"/>
        <v>194</v>
      </c>
      <c r="L432" s="546">
        <f t="shared" si="216"/>
        <v>-132</v>
      </c>
      <c r="M432" s="546">
        <f t="shared" si="216"/>
        <v>177</v>
      </c>
      <c r="N432" s="546">
        <f t="shared" si="216"/>
        <v>142</v>
      </c>
      <c r="O432" s="835">
        <f t="shared" si="216"/>
        <v>9</v>
      </c>
      <c r="P432" s="768">
        <f t="shared" si="216"/>
        <v>89</v>
      </c>
      <c r="Q432" s="546">
        <f t="shared" si="216"/>
        <v>127</v>
      </c>
      <c r="R432" s="546">
        <f t="shared" si="216"/>
        <v>204</v>
      </c>
      <c r="S432" s="546">
        <f t="shared" si="216"/>
        <v>-122</v>
      </c>
      <c r="T432" s="546">
        <f t="shared" si="216"/>
        <v>-73</v>
      </c>
      <c r="U432" s="546">
        <f t="shared" si="216"/>
        <v>143</v>
      </c>
      <c r="V432" s="835">
        <f t="shared" si="216"/>
        <v>117</v>
      </c>
      <c r="W432" s="287">
        <f t="shared" si="216"/>
        <v>110</v>
      </c>
      <c r="X432" s="1246"/>
      <c r="Y432" s="329"/>
      <c r="Z432" s="1246"/>
    </row>
    <row r="433" spans="1:26" x14ac:dyDescent="0.2">
      <c r="A433" s="258" t="s">
        <v>51</v>
      </c>
      <c r="B433" s="432">
        <v>584</v>
      </c>
      <c r="C433" s="415">
        <v>588</v>
      </c>
      <c r="D433" s="415">
        <v>577</v>
      </c>
      <c r="E433" s="415">
        <v>181</v>
      </c>
      <c r="F433" s="415">
        <v>589</v>
      </c>
      <c r="G433" s="415">
        <v>585</v>
      </c>
      <c r="H433" s="416">
        <v>588</v>
      </c>
      <c r="I433" s="517">
        <v>614</v>
      </c>
      <c r="J433" s="415">
        <v>603</v>
      </c>
      <c r="K433" s="415">
        <v>616</v>
      </c>
      <c r="L433" s="415">
        <v>180</v>
      </c>
      <c r="M433" s="415">
        <v>614</v>
      </c>
      <c r="N433" s="415">
        <v>615</v>
      </c>
      <c r="O433" s="416">
        <v>617</v>
      </c>
      <c r="P433" s="517">
        <v>618</v>
      </c>
      <c r="Q433" s="415">
        <v>624</v>
      </c>
      <c r="R433" s="415">
        <v>617</v>
      </c>
      <c r="S433" s="415">
        <v>189</v>
      </c>
      <c r="T433" s="415">
        <v>622</v>
      </c>
      <c r="U433" s="415">
        <v>618</v>
      </c>
      <c r="V433" s="416">
        <v>621</v>
      </c>
      <c r="W433" s="343">
        <f>SUM(B433:V433)</f>
        <v>11460</v>
      </c>
      <c r="X433" s="1246" t="s">
        <v>56</v>
      </c>
      <c r="Y433" s="742">
        <f>W419-W433</f>
        <v>33</v>
      </c>
      <c r="Z433" s="285">
        <f>Y433/W419</f>
        <v>2.8713129731140694E-3</v>
      </c>
    </row>
    <row r="434" spans="1:26" x14ac:dyDescent="0.2">
      <c r="A434" s="957" t="s">
        <v>28</v>
      </c>
      <c r="B434" s="385"/>
      <c r="C434" s="504"/>
      <c r="D434" s="504"/>
      <c r="E434" s="504"/>
      <c r="F434" s="504"/>
      <c r="G434" s="504"/>
      <c r="H434" s="505"/>
      <c r="I434" s="958"/>
      <c r="J434" s="504"/>
      <c r="K434" s="504"/>
      <c r="L434" s="504"/>
      <c r="M434" s="504"/>
      <c r="N434" s="504"/>
      <c r="O434" s="505"/>
      <c r="P434" s="958"/>
      <c r="Q434" s="504"/>
      <c r="R434" s="504"/>
      <c r="S434" s="504"/>
      <c r="T434" s="504"/>
      <c r="U434" s="504"/>
      <c r="V434" s="505"/>
      <c r="W434" s="1187"/>
      <c r="X434" s="1253" t="s">
        <v>57</v>
      </c>
      <c r="Y434" s="1253">
        <v>144.66999999999999</v>
      </c>
      <c r="Z434" s="1253"/>
    </row>
    <row r="435" spans="1:26" ht="13.5" thickBot="1" x14ac:dyDescent="0.25">
      <c r="A435" s="266" t="s">
        <v>26</v>
      </c>
      <c r="B435" s="750">
        <f>B434-B420</f>
        <v>0</v>
      </c>
      <c r="C435" s="751">
        <f t="shared" ref="C435:V435" si="217">C434-C420</f>
        <v>0</v>
      </c>
      <c r="D435" s="751">
        <f t="shared" si="217"/>
        <v>0</v>
      </c>
      <c r="E435" s="751">
        <f t="shared" si="217"/>
        <v>0</v>
      </c>
      <c r="F435" s="751">
        <f t="shared" si="217"/>
        <v>0</v>
      </c>
      <c r="G435" s="751">
        <f t="shared" si="217"/>
        <v>0</v>
      </c>
      <c r="H435" s="752">
        <f t="shared" si="217"/>
        <v>0</v>
      </c>
      <c r="I435" s="934">
        <f t="shared" si="217"/>
        <v>0</v>
      </c>
      <c r="J435" s="751">
        <f t="shared" si="217"/>
        <v>0</v>
      </c>
      <c r="K435" s="751">
        <f t="shared" si="217"/>
        <v>0</v>
      </c>
      <c r="L435" s="751">
        <f t="shared" si="217"/>
        <v>0</v>
      </c>
      <c r="M435" s="751">
        <f t="shared" si="217"/>
        <v>0</v>
      </c>
      <c r="N435" s="751">
        <f t="shared" si="217"/>
        <v>0</v>
      </c>
      <c r="O435" s="752">
        <f t="shared" si="217"/>
        <v>0</v>
      </c>
      <c r="P435" s="934">
        <f t="shared" si="217"/>
        <v>0</v>
      </c>
      <c r="Q435" s="751">
        <f t="shared" si="217"/>
        <v>0</v>
      </c>
      <c r="R435" s="751">
        <f t="shared" si="217"/>
        <v>0</v>
      </c>
      <c r="S435" s="751">
        <f t="shared" si="217"/>
        <v>0</v>
      </c>
      <c r="T435" s="751">
        <f t="shared" si="217"/>
        <v>0</v>
      </c>
      <c r="U435" s="751">
        <f t="shared" si="217"/>
        <v>0</v>
      </c>
      <c r="V435" s="752">
        <f t="shared" si="217"/>
        <v>0</v>
      </c>
      <c r="W435" s="223"/>
      <c r="X435" s="1246" t="s">
        <v>26</v>
      </c>
      <c r="Y435" s="1253">
        <f>Y434-Y420</f>
        <v>8.539999999999992</v>
      </c>
      <c r="Z435" s="1253"/>
    </row>
    <row r="438" spans="1:26" ht="13.5" thickBot="1" x14ac:dyDescent="0.25">
      <c r="A438" s="1256" t="s">
        <v>278</v>
      </c>
      <c r="B438" s="1256"/>
      <c r="C438" s="1256"/>
      <c r="D438" s="1256"/>
      <c r="E438" s="1256"/>
      <c r="F438" s="1256"/>
      <c r="G438" s="1256"/>
      <c r="H438" s="1256"/>
      <c r="I438" s="1256"/>
      <c r="J438" s="1256"/>
      <c r="K438" s="1256"/>
      <c r="L438" s="1256"/>
      <c r="M438" s="1256"/>
      <c r="N438" s="1256"/>
      <c r="O438" s="1256"/>
      <c r="P438" s="1256"/>
      <c r="Q438" s="1256"/>
      <c r="R438" s="1256"/>
      <c r="S438" s="1256"/>
      <c r="T438" s="1256"/>
      <c r="U438" s="1256"/>
      <c r="V438" s="1256"/>
      <c r="W438" s="1256"/>
      <c r="X438" s="1256"/>
      <c r="Y438" s="1256"/>
      <c r="Z438" s="1256"/>
    </row>
    <row r="439" spans="1:26" ht="13.5" thickBot="1" x14ac:dyDescent="0.25">
      <c r="A439" s="230" t="s">
        <v>283</v>
      </c>
      <c r="B439" s="1518" t="s">
        <v>130</v>
      </c>
      <c r="C439" s="1519"/>
      <c r="D439" s="1519"/>
      <c r="E439" s="1519"/>
      <c r="F439" s="1519"/>
      <c r="G439" s="1519"/>
      <c r="H439" s="1520"/>
      <c r="I439" s="1521" t="s">
        <v>131</v>
      </c>
      <c r="J439" s="1519"/>
      <c r="K439" s="1519"/>
      <c r="L439" s="1519"/>
      <c r="M439" s="1519"/>
      <c r="N439" s="1519"/>
      <c r="O439" s="1520"/>
      <c r="P439" s="1522" t="s">
        <v>53</v>
      </c>
      <c r="Q439" s="1523"/>
      <c r="R439" s="1523"/>
      <c r="S439" s="1523"/>
      <c r="T439" s="1523"/>
      <c r="U439" s="1523"/>
      <c r="V439" s="1524"/>
      <c r="W439" s="1525" t="s">
        <v>55</v>
      </c>
      <c r="X439" s="228">
        <v>810</v>
      </c>
      <c r="Y439" s="1256"/>
      <c r="Z439" s="1256"/>
    </row>
    <row r="440" spans="1:26" ht="13.5" thickBot="1" x14ac:dyDescent="0.25">
      <c r="A440" s="846" t="s">
        <v>54</v>
      </c>
      <c r="B440" s="1173">
        <v>1</v>
      </c>
      <c r="C440" s="1170">
        <v>2</v>
      </c>
      <c r="D440" s="1170">
        <v>3</v>
      </c>
      <c r="E440" s="1170">
        <v>4</v>
      </c>
      <c r="F440" s="1170">
        <v>5</v>
      </c>
      <c r="G440" s="1170">
        <v>6</v>
      </c>
      <c r="H440" s="1171">
        <v>7</v>
      </c>
      <c r="I440" s="1172">
        <v>8</v>
      </c>
      <c r="J440" s="1170">
        <v>9</v>
      </c>
      <c r="K440" s="1170">
        <v>10</v>
      </c>
      <c r="L440" s="1170">
        <v>11</v>
      </c>
      <c r="M440" s="1170">
        <v>12</v>
      </c>
      <c r="N440" s="1170">
        <v>13</v>
      </c>
      <c r="O440" s="1171">
        <v>14</v>
      </c>
      <c r="P440" s="1172">
        <v>15</v>
      </c>
      <c r="Q440" s="1170">
        <v>16</v>
      </c>
      <c r="R440" s="1170">
        <v>17</v>
      </c>
      <c r="S440" s="1170">
        <v>18</v>
      </c>
      <c r="T440" s="1170">
        <v>19</v>
      </c>
      <c r="U440" s="1170">
        <v>20</v>
      </c>
      <c r="V440" s="1171">
        <v>21</v>
      </c>
      <c r="W440" s="1526"/>
      <c r="X440" s="741"/>
      <c r="Y440" s="741"/>
      <c r="Z440" s="1256"/>
    </row>
    <row r="441" spans="1:26" x14ac:dyDescent="0.2">
      <c r="A441" s="234" t="s">
        <v>3</v>
      </c>
      <c r="B441" s="828">
        <v>3750</v>
      </c>
      <c r="C441" s="775">
        <v>3750</v>
      </c>
      <c r="D441" s="775">
        <v>3750</v>
      </c>
      <c r="E441" s="775">
        <v>3750</v>
      </c>
      <c r="F441" s="775">
        <v>3750</v>
      </c>
      <c r="G441" s="553">
        <v>3750</v>
      </c>
      <c r="H441" s="771">
        <v>3750</v>
      </c>
      <c r="I441" s="777">
        <v>3750</v>
      </c>
      <c r="J441" s="553">
        <v>3750</v>
      </c>
      <c r="K441" s="553">
        <v>3750</v>
      </c>
      <c r="L441" s="775">
        <v>3750</v>
      </c>
      <c r="M441" s="775">
        <v>3750</v>
      </c>
      <c r="N441" s="775">
        <v>3750</v>
      </c>
      <c r="O441" s="829">
        <v>3750</v>
      </c>
      <c r="P441" s="774">
        <v>3750</v>
      </c>
      <c r="Q441" s="553">
        <v>3750</v>
      </c>
      <c r="R441" s="553">
        <v>3750</v>
      </c>
      <c r="S441" s="553">
        <v>3750</v>
      </c>
      <c r="T441" s="553">
        <v>3750</v>
      </c>
      <c r="U441" s="553">
        <v>3750</v>
      </c>
      <c r="V441" s="771">
        <v>3750</v>
      </c>
      <c r="W441" s="348">
        <v>3750</v>
      </c>
      <c r="X441" s="1263"/>
      <c r="Y441" s="529"/>
      <c r="Z441" s="1256"/>
    </row>
    <row r="442" spans="1:26" x14ac:dyDescent="0.2">
      <c r="A442" s="238" t="s">
        <v>6</v>
      </c>
      <c r="B442" s="239">
        <v>3875</v>
      </c>
      <c r="C442" s="240">
        <v>3768</v>
      </c>
      <c r="D442" s="240">
        <v>3784</v>
      </c>
      <c r="E442" s="240">
        <v>3784</v>
      </c>
      <c r="F442" s="240">
        <v>3858</v>
      </c>
      <c r="G442" s="240">
        <v>3806</v>
      </c>
      <c r="H442" s="241">
        <v>3836</v>
      </c>
      <c r="I442" s="513">
        <v>3861</v>
      </c>
      <c r="J442" s="240">
        <v>3912</v>
      </c>
      <c r="K442" s="240">
        <v>4071</v>
      </c>
      <c r="L442" s="240">
        <v>3840</v>
      </c>
      <c r="M442" s="240">
        <v>3629</v>
      </c>
      <c r="N442" s="240">
        <v>3840</v>
      </c>
      <c r="O442" s="241">
        <v>3912</v>
      </c>
      <c r="P442" s="513">
        <v>3888</v>
      </c>
      <c r="Q442" s="240">
        <v>3937</v>
      </c>
      <c r="R442" s="240">
        <v>3775</v>
      </c>
      <c r="S442" s="240">
        <v>3898</v>
      </c>
      <c r="T442" s="240">
        <v>3814</v>
      </c>
      <c r="U442" s="240">
        <v>3956</v>
      </c>
      <c r="V442" s="241">
        <v>3967</v>
      </c>
      <c r="W442" s="317">
        <v>3860</v>
      </c>
      <c r="X442" s="1263"/>
      <c r="Y442" s="1258"/>
      <c r="Z442" s="1256"/>
    </row>
    <row r="443" spans="1:26" x14ac:dyDescent="0.2">
      <c r="A443" s="231" t="s">
        <v>7</v>
      </c>
      <c r="B443" s="367">
        <v>72.099999999999994</v>
      </c>
      <c r="C443" s="368">
        <v>81.400000000000006</v>
      </c>
      <c r="D443" s="368">
        <v>60.5</v>
      </c>
      <c r="E443" s="368">
        <v>58.3</v>
      </c>
      <c r="F443" s="368">
        <v>69.8</v>
      </c>
      <c r="G443" s="368">
        <v>69.8</v>
      </c>
      <c r="H443" s="370">
        <v>76.7</v>
      </c>
      <c r="I443" s="514">
        <v>79.099999999999994</v>
      </c>
      <c r="J443" s="368">
        <v>79.099999999999994</v>
      </c>
      <c r="K443" s="368">
        <v>72.099999999999994</v>
      </c>
      <c r="L443" s="368">
        <v>91.7</v>
      </c>
      <c r="M443" s="368">
        <v>60.5</v>
      </c>
      <c r="N443" s="368">
        <v>79.099999999999994</v>
      </c>
      <c r="O443" s="370">
        <v>74.400000000000006</v>
      </c>
      <c r="P443" s="514">
        <v>90.7</v>
      </c>
      <c r="Q443" s="368">
        <v>69.8</v>
      </c>
      <c r="R443" s="368">
        <v>79.099999999999994</v>
      </c>
      <c r="S443" s="368">
        <v>83.3</v>
      </c>
      <c r="T443" s="368">
        <v>74.400000000000006</v>
      </c>
      <c r="U443" s="368">
        <v>74.400000000000006</v>
      </c>
      <c r="V443" s="370">
        <v>88.4</v>
      </c>
      <c r="W443" s="245">
        <v>73.5</v>
      </c>
      <c r="X443" s="365"/>
      <c r="Y443" s="443"/>
      <c r="Z443" s="1256"/>
    </row>
    <row r="444" spans="1:26" x14ac:dyDescent="0.2">
      <c r="A444" s="231" t="s">
        <v>8</v>
      </c>
      <c r="B444" s="246">
        <v>8.3000000000000004E-2</v>
      </c>
      <c r="C444" s="247">
        <v>7.9000000000000001E-2</v>
      </c>
      <c r="D444" s="247">
        <v>0.109</v>
      </c>
      <c r="E444" s="247">
        <v>0.113</v>
      </c>
      <c r="F444" s="247">
        <v>0.10299999999999999</v>
      </c>
      <c r="G444" s="247">
        <v>9.5000000000000001E-2</v>
      </c>
      <c r="H444" s="248">
        <v>8.5000000000000006E-2</v>
      </c>
      <c r="I444" s="515">
        <v>8.4000000000000005E-2</v>
      </c>
      <c r="J444" s="247">
        <v>8.6999999999999994E-2</v>
      </c>
      <c r="K444" s="247">
        <v>8.5999999999999993E-2</v>
      </c>
      <c r="L444" s="247">
        <v>6.5000000000000002E-2</v>
      </c>
      <c r="M444" s="247" t="s">
        <v>284</v>
      </c>
      <c r="N444" s="247">
        <v>8.1000000000000003E-2</v>
      </c>
      <c r="O444" s="248">
        <v>8.4000000000000005E-2</v>
      </c>
      <c r="P444" s="515">
        <v>7.1999999999999995E-2</v>
      </c>
      <c r="Q444" s="247">
        <v>0.105</v>
      </c>
      <c r="R444" s="247">
        <v>8.6999999999999994E-2</v>
      </c>
      <c r="S444" s="247">
        <v>7.8E-2</v>
      </c>
      <c r="T444" s="247">
        <v>8.3000000000000004E-2</v>
      </c>
      <c r="U444" s="247">
        <v>8.5999999999999993E-2</v>
      </c>
      <c r="V444" s="248">
        <v>7.0999999999999994E-2</v>
      </c>
      <c r="W444" s="249">
        <v>9.0999999999999998E-2</v>
      </c>
      <c r="X444" s="1256"/>
      <c r="Y444" s="331"/>
      <c r="Z444" s="1256"/>
    </row>
    <row r="445" spans="1:26" x14ac:dyDescent="0.2">
      <c r="A445" s="238" t="s">
        <v>1</v>
      </c>
      <c r="B445" s="250">
        <f>B442/B441*100-100</f>
        <v>3.3333333333333428</v>
      </c>
      <c r="C445" s="251">
        <f t="shared" ref="C445:V445" si="218">C442/C441*100-100</f>
        <v>0.47999999999998977</v>
      </c>
      <c r="D445" s="251">
        <f t="shared" si="218"/>
        <v>0.90666666666665208</v>
      </c>
      <c r="E445" s="251">
        <f t="shared" si="218"/>
        <v>0.90666666666665208</v>
      </c>
      <c r="F445" s="251">
        <f t="shared" si="218"/>
        <v>2.8799999999999955</v>
      </c>
      <c r="G445" s="251">
        <f t="shared" si="218"/>
        <v>1.4933333333333252</v>
      </c>
      <c r="H445" s="252">
        <f t="shared" si="218"/>
        <v>2.2933333333333223</v>
      </c>
      <c r="I445" s="516">
        <f t="shared" si="218"/>
        <v>2.960000000000008</v>
      </c>
      <c r="J445" s="251">
        <f t="shared" si="218"/>
        <v>4.3199999999999932</v>
      </c>
      <c r="K445" s="251">
        <f t="shared" si="218"/>
        <v>8.5599999999999881</v>
      </c>
      <c r="L445" s="251">
        <f t="shared" si="218"/>
        <v>2.4000000000000057</v>
      </c>
      <c r="M445" s="251">
        <f t="shared" si="218"/>
        <v>-3.2266666666666595</v>
      </c>
      <c r="N445" s="251">
        <f t="shared" si="218"/>
        <v>2.4000000000000057</v>
      </c>
      <c r="O445" s="252">
        <f t="shared" si="218"/>
        <v>4.3199999999999932</v>
      </c>
      <c r="P445" s="516">
        <f t="shared" si="218"/>
        <v>3.6799999999999926</v>
      </c>
      <c r="Q445" s="251">
        <f t="shared" si="218"/>
        <v>4.9866666666666788</v>
      </c>
      <c r="R445" s="251">
        <f t="shared" si="218"/>
        <v>0.66666666666665719</v>
      </c>
      <c r="S445" s="251">
        <f t="shared" si="218"/>
        <v>3.9466666666666725</v>
      </c>
      <c r="T445" s="251">
        <f t="shared" si="218"/>
        <v>1.7066666666666492</v>
      </c>
      <c r="U445" s="251">
        <f t="shared" si="218"/>
        <v>5.4933333333333252</v>
      </c>
      <c r="V445" s="252">
        <f t="shared" si="218"/>
        <v>5.786666666666676</v>
      </c>
      <c r="W445" s="316">
        <f>W442/W441*100-100</f>
        <v>2.9333333333333371</v>
      </c>
      <c r="X445" s="365"/>
      <c r="Y445" s="1263"/>
      <c r="Z445" s="1256"/>
    </row>
    <row r="446" spans="1:26" ht="13.5" thickBot="1" x14ac:dyDescent="0.25">
      <c r="A446" s="839" t="s">
        <v>27</v>
      </c>
      <c r="B446" s="834">
        <f>B442-B428</f>
        <v>163</v>
      </c>
      <c r="C446" s="546">
        <f t="shared" ref="C446:W446" si="219">C442-C428</f>
        <v>75</v>
      </c>
      <c r="D446" s="546">
        <f t="shared" si="219"/>
        <v>171</v>
      </c>
      <c r="E446" s="546">
        <f t="shared" si="219"/>
        <v>36</v>
      </c>
      <c r="F446" s="546">
        <f t="shared" si="219"/>
        <v>162</v>
      </c>
      <c r="G446" s="546">
        <f t="shared" si="219"/>
        <v>148</v>
      </c>
      <c r="H446" s="835">
        <f t="shared" si="219"/>
        <v>70</v>
      </c>
      <c r="I446" s="768">
        <f t="shared" si="219"/>
        <v>59</v>
      </c>
      <c r="J446" s="546">
        <f t="shared" si="219"/>
        <v>125</v>
      </c>
      <c r="K446" s="546">
        <f t="shared" si="219"/>
        <v>237</v>
      </c>
      <c r="L446" s="546">
        <f t="shared" si="219"/>
        <v>61</v>
      </c>
      <c r="M446" s="546">
        <f t="shared" si="219"/>
        <v>-85</v>
      </c>
      <c r="N446" s="546">
        <f t="shared" si="219"/>
        <v>134</v>
      </c>
      <c r="O446" s="835">
        <f t="shared" si="219"/>
        <v>165</v>
      </c>
      <c r="P446" s="768">
        <f t="shared" si="219"/>
        <v>169</v>
      </c>
      <c r="Q446" s="546">
        <f t="shared" si="219"/>
        <v>109</v>
      </c>
      <c r="R446" s="546">
        <f t="shared" si="219"/>
        <v>34</v>
      </c>
      <c r="S446" s="546">
        <f t="shared" si="219"/>
        <v>287</v>
      </c>
      <c r="T446" s="546">
        <f t="shared" si="219"/>
        <v>257</v>
      </c>
      <c r="U446" s="546">
        <f t="shared" si="219"/>
        <v>235</v>
      </c>
      <c r="V446" s="835">
        <f t="shared" si="219"/>
        <v>78</v>
      </c>
      <c r="W446" s="287">
        <f t="shared" si="219"/>
        <v>128</v>
      </c>
      <c r="X446" s="1256"/>
      <c r="Y446" s="329"/>
      <c r="Z446" s="1256"/>
    </row>
    <row r="447" spans="1:26" x14ac:dyDescent="0.2">
      <c r="A447" s="258" t="s">
        <v>51</v>
      </c>
      <c r="B447" s="432">
        <v>583</v>
      </c>
      <c r="C447" s="415">
        <v>584</v>
      </c>
      <c r="D447" s="415">
        <v>577</v>
      </c>
      <c r="E447" s="415">
        <v>181</v>
      </c>
      <c r="F447" s="415">
        <v>589</v>
      </c>
      <c r="G447" s="415">
        <v>584</v>
      </c>
      <c r="H447" s="416">
        <v>585</v>
      </c>
      <c r="I447" s="517">
        <v>613</v>
      </c>
      <c r="J447" s="415">
        <v>602</v>
      </c>
      <c r="K447" s="415">
        <v>615</v>
      </c>
      <c r="L447" s="415">
        <v>180</v>
      </c>
      <c r="M447" s="415">
        <v>614</v>
      </c>
      <c r="N447" s="415">
        <v>614</v>
      </c>
      <c r="O447" s="416">
        <v>615</v>
      </c>
      <c r="P447" s="517">
        <v>617</v>
      </c>
      <c r="Q447" s="415">
        <v>622</v>
      </c>
      <c r="R447" s="415">
        <v>615</v>
      </c>
      <c r="S447" s="415">
        <v>189</v>
      </c>
      <c r="T447" s="415">
        <v>618</v>
      </c>
      <c r="U447" s="415">
        <v>615</v>
      </c>
      <c r="V447" s="416">
        <v>616</v>
      </c>
      <c r="W447" s="343">
        <f>SUM(B447:V447)</f>
        <v>11428</v>
      </c>
      <c r="X447" s="1256" t="s">
        <v>56</v>
      </c>
      <c r="Y447" s="742">
        <f>W433-W447</f>
        <v>32</v>
      </c>
      <c r="Z447" s="285">
        <f>Y447/W433</f>
        <v>2.7923211169284469E-3</v>
      </c>
    </row>
    <row r="448" spans="1:26" x14ac:dyDescent="0.2">
      <c r="A448" s="957" t="s">
        <v>28</v>
      </c>
      <c r="B448" s="385"/>
      <c r="C448" s="504"/>
      <c r="D448" s="504"/>
      <c r="E448" s="504"/>
      <c r="F448" s="504"/>
      <c r="G448" s="504"/>
      <c r="H448" s="505"/>
      <c r="I448" s="958"/>
      <c r="J448" s="504"/>
      <c r="K448" s="504"/>
      <c r="L448" s="504"/>
      <c r="M448" s="504"/>
      <c r="N448" s="504"/>
      <c r="O448" s="505"/>
      <c r="P448" s="958"/>
      <c r="Q448" s="504"/>
      <c r="R448" s="504"/>
      <c r="S448" s="504"/>
      <c r="T448" s="504"/>
      <c r="U448" s="504"/>
      <c r="V448" s="505"/>
      <c r="W448" s="1187"/>
      <c r="X448" s="1263" t="s">
        <v>57</v>
      </c>
      <c r="Y448" s="1263">
        <v>155.41</v>
      </c>
      <c r="Z448" s="1263"/>
    </row>
    <row r="449" spans="1:26" ht="13.5" thickBot="1" x14ac:dyDescent="0.25">
      <c r="A449" s="266" t="s">
        <v>26</v>
      </c>
      <c r="B449" s="750">
        <f>B448-B434</f>
        <v>0</v>
      </c>
      <c r="C449" s="751">
        <f t="shared" ref="C449:V449" si="220">C448-C434</f>
        <v>0</v>
      </c>
      <c r="D449" s="751">
        <f t="shared" si="220"/>
        <v>0</v>
      </c>
      <c r="E449" s="751">
        <f t="shared" si="220"/>
        <v>0</v>
      </c>
      <c r="F449" s="751">
        <f t="shared" si="220"/>
        <v>0</v>
      </c>
      <c r="G449" s="751">
        <f t="shared" si="220"/>
        <v>0</v>
      </c>
      <c r="H449" s="752">
        <f t="shared" si="220"/>
        <v>0</v>
      </c>
      <c r="I449" s="934">
        <f t="shared" si="220"/>
        <v>0</v>
      </c>
      <c r="J449" s="751">
        <f t="shared" si="220"/>
        <v>0</v>
      </c>
      <c r="K449" s="751">
        <f t="shared" si="220"/>
        <v>0</v>
      </c>
      <c r="L449" s="751">
        <f t="shared" si="220"/>
        <v>0</v>
      </c>
      <c r="M449" s="751">
        <f t="shared" si="220"/>
        <v>0</v>
      </c>
      <c r="N449" s="751">
        <f t="shared" si="220"/>
        <v>0</v>
      </c>
      <c r="O449" s="752">
        <f t="shared" si="220"/>
        <v>0</v>
      </c>
      <c r="P449" s="934">
        <f t="shared" si="220"/>
        <v>0</v>
      </c>
      <c r="Q449" s="751">
        <f t="shared" si="220"/>
        <v>0</v>
      </c>
      <c r="R449" s="751">
        <f t="shared" si="220"/>
        <v>0</v>
      </c>
      <c r="S449" s="751">
        <f t="shared" si="220"/>
        <v>0</v>
      </c>
      <c r="T449" s="751">
        <f t="shared" si="220"/>
        <v>0</v>
      </c>
      <c r="U449" s="751">
        <f t="shared" si="220"/>
        <v>0</v>
      </c>
      <c r="V449" s="752">
        <f t="shared" si="220"/>
        <v>0</v>
      </c>
      <c r="W449" s="223"/>
      <c r="X449" s="1256" t="s">
        <v>26</v>
      </c>
      <c r="Y449" s="1263">
        <f>Y448-Y434</f>
        <v>10.740000000000009</v>
      </c>
      <c r="Z449" s="1263"/>
    </row>
    <row r="452" spans="1:26" ht="13.5" thickBot="1" x14ac:dyDescent="0.25">
      <c r="A452" s="1264" t="s">
        <v>278</v>
      </c>
      <c r="B452" s="1264"/>
      <c r="C452" s="1264"/>
      <c r="D452" s="1264"/>
      <c r="E452" s="1264"/>
      <c r="F452" s="1264"/>
      <c r="G452" s="1264"/>
      <c r="H452" s="1264"/>
      <c r="I452" s="1264"/>
      <c r="J452" s="1264"/>
      <c r="K452" s="1264"/>
      <c r="L452" s="1264"/>
      <c r="M452" s="1264"/>
      <c r="N452" s="1264"/>
      <c r="O452" s="1264"/>
      <c r="P452" s="1264"/>
      <c r="Q452" s="1264"/>
      <c r="R452" s="1264"/>
      <c r="S452" s="1264"/>
      <c r="T452" s="1264"/>
      <c r="U452" s="1264"/>
      <c r="V452" s="1264"/>
      <c r="W452" s="1264"/>
      <c r="X452" s="1264"/>
      <c r="Y452" s="1264"/>
      <c r="Z452" s="1264"/>
    </row>
    <row r="453" spans="1:26" ht="13.5" thickBot="1" x14ac:dyDescent="0.25">
      <c r="A453" s="230" t="s">
        <v>285</v>
      </c>
      <c r="B453" s="1518" t="s">
        <v>130</v>
      </c>
      <c r="C453" s="1519"/>
      <c r="D453" s="1519"/>
      <c r="E453" s="1519"/>
      <c r="F453" s="1519"/>
      <c r="G453" s="1519"/>
      <c r="H453" s="1520"/>
      <c r="I453" s="1521" t="s">
        <v>131</v>
      </c>
      <c r="J453" s="1519"/>
      <c r="K453" s="1519"/>
      <c r="L453" s="1519"/>
      <c r="M453" s="1519"/>
      <c r="N453" s="1519"/>
      <c r="O453" s="1520"/>
      <c r="P453" s="1522" t="s">
        <v>53</v>
      </c>
      <c r="Q453" s="1523"/>
      <c r="R453" s="1523"/>
      <c r="S453" s="1523"/>
      <c r="T453" s="1523"/>
      <c r="U453" s="1523"/>
      <c r="V453" s="1524"/>
      <c r="W453" s="1525" t="s">
        <v>55</v>
      </c>
      <c r="X453" s="228">
        <v>810</v>
      </c>
      <c r="Y453" s="1264"/>
      <c r="Z453" s="1264"/>
    </row>
    <row r="454" spans="1:26" ht="13.5" thickBot="1" x14ac:dyDescent="0.25">
      <c r="A454" s="846" t="s">
        <v>54</v>
      </c>
      <c r="B454" s="1173">
        <v>1</v>
      </c>
      <c r="C454" s="1170">
        <v>2</v>
      </c>
      <c r="D454" s="1170">
        <v>3</v>
      </c>
      <c r="E454" s="1170">
        <v>4</v>
      </c>
      <c r="F454" s="1170">
        <v>5</v>
      </c>
      <c r="G454" s="1170">
        <v>6</v>
      </c>
      <c r="H454" s="1171">
        <v>7</v>
      </c>
      <c r="I454" s="1172">
        <v>8</v>
      </c>
      <c r="J454" s="1170">
        <v>9</v>
      </c>
      <c r="K454" s="1170">
        <v>10</v>
      </c>
      <c r="L454" s="1170">
        <v>11</v>
      </c>
      <c r="M454" s="1170">
        <v>12</v>
      </c>
      <c r="N454" s="1170">
        <v>13</v>
      </c>
      <c r="O454" s="1171">
        <v>14</v>
      </c>
      <c r="P454" s="1172">
        <v>15</v>
      </c>
      <c r="Q454" s="1170">
        <v>16</v>
      </c>
      <c r="R454" s="1170">
        <v>17</v>
      </c>
      <c r="S454" s="1170">
        <v>18</v>
      </c>
      <c r="T454" s="1170">
        <v>19</v>
      </c>
      <c r="U454" s="1170">
        <v>20</v>
      </c>
      <c r="V454" s="1171">
        <v>21</v>
      </c>
      <c r="W454" s="1526"/>
      <c r="X454" s="741"/>
      <c r="Y454" s="741"/>
      <c r="Z454" s="1264"/>
    </row>
    <row r="455" spans="1:26" x14ac:dyDescent="0.2">
      <c r="A455" s="234" t="s">
        <v>3</v>
      </c>
      <c r="B455" s="828">
        <v>3820</v>
      </c>
      <c r="C455" s="775">
        <v>3820</v>
      </c>
      <c r="D455" s="775">
        <v>3820</v>
      </c>
      <c r="E455" s="775">
        <v>3820</v>
      </c>
      <c r="F455" s="775">
        <v>3820</v>
      </c>
      <c r="G455" s="553">
        <v>3820</v>
      </c>
      <c r="H455" s="771">
        <v>3820</v>
      </c>
      <c r="I455" s="777">
        <v>3820</v>
      </c>
      <c r="J455" s="553">
        <v>3820</v>
      </c>
      <c r="K455" s="553">
        <v>3820</v>
      </c>
      <c r="L455" s="775">
        <v>3820</v>
      </c>
      <c r="M455" s="775">
        <v>3820</v>
      </c>
      <c r="N455" s="775">
        <v>3820</v>
      </c>
      <c r="O455" s="829">
        <v>3820</v>
      </c>
      <c r="P455" s="774">
        <v>3820</v>
      </c>
      <c r="Q455" s="553">
        <v>3820</v>
      </c>
      <c r="R455" s="553">
        <v>3820</v>
      </c>
      <c r="S455" s="553">
        <v>3820</v>
      </c>
      <c r="T455" s="553">
        <v>3820</v>
      </c>
      <c r="U455" s="553">
        <v>3820</v>
      </c>
      <c r="V455" s="771">
        <v>3820</v>
      </c>
      <c r="W455" s="348">
        <v>3820</v>
      </c>
      <c r="X455" s="1269"/>
      <c r="Y455" s="529"/>
      <c r="Z455" s="1264"/>
    </row>
    <row r="456" spans="1:26" x14ac:dyDescent="0.2">
      <c r="A456" s="238" t="s">
        <v>6</v>
      </c>
      <c r="B456" s="239">
        <v>4112</v>
      </c>
      <c r="C456" s="240">
        <v>3942</v>
      </c>
      <c r="D456" s="240">
        <v>4038</v>
      </c>
      <c r="E456" s="240">
        <v>4188</v>
      </c>
      <c r="F456" s="240">
        <v>4015</v>
      </c>
      <c r="G456" s="240">
        <v>3987</v>
      </c>
      <c r="H456" s="241">
        <v>4048</v>
      </c>
      <c r="I456" s="513">
        <v>4073</v>
      </c>
      <c r="J456" s="240">
        <v>3854</v>
      </c>
      <c r="K456" s="240">
        <v>4149</v>
      </c>
      <c r="L456" s="240">
        <v>3835</v>
      </c>
      <c r="M456" s="240">
        <v>3682</v>
      </c>
      <c r="N456" s="240">
        <v>3991</v>
      </c>
      <c r="O456" s="241">
        <v>4035</v>
      </c>
      <c r="P456" s="513">
        <v>4068</v>
      </c>
      <c r="Q456" s="240">
        <v>4083</v>
      </c>
      <c r="R456" s="240">
        <v>3912</v>
      </c>
      <c r="S456" s="240">
        <v>3846</v>
      </c>
      <c r="T456" s="240">
        <v>4005</v>
      </c>
      <c r="U456" s="240">
        <v>4070</v>
      </c>
      <c r="V456" s="241">
        <v>4084</v>
      </c>
      <c r="W456" s="317">
        <v>4006</v>
      </c>
      <c r="X456" s="1269"/>
      <c r="Y456" s="1266"/>
      <c r="Z456" s="1264"/>
    </row>
    <row r="457" spans="1:26" x14ac:dyDescent="0.2">
      <c r="A457" s="231" t="s">
        <v>7</v>
      </c>
      <c r="B457" s="367">
        <v>81.400000000000006</v>
      </c>
      <c r="C457" s="368">
        <v>65.099999999999994</v>
      </c>
      <c r="D457" s="368">
        <v>79.099999999999994</v>
      </c>
      <c r="E457" s="368">
        <v>41.7</v>
      </c>
      <c r="F457" s="368">
        <v>74.400000000000006</v>
      </c>
      <c r="G457" s="368">
        <v>79.099999999999994</v>
      </c>
      <c r="H457" s="370">
        <v>72.099999999999994</v>
      </c>
      <c r="I457" s="514">
        <v>74.400000000000006</v>
      </c>
      <c r="J457" s="368">
        <v>72.099999999999994</v>
      </c>
      <c r="K457" s="368">
        <v>72.099999999999994</v>
      </c>
      <c r="L457" s="368">
        <v>75</v>
      </c>
      <c r="M457" s="368">
        <v>62.8</v>
      </c>
      <c r="N457" s="368">
        <v>76.7</v>
      </c>
      <c r="O457" s="370">
        <v>69.8</v>
      </c>
      <c r="P457" s="514">
        <v>81.400000000000006</v>
      </c>
      <c r="Q457" s="368">
        <v>72.099999999999994</v>
      </c>
      <c r="R457" s="368">
        <v>76.7</v>
      </c>
      <c r="S457" s="368">
        <v>50</v>
      </c>
      <c r="T457" s="368">
        <v>69.8</v>
      </c>
      <c r="U457" s="368">
        <v>76.7</v>
      </c>
      <c r="V457" s="370">
        <v>83.7</v>
      </c>
      <c r="W457" s="245">
        <v>72.099999999999994</v>
      </c>
      <c r="X457" s="365"/>
      <c r="Y457" s="443"/>
      <c r="Z457" s="1264"/>
    </row>
    <row r="458" spans="1:26" x14ac:dyDescent="0.2">
      <c r="A458" s="231" t="s">
        <v>8</v>
      </c>
      <c r="B458" s="246">
        <v>7.0000000000000007E-2</v>
      </c>
      <c r="C458" s="247">
        <v>0.104</v>
      </c>
      <c r="D458" s="247">
        <v>8.3000000000000004E-2</v>
      </c>
      <c r="E458" s="247">
        <v>0.128</v>
      </c>
      <c r="F458" s="247">
        <v>8.3000000000000004E-2</v>
      </c>
      <c r="G458" s="247">
        <v>8.2000000000000003E-2</v>
      </c>
      <c r="H458" s="248">
        <v>8.7999999999999995E-2</v>
      </c>
      <c r="I458" s="515">
        <v>8.6999999999999994E-2</v>
      </c>
      <c r="J458" s="247">
        <v>9.6000000000000002E-2</v>
      </c>
      <c r="K458" s="247">
        <v>7.9000000000000001E-2</v>
      </c>
      <c r="L458" s="247">
        <v>8.5000000000000006E-2</v>
      </c>
      <c r="M458" s="247">
        <v>0.11899999999999999</v>
      </c>
      <c r="N458" s="247">
        <v>0.08</v>
      </c>
      <c r="O458" s="248">
        <v>0.10299999999999999</v>
      </c>
      <c r="P458" s="515">
        <v>9.6000000000000002E-2</v>
      </c>
      <c r="Q458" s="247">
        <v>0.09</v>
      </c>
      <c r="R458" s="247">
        <v>8.7999999999999995E-2</v>
      </c>
      <c r="S458" s="247">
        <v>0.10299999999999999</v>
      </c>
      <c r="T458" s="247">
        <v>9.2999999999999999E-2</v>
      </c>
      <c r="U458" s="247">
        <v>7.5999999999999998E-2</v>
      </c>
      <c r="V458" s="248">
        <v>7.9000000000000001E-2</v>
      </c>
      <c r="W458" s="249">
        <v>9.2999999999999999E-2</v>
      </c>
      <c r="X458" s="1264"/>
      <c r="Y458" s="331"/>
      <c r="Z458" s="1264"/>
    </row>
    <row r="459" spans="1:26" x14ac:dyDescent="0.2">
      <c r="A459" s="238" t="s">
        <v>1</v>
      </c>
      <c r="B459" s="250">
        <f>B456/B455*100-100</f>
        <v>7.643979057591622</v>
      </c>
      <c r="C459" s="251">
        <f t="shared" ref="C459:V459" si="221">C456/C455*100-100</f>
        <v>3.1937172774869111</v>
      </c>
      <c r="D459" s="251">
        <f t="shared" si="221"/>
        <v>5.7068062827225106</v>
      </c>
      <c r="E459" s="251">
        <f t="shared" si="221"/>
        <v>9.6335078534031311</v>
      </c>
      <c r="F459" s="251">
        <f t="shared" si="221"/>
        <v>5.1047120418848095</v>
      </c>
      <c r="G459" s="251">
        <f t="shared" si="221"/>
        <v>4.3717277486911001</v>
      </c>
      <c r="H459" s="252">
        <f t="shared" si="221"/>
        <v>5.9685863874345557</v>
      </c>
      <c r="I459" s="516">
        <f t="shared" si="221"/>
        <v>6.6230366492146686</v>
      </c>
      <c r="J459" s="251">
        <f t="shared" si="221"/>
        <v>0.8900523560209308</v>
      </c>
      <c r="K459" s="251">
        <f t="shared" si="221"/>
        <v>8.6125654450261777</v>
      </c>
      <c r="L459" s="251">
        <f t="shared" si="221"/>
        <v>0.39267015706805353</v>
      </c>
      <c r="M459" s="251">
        <f t="shared" si="221"/>
        <v>-3.6125654450261777</v>
      </c>
      <c r="N459" s="251">
        <f t="shared" si="221"/>
        <v>4.4764397905759239</v>
      </c>
      <c r="O459" s="252">
        <f t="shared" si="221"/>
        <v>5.6282722513089141</v>
      </c>
      <c r="P459" s="516">
        <f t="shared" si="221"/>
        <v>6.492146596858646</v>
      </c>
      <c r="Q459" s="251">
        <f t="shared" si="221"/>
        <v>6.8848167539266854</v>
      </c>
      <c r="R459" s="251">
        <f t="shared" si="221"/>
        <v>2.4083769633507899</v>
      </c>
      <c r="S459" s="251">
        <f t="shared" si="221"/>
        <v>0.68062827225131173</v>
      </c>
      <c r="T459" s="251">
        <f t="shared" si="221"/>
        <v>4.8429319371727786</v>
      </c>
      <c r="U459" s="251">
        <f t="shared" si="221"/>
        <v>6.5445026178010437</v>
      </c>
      <c r="V459" s="252">
        <f t="shared" si="221"/>
        <v>6.9109947643979126</v>
      </c>
      <c r="W459" s="316">
        <f>W456/W455*100-100</f>
        <v>4.8691099476439774</v>
      </c>
      <c r="X459" s="365"/>
      <c r="Y459" s="1269"/>
      <c r="Z459" s="1264"/>
    </row>
    <row r="460" spans="1:26" ht="13.5" thickBot="1" x14ac:dyDescent="0.25">
      <c r="A460" s="839" t="s">
        <v>27</v>
      </c>
      <c r="B460" s="834">
        <f>B456-B442</f>
        <v>237</v>
      </c>
      <c r="C460" s="546">
        <f t="shared" ref="C460:W460" si="222">C456-C442</f>
        <v>174</v>
      </c>
      <c r="D460" s="546">
        <f t="shared" si="222"/>
        <v>254</v>
      </c>
      <c r="E460" s="546">
        <f t="shared" si="222"/>
        <v>404</v>
      </c>
      <c r="F460" s="546">
        <f t="shared" si="222"/>
        <v>157</v>
      </c>
      <c r="G460" s="546">
        <f t="shared" si="222"/>
        <v>181</v>
      </c>
      <c r="H460" s="835">
        <f t="shared" si="222"/>
        <v>212</v>
      </c>
      <c r="I460" s="768">
        <f t="shared" si="222"/>
        <v>212</v>
      </c>
      <c r="J460" s="546">
        <f t="shared" si="222"/>
        <v>-58</v>
      </c>
      <c r="K460" s="546">
        <f t="shared" si="222"/>
        <v>78</v>
      </c>
      <c r="L460" s="546">
        <f t="shared" si="222"/>
        <v>-5</v>
      </c>
      <c r="M460" s="546">
        <f t="shared" si="222"/>
        <v>53</v>
      </c>
      <c r="N460" s="546">
        <f t="shared" si="222"/>
        <v>151</v>
      </c>
      <c r="O460" s="835">
        <f t="shared" si="222"/>
        <v>123</v>
      </c>
      <c r="P460" s="768">
        <f t="shared" si="222"/>
        <v>180</v>
      </c>
      <c r="Q460" s="546">
        <f t="shared" si="222"/>
        <v>146</v>
      </c>
      <c r="R460" s="546">
        <f t="shared" si="222"/>
        <v>137</v>
      </c>
      <c r="S460" s="546">
        <f t="shared" si="222"/>
        <v>-52</v>
      </c>
      <c r="T460" s="546">
        <f t="shared" si="222"/>
        <v>191</v>
      </c>
      <c r="U460" s="546">
        <f t="shared" si="222"/>
        <v>114</v>
      </c>
      <c r="V460" s="835">
        <f t="shared" si="222"/>
        <v>117</v>
      </c>
      <c r="W460" s="287">
        <f t="shared" si="222"/>
        <v>146</v>
      </c>
      <c r="X460" s="1264"/>
      <c r="Y460" s="329"/>
      <c r="Z460" s="1264"/>
    </row>
    <row r="461" spans="1:26" x14ac:dyDescent="0.2">
      <c r="A461" s="258" t="s">
        <v>51</v>
      </c>
      <c r="B461" s="432">
        <v>583</v>
      </c>
      <c r="C461" s="415">
        <v>584</v>
      </c>
      <c r="D461" s="415">
        <v>576</v>
      </c>
      <c r="E461" s="415">
        <v>173</v>
      </c>
      <c r="F461" s="415">
        <v>589</v>
      </c>
      <c r="G461" s="415">
        <v>582</v>
      </c>
      <c r="H461" s="416">
        <v>583</v>
      </c>
      <c r="I461" s="517">
        <v>611</v>
      </c>
      <c r="J461" s="415">
        <v>601</v>
      </c>
      <c r="K461" s="415">
        <v>612</v>
      </c>
      <c r="L461" s="415">
        <v>180</v>
      </c>
      <c r="M461" s="415">
        <v>611</v>
      </c>
      <c r="N461" s="415">
        <v>613</v>
      </c>
      <c r="O461" s="416">
        <v>613</v>
      </c>
      <c r="P461" s="517">
        <v>615</v>
      </c>
      <c r="Q461" s="415">
        <v>621</v>
      </c>
      <c r="R461" s="415">
        <v>605</v>
      </c>
      <c r="S461" s="415">
        <v>188</v>
      </c>
      <c r="T461" s="415">
        <v>617</v>
      </c>
      <c r="U461" s="415">
        <v>614</v>
      </c>
      <c r="V461" s="416">
        <v>615</v>
      </c>
      <c r="W461" s="343">
        <f>SUM(B461:V461)</f>
        <v>11386</v>
      </c>
      <c r="X461" s="1264" t="s">
        <v>56</v>
      </c>
      <c r="Y461" s="742">
        <f>W447-W461</f>
        <v>42</v>
      </c>
      <c r="Z461" s="285">
        <f>Y461/W447</f>
        <v>3.6751837591879593E-3</v>
      </c>
    </row>
    <row r="462" spans="1:26" x14ac:dyDescent="0.2">
      <c r="A462" s="957" t="s">
        <v>28</v>
      </c>
      <c r="B462" s="385"/>
      <c r="C462" s="504"/>
      <c r="D462" s="504"/>
      <c r="E462" s="504"/>
      <c r="F462" s="504"/>
      <c r="G462" s="504"/>
      <c r="H462" s="505"/>
      <c r="I462" s="958"/>
      <c r="J462" s="504"/>
      <c r="K462" s="504"/>
      <c r="L462" s="504"/>
      <c r="M462" s="504"/>
      <c r="N462" s="504"/>
      <c r="O462" s="505"/>
      <c r="P462" s="958"/>
      <c r="Q462" s="504"/>
      <c r="R462" s="504"/>
      <c r="S462" s="504"/>
      <c r="T462" s="504"/>
      <c r="U462" s="504"/>
      <c r="V462" s="505"/>
      <c r="W462" s="1187"/>
      <c r="X462" s="1269" t="s">
        <v>57</v>
      </c>
      <c r="Y462" s="1269">
        <v>163.65</v>
      </c>
      <c r="Z462" s="1269"/>
    </row>
    <row r="463" spans="1:26" ht="13.5" thickBot="1" x14ac:dyDescent="0.25">
      <c r="A463" s="266" t="s">
        <v>26</v>
      </c>
      <c r="B463" s="750">
        <f>B462-B448</f>
        <v>0</v>
      </c>
      <c r="C463" s="751">
        <f t="shared" ref="C463:V463" si="223">C462-C448</f>
        <v>0</v>
      </c>
      <c r="D463" s="751">
        <f t="shared" si="223"/>
        <v>0</v>
      </c>
      <c r="E463" s="751">
        <f t="shared" si="223"/>
        <v>0</v>
      </c>
      <c r="F463" s="751">
        <f t="shared" si="223"/>
        <v>0</v>
      </c>
      <c r="G463" s="751">
        <f t="shared" si="223"/>
        <v>0</v>
      </c>
      <c r="H463" s="752">
        <f t="shared" si="223"/>
        <v>0</v>
      </c>
      <c r="I463" s="934">
        <f t="shared" si="223"/>
        <v>0</v>
      </c>
      <c r="J463" s="751">
        <f t="shared" si="223"/>
        <v>0</v>
      </c>
      <c r="K463" s="751">
        <f t="shared" si="223"/>
        <v>0</v>
      </c>
      <c r="L463" s="751">
        <f t="shared" si="223"/>
        <v>0</v>
      </c>
      <c r="M463" s="751">
        <f t="shared" si="223"/>
        <v>0</v>
      </c>
      <c r="N463" s="751">
        <f t="shared" si="223"/>
        <v>0</v>
      </c>
      <c r="O463" s="752">
        <f t="shared" si="223"/>
        <v>0</v>
      </c>
      <c r="P463" s="934">
        <f t="shared" si="223"/>
        <v>0</v>
      </c>
      <c r="Q463" s="751">
        <f t="shared" si="223"/>
        <v>0</v>
      </c>
      <c r="R463" s="751">
        <f t="shared" si="223"/>
        <v>0</v>
      </c>
      <c r="S463" s="751">
        <f t="shared" si="223"/>
        <v>0</v>
      </c>
      <c r="T463" s="751">
        <f t="shared" si="223"/>
        <v>0</v>
      </c>
      <c r="U463" s="751">
        <f t="shared" si="223"/>
        <v>0</v>
      </c>
      <c r="V463" s="752">
        <f t="shared" si="223"/>
        <v>0</v>
      </c>
      <c r="W463" s="223"/>
      <c r="X463" s="1264" t="s">
        <v>26</v>
      </c>
      <c r="Y463" s="1269">
        <f>Y462-Y448</f>
        <v>8.2400000000000091</v>
      </c>
      <c r="Z463" s="1269"/>
    </row>
    <row r="466" spans="1:26" ht="13.5" thickBot="1" x14ac:dyDescent="0.25"/>
    <row r="467" spans="1:26" ht="13.5" thickBot="1" x14ac:dyDescent="0.25">
      <c r="A467" s="230" t="s">
        <v>286</v>
      </c>
      <c r="B467" s="1518" t="s">
        <v>130</v>
      </c>
      <c r="C467" s="1519"/>
      <c r="D467" s="1519"/>
      <c r="E467" s="1519"/>
      <c r="F467" s="1519"/>
      <c r="G467" s="1519"/>
      <c r="H467" s="1520"/>
      <c r="I467" s="1521" t="s">
        <v>131</v>
      </c>
      <c r="J467" s="1519"/>
      <c r="K467" s="1519"/>
      <c r="L467" s="1519"/>
      <c r="M467" s="1519"/>
      <c r="N467" s="1519"/>
      <c r="O467" s="1520"/>
      <c r="P467" s="1522" t="s">
        <v>53</v>
      </c>
      <c r="Q467" s="1523"/>
      <c r="R467" s="1523"/>
      <c r="S467" s="1523"/>
      <c r="T467" s="1523"/>
      <c r="U467" s="1523"/>
      <c r="V467" s="1524"/>
      <c r="W467" s="1525" t="s">
        <v>55</v>
      </c>
      <c r="X467" s="228">
        <v>813</v>
      </c>
      <c r="Y467" s="1272"/>
      <c r="Z467" s="1272"/>
    </row>
    <row r="468" spans="1:26" ht="13.5" thickBot="1" x14ac:dyDescent="0.25">
      <c r="A468" s="846" t="s">
        <v>54</v>
      </c>
      <c r="B468" s="1173">
        <v>1</v>
      </c>
      <c r="C468" s="1170">
        <v>2</v>
      </c>
      <c r="D468" s="1170">
        <v>3</v>
      </c>
      <c r="E468" s="1170">
        <v>4</v>
      </c>
      <c r="F468" s="1170">
        <v>5</v>
      </c>
      <c r="G468" s="1170">
        <v>6</v>
      </c>
      <c r="H468" s="1171">
        <v>7</v>
      </c>
      <c r="I468" s="1172">
        <v>8</v>
      </c>
      <c r="J468" s="1170">
        <v>9</v>
      </c>
      <c r="K468" s="1170">
        <v>10</v>
      </c>
      <c r="L468" s="1170">
        <v>11</v>
      </c>
      <c r="M468" s="1170">
        <v>12</v>
      </c>
      <c r="N468" s="1170">
        <v>13</v>
      </c>
      <c r="O468" s="1171">
        <v>14</v>
      </c>
      <c r="P468" s="1172">
        <v>15</v>
      </c>
      <c r="Q468" s="1170">
        <v>16</v>
      </c>
      <c r="R468" s="1170">
        <v>17</v>
      </c>
      <c r="S468" s="1170">
        <v>18</v>
      </c>
      <c r="T468" s="1170">
        <v>19</v>
      </c>
      <c r="U468" s="1170">
        <v>20</v>
      </c>
      <c r="V468" s="1171">
        <v>21</v>
      </c>
      <c r="W468" s="1526"/>
      <c r="X468" s="741"/>
      <c r="Y468" s="741"/>
      <c r="Z468" s="1272"/>
    </row>
    <row r="469" spans="1:26" x14ac:dyDescent="0.2">
      <c r="A469" s="234" t="s">
        <v>3</v>
      </c>
      <c r="B469" s="828">
        <v>3870</v>
      </c>
      <c r="C469" s="775">
        <v>3870</v>
      </c>
      <c r="D469" s="775">
        <v>3870</v>
      </c>
      <c r="E469" s="775">
        <v>3870</v>
      </c>
      <c r="F469" s="775">
        <v>3870</v>
      </c>
      <c r="G469" s="553">
        <v>3870</v>
      </c>
      <c r="H469" s="771">
        <v>3870</v>
      </c>
      <c r="I469" s="777">
        <v>3870</v>
      </c>
      <c r="J469" s="553">
        <v>3870</v>
      </c>
      <c r="K469" s="553">
        <v>3870</v>
      </c>
      <c r="L469" s="775">
        <v>3870</v>
      </c>
      <c r="M469" s="775">
        <v>3870</v>
      </c>
      <c r="N469" s="775">
        <v>3870</v>
      </c>
      <c r="O469" s="829">
        <v>3870</v>
      </c>
      <c r="P469" s="774">
        <v>3870</v>
      </c>
      <c r="Q469" s="553">
        <v>3870</v>
      </c>
      <c r="R469" s="553">
        <v>3870</v>
      </c>
      <c r="S469" s="553">
        <v>3870</v>
      </c>
      <c r="T469" s="553">
        <v>3870</v>
      </c>
      <c r="U469" s="553">
        <v>3870</v>
      </c>
      <c r="V469" s="771">
        <v>3870</v>
      </c>
      <c r="W469" s="348">
        <v>3870</v>
      </c>
      <c r="X469" s="1277"/>
      <c r="Y469" s="529"/>
      <c r="Z469" s="1272"/>
    </row>
    <row r="470" spans="1:26" x14ac:dyDescent="0.2">
      <c r="A470" s="238" t="s">
        <v>6</v>
      </c>
      <c r="B470" s="239">
        <v>3994</v>
      </c>
      <c r="C470" s="240">
        <v>3940</v>
      </c>
      <c r="D470" s="240">
        <v>4088</v>
      </c>
      <c r="E470" s="240">
        <v>3965</v>
      </c>
      <c r="F470" s="240">
        <v>4099</v>
      </c>
      <c r="G470" s="240">
        <v>4067</v>
      </c>
      <c r="H470" s="241">
        <v>4035</v>
      </c>
      <c r="I470" s="513">
        <v>4156</v>
      </c>
      <c r="J470" s="240">
        <v>3931</v>
      </c>
      <c r="K470" s="240">
        <v>4275</v>
      </c>
      <c r="L470" s="240">
        <v>4086</v>
      </c>
      <c r="M470" s="240">
        <v>3674</v>
      </c>
      <c r="N470" s="240">
        <v>3967</v>
      </c>
      <c r="O470" s="241">
        <v>4123</v>
      </c>
      <c r="P470" s="513">
        <v>4174</v>
      </c>
      <c r="Q470" s="240">
        <v>4254</v>
      </c>
      <c r="R470" s="240">
        <v>3954</v>
      </c>
      <c r="S470" s="240">
        <v>4236</v>
      </c>
      <c r="T470" s="240">
        <v>3988</v>
      </c>
      <c r="U470" s="240">
        <v>4061</v>
      </c>
      <c r="V470" s="241">
        <v>4117</v>
      </c>
      <c r="W470" s="317">
        <v>4052</v>
      </c>
      <c r="X470" s="1277"/>
      <c r="Y470" s="1274"/>
      <c r="Z470" s="1272"/>
    </row>
    <row r="471" spans="1:26" x14ac:dyDescent="0.2">
      <c r="A471" s="231" t="s">
        <v>7</v>
      </c>
      <c r="B471" s="367">
        <v>76.7</v>
      </c>
      <c r="C471" s="368">
        <v>74.400000000000006</v>
      </c>
      <c r="D471" s="368">
        <v>67.400000000000006</v>
      </c>
      <c r="E471" s="368">
        <v>84.6</v>
      </c>
      <c r="F471" s="368">
        <v>76.7</v>
      </c>
      <c r="G471" s="368">
        <v>49.1</v>
      </c>
      <c r="H471" s="370">
        <v>79.099999999999994</v>
      </c>
      <c r="I471" s="514">
        <v>83.7</v>
      </c>
      <c r="J471" s="368">
        <v>72.099999999999994</v>
      </c>
      <c r="K471" s="368">
        <v>74.400000000000006</v>
      </c>
      <c r="L471" s="368">
        <v>69.2</v>
      </c>
      <c r="M471" s="368">
        <v>67.400000000000006</v>
      </c>
      <c r="N471" s="368">
        <v>83.7</v>
      </c>
      <c r="O471" s="370">
        <v>74.400000000000006</v>
      </c>
      <c r="P471" s="514">
        <v>76.7</v>
      </c>
      <c r="Q471" s="368">
        <v>67.400000000000006</v>
      </c>
      <c r="R471" s="368">
        <v>74.400000000000006</v>
      </c>
      <c r="S471" s="368">
        <v>92.3</v>
      </c>
      <c r="T471" s="368">
        <v>69.8</v>
      </c>
      <c r="U471" s="368">
        <v>67.400000000000006</v>
      </c>
      <c r="V471" s="370">
        <v>79.099999999999994</v>
      </c>
      <c r="W471" s="245">
        <v>72.400000000000006</v>
      </c>
      <c r="X471" s="365"/>
      <c r="Y471" s="443"/>
      <c r="Z471" s="1272"/>
    </row>
    <row r="472" spans="1:26" x14ac:dyDescent="0.2">
      <c r="A472" s="231" t="s">
        <v>8</v>
      </c>
      <c r="B472" s="246">
        <v>0.09</v>
      </c>
      <c r="C472" s="247">
        <v>9.9</v>
      </c>
      <c r="D472" s="247">
        <v>9.4E-2</v>
      </c>
      <c r="E472" s="247">
        <v>8.1000000000000003E-2</v>
      </c>
      <c r="F472" s="247">
        <v>9.7000000000000003E-2</v>
      </c>
      <c r="G472" s="247">
        <v>8.3000000000000004E-2</v>
      </c>
      <c r="H472" s="248">
        <v>8.6999999999999994E-2</v>
      </c>
      <c r="I472" s="515">
        <v>7.8E-2</v>
      </c>
      <c r="J472" s="247">
        <v>0.10199999999999999</v>
      </c>
      <c r="K472" s="247">
        <v>8.5000000000000006E-2</v>
      </c>
      <c r="L472" s="247">
        <v>9.4E-2</v>
      </c>
      <c r="M472" s="247">
        <v>0.111</v>
      </c>
      <c r="N472" s="247">
        <v>7.2999999999999995E-2</v>
      </c>
      <c r="O472" s="248">
        <v>8.3000000000000004E-2</v>
      </c>
      <c r="P472" s="515">
        <v>8.8999999999999996E-2</v>
      </c>
      <c r="Q472" s="247">
        <v>9.4E-2</v>
      </c>
      <c r="R472" s="247">
        <v>8.5999999999999993E-2</v>
      </c>
      <c r="S472" s="247">
        <v>6.6000000000000003E-2</v>
      </c>
      <c r="T472" s="247">
        <v>9.9000000000000005E-2</v>
      </c>
      <c r="U472" s="247">
        <v>9.4E-2</v>
      </c>
      <c r="V472" s="248">
        <v>9.1999999999999998E-2</v>
      </c>
      <c r="W472" s="249">
        <v>9.5000000000000001E-2</v>
      </c>
      <c r="X472" s="1272"/>
      <c r="Y472" s="331"/>
      <c r="Z472" s="1272"/>
    </row>
    <row r="473" spans="1:26" x14ac:dyDescent="0.2">
      <c r="A473" s="238" t="s">
        <v>1</v>
      </c>
      <c r="B473" s="250">
        <f>B470/B469*100-100</f>
        <v>3.2041343669250608</v>
      </c>
      <c r="C473" s="251">
        <f t="shared" ref="C473:V473" si="224">C470/C469*100-100</f>
        <v>1.8087855297157773</v>
      </c>
      <c r="D473" s="251">
        <f t="shared" si="224"/>
        <v>5.6330749354005007</v>
      </c>
      <c r="E473" s="251">
        <f t="shared" si="224"/>
        <v>2.454780361757102</v>
      </c>
      <c r="F473" s="251">
        <f t="shared" si="224"/>
        <v>5.9173126614987126</v>
      </c>
      <c r="G473" s="251">
        <f t="shared" si="224"/>
        <v>5.0904392764857818</v>
      </c>
      <c r="H473" s="252">
        <f t="shared" si="224"/>
        <v>4.2635658914728793</v>
      </c>
      <c r="I473" s="516">
        <f t="shared" si="224"/>
        <v>7.3901808785529681</v>
      </c>
      <c r="J473" s="251">
        <f t="shared" si="224"/>
        <v>1.5762273901808896</v>
      </c>
      <c r="K473" s="251">
        <f t="shared" si="224"/>
        <v>10.465116279069761</v>
      </c>
      <c r="L473" s="251">
        <f t="shared" si="224"/>
        <v>5.5813953488372192</v>
      </c>
      <c r="M473" s="251">
        <f t="shared" si="224"/>
        <v>-5.0645994832041339</v>
      </c>
      <c r="N473" s="251">
        <f t="shared" si="224"/>
        <v>2.506459948320412</v>
      </c>
      <c r="O473" s="252">
        <f t="shared" si="224"/>
        <v>6.5374677002584036</v>
      </c>
      <c r="P473" s="516">
        <f t="shared" si="224"/>
        <v>7.8552971576227435</v>
      </c>
      <c r="Q473" s="251">
        <f t="shared" si="224"/>
        <v>9.9224806201550422</v>
      </c>
      <c r="R473" s="251">
        <f t="shared" si="224"/>
        <v>2.1705426356589186</v>
      </c>
      <c r="S473" s="251">
        <f t="shared" si="224"/>
        <v>9.4573643410852668</v>
      </c>
      <c r="T473" s="251">
        <f t="shared" si="224"/>
        <v>3.0490956072351452</v>
      </c>
      <c r="U473" s="251">
        <f t="shared" si="224"/>
        <v>4.9354005167958661</v>
      </c>
      <c r="V473" s="252">
        <f t="shared" si="224"/>
        <v>6.382428940568488</v>
      </c>
      <c r="W473" s="316">
        <f>W470/W469*100-100</f>
        <v>4.7028423772609784</v>
      </c>
      <c r="X473" s="365"/>
      <c r="Y473" s="1277"/>
      <c r="Z473" s="1272"/>
    </row>
    <row r="474" spans="1:26" ht="13.5" thickBot="1" x14ac:dyDescent="0.25">
      <c r="A474" s="839" t="s">
        <v>27</v>
      </c>
      <c r="B474" s="834">
        <f>B470-B456</f>
        <v>-118</v>
      </c>
      <c r="C474" s="546">
        <f t="shared" ref="C474:W474" si="225">C470-C456</f>
        <v>-2</v>
      </c>
      <c r="D474" s="546">
        <f t="shared" si="225"/>
        <v>50</v>
      </c>
      <c r="E474" s="546">
        <f t="shared" si="225"/>
        <v>-223</v>
      </c>
      <c r="F474" s="546">
        <f t="shared" si="225"/>
        <v>84</v>
      </c>
      <c r="G474" s="546">
        <f t="shared" si="225"/>
        <v>80</v>
      </c>
      <c r="H474" s="835">
        <f t="shared" si="225"/>
        <v>-13</v>
      </c>
      <c r="I474" s="768">
        <f t="shared" si="225"/>
        <v>83</v>
      </c>
      <c r="J474" s="546">
        <f t="shared" si="225"/>
        <v>77</v>
      </c>
      <c r="K474" s="546">
        <f t="shared" si="225"/>
        <v>126</v>
      </c>
      <c r="L474" s="546">
        <f t="shared" si="225"/>
        <v>251</v>
      </c>
      <c r="M474" s="546">
        <f t="shared" si="225"/>
        <v>-8</v>
      </c>
      <c r="N474" s="546">
        <f t="shared" si="225"/>
        <v>-24</v>
      </c>
      <c r="O474" s="835">
        <f t="shared" si="225"/>
        <v>88</v>
      </c>
      <c r="P474" s="768">
        <f t="shared" si="225"/>
        <v>106</v>
      </c>
      <c r="Q474" s="546">
        <f t="shared" si="225"/>
        <v>171</v>
      </c>
      <c r="R474" s="546">
        <f t="shared" si="225"/>
        <v>42</v>
      </c>
      <c r="S474" s="546">
        <f t="shared" si="225"/>
        <v>390</v>
      </c>
      <c r="T474" s="546">
        <f t="shared" si="225"/>
        <v>-17</v>
      </c>
      <c r="U474" s="546">
        <f t="shared" si="225"/>
        <v>-9</v>
      </c>
      <c r="V474" s="835">
        <f t="shared" si="225"/>
        <v>33</v>
      </c>
      <c r="W474" s="287">
        <f t="shared" si="225"/>
        <v>46</v>
      </c>
      <c r="X474" s="1272"/>
      <c r="Y474" s="329"/>
      <c r="Z474" s="1272"/>
    </row>
    <row r="475" spans="1:26" x14ac:dyDescent="0.2">
      <c r="A475" s="258" t="s">
        <v>51</v>
      </c>
      <c r="B475" s="432">
        <v>582</v>
      </c>
      <c r="C475" s="415">
        <v>581</v>
      </c>
      <c r="D475" s="415">
        <v>575</v>
      </c>
      <c r="E475" s="415">
        <v>170</v>
      </c>
      <c r="F475" s="415">
        <v>589</v>
      </c>
      <c r="G475" s="415">
        <v>581</v>
      </c>
      <c r="H475" s="416">
        <v>582</v>
      </c>
      <c r="I475" s="517">
        <v>608</v>
      </c>
      <c r="J475" s="415">
        <v>601</v>
      </c>
      <c r="K475" s="415">
        <v>611</v>
      </c>
      <c r="L475" s="415">
        <v>179</v>
      </c>
      <c r="M475" s="415">
        <v>610</v>
      </c>
      <c r="N475" s="415">
        <v>611</v>
      </c>
      <c r="O475" s="416">
        <v>613</v>
      </c>
      <c r="P475" s="517">
        <v>613</v>
      </c>
      <c r="Q475" s="415">
        <v>621</v>
      </c>
      <c r="R475" s="415">
        <v>605</v>
      </c>
      <c r="S475" s="415">
        <v>188</v>
      </c>
      <c r="T475" s="415">
        <v>617</v>
      </c>
      <c r="U475" s="415">
        <v>613</v>
      </c>
      <c r="V475" s="416">
        <v>612</v>
      </c>
      <c r="W475" s="343">
        <f>SUM(B475:V475)</f>
        <v>11362</v>
      </c>
      <c r="X475" s="1272" t="s">
        <v>56</v>
      </c>
      <c r="Y475" s="742">
        <f>W461-W475</f>
        <v>24</v>
      </c>
      <c r="Z475" s="285">
        <f>Y475/W461</f>
        <v>2.1078517477604074E-3</v>
      </c>
    </row>
    <row r="476" spans="1:26" x14ac:dyDescent="0.2">
      <c r="A476" s="957" t="s">
        <v>28</v>
      </c>
      <c r="B476" s="385"/>
      <c r="C476" s="504"/>
      <c r="D476" s="504"/>
      <c r="E476" s="504"/>
      <c r="F476" s="504"/>
      <c r="G476" s="504"/>
      <c r="H476" s="505"/>
      <c r="I476" s="958"/>
      <c r="J476" s="504"/>
      <c r="K476" s="504"/>
      <c r="L476" s="504"/>
      <c r="M476" s="504"/>
      <c r="N476" s="504"/>
      <c r="O476" s="505"/>
      <c r="P476" s="958"/>
      <c r="Q476" s="504"/>
      <c r="R476" s="504"/>
      <c r="S476" s="504"/>
      <c r="T476" s="504"/>
      <c r="U476" s="504"/>
      <c r="V476" s="505"/>
      <c r="W476" s="1187"/>
      <c r="X476" s="1277" t="s">
        <v>57</v>
      </c>
      <c r="Y476" s="1277">
        <v>164.1</v>
      </c>
      <c r="Z476" s="1277"/>
    </row>
    <row r="477" spans="1:26" ht="13.5" thickBot="1" x14ac:dyDescent="0.25">
      <c r="A477" s="266" t="s">
        <v>26</v>
      </c>
      <c r="B477" s="750">
        <f>B476-B462</f>
        <v>0</v>
      </c>
      <c r="C477" s="751">
        <f t="shared" ref="C477:V477" si="226">C476-C462</f>
        <v>0</v>
      </c>
      <c r="D477" s="751">
        <f t="shared" si="226"/>
        <v>0</v>
      </c>
      <c r="E477" s="751">
        <f t="shared" si="226"/>
        <v>0</v>
      </c>
      <c r="F477" s="751">
        <f t="shared" si="226"/>
        <v>0</v>
      </c>
      <c r="G477" s="751">
        <f t="shared" si="226"/>
        <v>0</v>
      </c>
      <c r="H477" s="752">
        <f t="shared" si="226"/>
        <v>0</v>
      </c>
      <c r="I477" s="934">
        <f t="shared" si="226"/>
        <v>0</v>
      </c>
      <c r="J477" s="751">
        <f t="shared" si="226"/>
        <v>0</v>
      </c>
      <c r="K477" s="751">
        <f t="shared" si="226"/>
        <v>0</v>
      </c>
      <c r="L477" s="751">
        <f t="shared" si="226"/>
        <v>0</v>
      </c>
      <c r="M477" s="751">
        <f t="shared" si="226"/>
        <v>0</v>
      </c>
      <c r="N477" s="751">
        <f t="shared" si="226"/>
        <v>0</v>
      </c>
      <c r="O477" s="752">
        <f t="shared" si="226"/>
        <v>0</v>
      </c>
      <c r="P477" s="934">
        <f t="shared" si="226"/>
        <v>0</v>
      </c>
      <c r="Q477" s="751">
        <f t="shared" si="226"/>
        <v>0</v>
      </c>
      <c r="R477" s="751">
        <f t="shared" si="226"/>
        <v>0</v>
      </c>
      <c r="S477" s="751">
        <f t="shared" si="226"/>
        <v>0</v>
      </c>
      <c r="T477" s="751">
        <f t="shared" si="226"/>
        <v>0</v>
      </c>
      <c r="U477" s="751">
        <f t="shared" si="226"/>
        <v>0</v>
      </c>
      <c r="V477" s="752">
        <f t="shared" si="226"/>
        <v>0</v>
      </c>
      <c r="W477" s="223"/>
      <c r="X477" s="1272" t="s">
        <v>26</v>
      </c>
      <c r="Y477" s="1277">
        <f>Y476-Y462</f>
        <v>0.44999999999998863</v>
      </c>
      <c r="Z477" s="1277"/>
    </row>
    <row r="478" spans="1:26" x14ac:dyDescent="0.2">
      <c r="A478" s="1278"/>
      <c r="B478" s="1278"/>
      <c r="C478" s="1278"/>
      <c r="D478" s="1278"/>
      <c r="E478" s="1278"/>
      <c r="F478" s="1278"/>
      <c r="G478" s="1278"/>
      <c r="H478" s="1278"/>
      <c r="I478" s="1278"/>
      <c r="J478" s="1278"/>
      <c r="K478" s="1278"/>
      <c r="L478" s="1278"/>
      <c r="M478" s="1278"/>
      <c r="N478" s="1278"/>
      <c r="O478" s="1278"/>
      <c r="P478" s="1278"/>
      <c r="Q478" s="1278"/>
      <c r="R478" s="1278"/>
      <c r="S478" s="1278"/>
      <c r="T478" s="1278"/>
      <c r="U478" s="1278"/>
      <c r="V478" s="1278"/>
      <c r="W478" s="1278"/>
      <c r="X478" s="1278"/>
      <c r="Y478" s="1278"/>
      <c r="Z478" s="1278"/>
    </row>
    <row r="479" spans="1:26" x14ac:dyDescent="0.2">
      <c r="A479" s="1278"/>
      <c r="B479" s="1278"/>
      <c r="C479" s="1278"/>
      <c r="D479" s="1278"/>
      <c r="E479" s="1278"/>
      <c r="F479" s="1278"/>
      <c r="G479" s="1278"/>
      <c r="H479" s="1278"/>
      <c r="I479" s="1278"/>
      <c r="J479" s="1278"/>
      <c r="K479" s="1278"/>
      <c r="L479" s="1278"/>
      <c r="M479" s="1278"/>
      <c r="N479" s="1278"/>
      <c r="O479" s="1278"/>
      <c r="P479" s="1278"/>
      <c r="Q479" s="1278"/>
      <c r="R479" s="1278"/>
      <c r="S479" s="1278"/>
      <c r="T479" s="1278"/>
      <c r="U479" s="1278"/>
      <c r="V479" s="1278"/>
      <c r="W479" s="1278"/>
      <c r="X479" s="1278"/>
      <c r="Y479" s="1278"/>
      <c r="Z479" s="1278"/>
    </row>
    <row r="480" spans="1:26" ht="13.5" thickBot="1" x14ac:dyDescent="0.25">
      <c r="A480" s="1278"/>
      <c r="B480" s="1278"/>
      <c r="C480" s="1278"/>
      <c r="D480" s="1278"/>
      <c r="E480" s="1278"/>
      <c r="F480" s="1278"/>
      <c r="G480" s="1278"/>
      <c r="H480" s="1278"/>
      <c r="I480" s="1278"/>
      <c r="J480" s="1278"/>
      <c r="K480" s="1278"/>
      <c r="L480" s="1278"/>
      <c r="M480" s="1278"/>
      <c r="N480" s="1278"/>
      <c r="O480" s="1278"/>
      <c r="P480" s="1278"/>
      <c r="Q480" s="1278"/>
      <c r="R480" s="1278"/>
      <c r="S480" s="1278"/>
      <c r="T480" s="1278"/>
      <c r="U480" s="1278"/>
      <c r="V480" s="1278"/>
      <c r="W480" s="1278"/>
      <c r="X480" s="1278"/>
      <c r="Y480" s="1278"/>
      <c r="Z480" s="1278"/>
    </row>
    <row r="481" spans="1:26" ht="13.5" thickBot="1" x14ac:dyDescent="0.25">
      <c r="A481" s="230" t="s">
        <v>287</v>
      </c>
      <c r="B481" s="1518" t="s">
        <v>130</v>
      </c>
      <c r="C481" s="1519"/>
      <c r="D481" s="1519"/>
      <c r="E481" s="1519"/>
      <c r="F481" s="1519"/>
      <c r="G481" s="1519"/>
      <c r="H481" s="1520"/>
      <c r="I481" s="1521" t="s">
        <v>131</v>
      </c>
      <c r="J481" s="1519"/>
      <c r="K481" s="1519"/>
      <c r="L481" s="1519"/>
      <c r="M481" s="1519"/>
      <c r="N481" s="1519"/>
      <c r="O481" s="1520"/>
      <c r="P481" s="1522" t="s">
        <v>53</v>
      </c>
      <c r="Q481" s="1523"/>
      <c r="R481" s="1523"/>
      <c r="S481" s="1523"/>
      <c r="T481" s="1523"/>
      <c r="U481" s="1523"/>
      <c r="V481" s="1524"/>
      <c r="W481" s="1525" t="s">
        <v>55</v>
      </c>
      <c r="X481" s="228">
        <v>816</v>
      </c>
      <c r="Y481" s="1278"/>
      <c r="Z481" s="1278"/>
    </row>
    <row r="482" spans="1:26" ht="13.5" thickBot="1" x14ac:dyDescent="0.25">
      <c r="A482" s="846" t="s">
        <v>54</v>
      </c>
      <c r="B482" s="1173">
        <v>1</v>
      </c>
      <c r="C482" s="1170">
        <v>2</v>
      </c>
      <c r="D482" s="1170">
        <v>3</v>
      </c>
      <c r="E482" s="1170">
        <v>4</v>
      </c>
      <c r="F482" s="1170">
        <v>5</v>
      </c>
      <c r="G482" s="1170">
        <v>6</v>
      </c>
      <c r="H482" s="1171">
        <v>7</v>
      </c>
      <c r="I482" s="1172">
        <v>8</v>
      </c>
      <c r="J482" s="1170">
        <v>9</v>
      </c>
      <c r="K482" s="1170">
        <v>10</v>
      </c>
      <c r="L482" s="1170">
        <v>11</v>
      </c>
      <c r="M482" s="1170">
        <v>12</v>
      </c>
      <c r="N482" s="1170">
        <v>13</v>
      </c>
      <c r="O482" s="1171">
        <v>14</v>
      </c>
      <c r="P482" s="1172">
        <v>15</v>
      </c>
      <c r="Q482" s="1170">
        <v>16</v>
      </c>
      <c r="R482" s="1170">
        <v>17</v>
      </c>
      <c r="S482" s="1170">
        <v>18</v>
      </c>
      <c r="T482" s="1170">
        <v>19</v>
      </c>
      <c r="U482" s="1170">
        <v>20</v>
      </c>
      <c r="V482" s="1171">
        <v>21</v>
      </c>
      <c r="W482" s="1526"/>
      <c r="X482" s="741"/>
      <c r="Y482" s="741"/>
      <c r="Z482" s="1278"/>
    </row>
    <row r="483" spans="1:26" x14ac:dyDescent="0.2">
      <c r="A483" s="234" t="s">
        <v>3</v>
      </c>
      <c r="B483" s="828">
        <v>3888</v>
      </c>
      <c r="C483" s="775">
        <v>3888</v>
      </c>
      <c r="D483" s="775">
        <v>3888</v>
      </c>
      <c r="E483" s="775">
        <v>3888</v>
      </c>
      <c r="F483" s="775">
        <v>3888</v>
      </c>
      <c r="G483" s="553">
        <v>3888</v>
      </c>
      <c r="H483" s="771">
        <v>3888</v>
      </c>
      <c r="I483" s="777">
        <v>3888</v>
      </c>
      <c r="J483" s="553">
        <v>3888</v>
      </c>
      <c r="K483" s="553">
        <v>3888</v>
      </c>
      <c r="L483" s="775">
        <v>3888</v>
      </c>
      <c r="M483" s="775">
        <v>3888</v>
      </c>
      <c r="N483" s="775">
        <v>3888</v>
      </c>
      <c r="O483" s="829">
        <v>3888</v>
      </c>
      <c r="P483" s="774">
        <v>3888</v>
      </c>
      <c r="Q483" s="553">
        <v>3888</v>
      </c>
      <c r="R483" s="553">
        <v>3888</v>
      </c>
      <c r="S483" s="553">
        <v>3888</v>
      </c>
      <c r="T483" s="553">
        <v>3888</v>
      </c>
      <c r="U483" s="553">
        <v>3888</v>
      </c>
      <c r="V483" s="771">
        <v>3888</v>
      </c>
      <c r="W483" s="348">
        <v>3888</v>
      </c>
      <c r="X483" s="1283"/>
      <c r="Y483" s="529"/>
      <c r="Z483" s="1278"/>
    </row>
    <row r="484" spans="1:26" x14ac:dyDescent="0.2">
      <c r="A484" s="238" t="s">
        <v>6</v>
      </c>
      <c r="B484" s="239">
        <v>4193</v>
      </c>
      <c r="C484" s="240">
        <v>4117</v>
      </c>
      <c r="D484" s="240">
        <v>4003</v>
      </c>
      <c r="E484" s="240">
        <v>4246</v>
      </c>
      <c r="F484" s="240">
        <v>4311</v>
      </c>
      <c r="G484" s="240">
        <v>4088</v>
      </c>
      <c r="H484" s="241">
        <v>4217</v>
      </c>
      <c r="I484" s="513">
        <v>4214</v>
      </c>
      <c r="J484" s="240">
        <v>3981</v>
      </c>
      <c r="K484" s="240">
        <v>4348</v>
      </c>
      <c r="L484" s="240">
        <v>3996</v>
      </c>
      <c r="M484" s="240">
        <v>3860</v>
      </c>
      <c r="N484" s="240">
        <v>4066</v>
      </c>
      <c r="O484" s="241">
        <v>4020</v>
      </c>
      <c r="P484" s="513">
        <v>4182</v>
      </c>
      <c r="Q484" s="240">
        <v>4251</v>
      </c>
      <c r="R484" s="240">
        <v>4001</v>
      </c>
      <c r="S484" s="240">
        <v>4592</v>
      </c>
      <c r="T484" s="240">
        <v>4152</v>
      </c>
      <c r="U484" s="240">
        <v>4229</v>
      </c>
      <c r="V484" s="241">
        <v>4237</v>
      </c>
      <c r="W484" s="317">
        <v>4145</v>
      </c>
      <c r="X484" s="1283"/>
      <c r="Y484" s="1280"/>
      <c r="Z484" s="1278"/>
    </row>
    <row r="485" spans="1:26" x14ac:dyDescent="0.2">
      <c r="A485" s="231" t="s">
        <v>7</v>
      </c>
      <c r="B485" s="367">
        <v>79.099999999999994</v>
      </c>
      <c r="C485" s="368">
        <v>69.8</v>
      </c>
      <c r="D485" s="368">
        <v>76.7</v>
      </c>
      <c r="E485" s="368">
        <v>85.7</v>
      </c>
      <c r="F485" s="368">
        <v>67.400000000000006</v>
      </c>
      <c r="G485" s="368">
        <v>79.099999999999994</v>
      </c>
      <c r="H485" s="370">
        <v>67.400000000000006</v>
      </c>
      <c r="I485" s="514">
        <v>67.400000000000006</v>
      </c>
      <c r="J485" s="368">
        <v>62.8</v>
      </c>
      <c r="K485" s="368">
        <v>69.8</v>
      </c>
      <c r="L485" s="368">
        <v>57.1</v>
      </c>
      <c r="M485" s="368">
        <v>74.400000000000006</v>
      </c>
      <c r="N485" s="368">
        <v>60.5</v>
      </c>
      <c r="O485" s="370">
        <v>72.099999999999994</v>
      </c>
      <c r="P485" s="514">
        <v>74.400000000000006</v>
      </c>
      <c r="Q485" s="368">
        <v>60.5</v>
      </c>
      <c r="R485" s="368">
        <v>79.099999999999994</v>
      </c>
      <c r="S485" s="368">
        <v>92.9</v>
      </c>
      <c r="T485" s="368">
        <v>72.099999999999994</v>
      </c>
      <c r="U485" s="368">
        <v>79.099999999999994</v>
      </c>
      <c r="V485" s="370">
        <v>76.7</v>
      </c>
      <c r="W485" s="245">
        <v>68</v>
      </c>
      <c r="X485" s="365"/>
      <c r="Y485" s="443"/>
      <c r="Z485" s="1278"/>
    </row>
    <row r="486" spans="1:26" x14ac:dyDescent="0.2">
      <c r="A486" s="231" t="s">
        <v>8</v>
      </c>
      <c r="B486" s="246">
        <v>0.88600000000000001</v>
      </c>
      <c r="C486" s="247">
        <v>0.107</v>
      </c>
      <c r="D486" s="247">
        <v>9.6000000000000002E-2</v>
      </c>
      <c r="E486" s="247">
        <v>7.0000000000000007E-2</v>
      </c>
      <c r="F486" s="247">
        <v>0.10100000000000001</v>
      </c>
      <c r="G486" s="247">
        <v>8.2000000000000003E-2</v>
      </c>
      <c r="H486" s="248">
        <v>0.09</v>
      </c>
      <c r="I486" s="515">
        <v>9.0999999999999998E-2</v>
      </c>
      <c r="J486" s="247">
        <v>0.112</v>
      </c>
      <c r="K486" s="247">
        <v>0.10299999999999999</v>
      </c>
      <c r="L486" s="247">
        <v>0.124</v>
      </c>
      <c r="M486" s="247">
        <v>0.09</v>
      </c>
      <c r="N486" s="247">
        <v>0.107</v>
      </c>
      <c r="O486" s="248">
        <v>8.7999999999999995E-2</v>
      </c>
      <c r="P486" s="515">
        <v>0.09</v>
      </c>
      <c r="Q486" s="247">
        <v>0.106</v>
      </c>
      <c r="R486" s="247">
        <v>8.5999999999999993E-2</v>
      </c>
      <c r="S486" s="247">
        <v>6.4000000000000001E-2</v>
      </c>
      <c r="T486" s="247">
        <v>9.2999999999999999E-2</v>
      </c>
      <c r="U486" s="247">
        <v>0.1</v>
      </c>
      <c r="V486" s="248">
        <v>9.2999999999999999E-2</v>
      </c>
      <c r="W486" s="249">
        <v>0.1</v>
      </c>
      <c r="X486" s="1278"/>
      <c r="Y486" s="331"/>
      <c r="Z486" s="1278"/>
    </row>
    <row r="487" spans="1:26" x14ac:dyDescent="0.2">
      <c r="A487" s="238" t="s">
        <v>1</v>
      </c>
      <c r="B487" s="250">
        <f>B484/B483*100-100</f>
        <v>7.8446502057613259</v>
      </c>
      <c r="C487" s="251">
        <f t="shared" ref="C487:V487" si="227">C484/C483*100-100</f>
        <v>5.889917695473244</v>
      </c>
      <c r="D487" s="251">
        <f t="shared" si="227"/>
        <v>2.9578189300411424</v>
      </c>
      <c r="E487" s="251">
        <f t="shared" si="227"/>
        <v>9.2078189300411424</v>
      </c>
      <c r="F487" s="251">
        <f t="shared" si="227"/>
        <v>10.879629629629633</v>
      </c>
      <c r="G487" s="251">
        <f t="shared" si="227"/>
        <v>5.1440329218106911</v>
      </c>
      <c r="H487" s="252">
        <f t="shared" si="227"/>
        <v>8.4619341563785895</v>
      </c>
      <c r="I487" s="516">
        <f t="shared" si="227"/>
        <v>8.3847736625514386</v>
      </c>
      <c r="J487" s="251">
        <f t="shared" si="227"/>
        <v>2.3919753086419746</v>
      </c>
      <c r="K487" s="251">
        <f t="shared" si="227"/>
        <v>11.831275720164598</v>
      </c>
      <c r="L487" s="251">
        <f t="shared" si="227"/>
        <v>2.7777777777777715</v>
      </c>
      <c r="M487" s="251">
        <f t="shared" si="227"/>
        <v>-0.72016460905349788</v>
      </c>
      <c r="N487" s="251">
        <f t="shared" si="227"/>
        <v>4.5781893004115233</v>
      </c>
      <c r="O487" s="252">
        <f t="shared" si="227"/>
        <v>3.3950617283950493</v>
      </c>
      <c r="P487" s="516">
        <f t="shared" si="227"/>
        <v>7.5617283950617349</v>
      </c>
      <c r="Q487" s="251">
        <f t="shared" si="227"/>
        <v>9.3364197530864175</v>
      </c>
      <c r="R487" s="251">
        <f t="shared" si="227"/>
        <v>2.9063786008230608</v>
      </c>
      <c r="S487" s="251">
        <f t="shared" si="227"/>
        <v>18.106995884773667</v>
      </c>
      <c r="T487" s="251">
        <f t="shared" si="227"/>
        <v>6.790123456790127</v>
      </c>
      <c r="U487" s="251">
        <f t="shared" si="227"/>
        <v>8.7705761316872355</v>
      </c>
      <c r="V487" s="252">
        <f t="shared" si="227"/>
        <v>8.9763374485596756</v>
      </c>
      <c r="W487" s="316">
        <f>W484/W483*100-100</f>
        <v>6.610082304526756</v>
      </c>
      <c r="X487" s="365"/>
      <c r="Y487" s="1283"/>
      <c r="Z487" s="1278"/>
    </row>
    <row r="488" spans="1:26" ht="13.5" thickBot="1" x14ac:dyDescent="0.25">
      <c r="A488" s="839" t="s">
        <v>27</v>
      </c>
      <c r="B488" s="834">
        <f>B484-B470</f>
        <v>199</v>
      </c>
      <c r="C488" s="546">
        <f t="shared" ref="C488:W488" si="228">C484-C470</f>
        <v>177</v>
      </c>
      <c r="D488" s="546">
        <f t="shared" si="228"/>
        <v>-85</v>
      </c>
      <c r="E488" s="546">
        <f t="shared" si="228"/>
        <v>281</v>
      </c>
      <c r="F488" s="546">
        <f t="shared" si="228"/>
        <v>212</v>
      </c>
      <c r="G488" s="546">
        <f t="shared" si="228"/>
        <v>21</v>
      </c>
      <c r="H488" s="835">
        <f t="shared" si="228"/>
        <v>182</v>
      </c>
      <c r="I488" s="768">
        <f t="shared" si="228"/>
        <v>58</v>
      </c>
      <c r="J488" s="546">
        <f t="shared" si="228"/>
        <v>50</v>
      </c>
      <c r="K488" s="546">
        <f t="shared" si="228"/>
        <v>73</v>
      </c>
      <c r="L488" s="546">
        <f t="shared" si="228"/>
        <v>-90</v>
      </c>
      <c r="M488" s="546">
        <f t="shared" si="228"/>
        <v>186</v>
      </c>
      <c r="N488" s="546">
        <f t="shared" si="228"/>
        <v>99</v>
      </c>
      <c r="O488" s="835">
        <f t="shared" si="228"/>
        <v>-103</v>
      </c>
      <c r="P488" s="768">
        <f t="shared" si="228"/>
        <v>8</v>
      </c>
      <c r="Q488" s="546">
        <f t="shared" si="228"/>
        <v>-3</v>
      </c>
      <c r="R488" s="546">
        <f t="shared" si="228"/>
        <v>47</v>
      </c>
      <c r="S488" s="546">
        <f t="shared" si="228"/>
        <v>356</v>
      </c>
      <c r="T488" s="546">
        <f t="shared" si="228"/>
        <v>164</v>
      </c>
      <c r="U488" s="546">
        <f t="shared" si="228"/>
        <v>168</v>
      </c>
      <c r="V488" s="835">
        <f t="shared" si="228"/>
        <v>120</v>
      </c>
      <c r="W488" s="287">
        <f t="shared" si="228"/>
        <v>93</v>
      </c>
      <c r="X488" s="1278"/>
      <c r="Y488" s="329"/>
      <c r="Z488" s="1278"/>
    </row>
    <row r="489" spans="1:26" x14ac:dyDescent="0.2">
      <c r="A489" s="258" t="s">
        <v>51</v>
      </c>
      <c r="B489" s="432">
        <v>580</v>
      </c>
      <c r="C489" s="415">
        <v>579</v>
      </c>
      <c r="D489" s="415">
        <v>574</v>
      </c>
      <c r="E489" s="415">
        <v>167</v>
      </c>
      <c r="F489" s="415">
        <v>587</v>
      </c>
      <c r="G489" s="415">
        <v>579</v>
      </c>
      <c r="H489" s="416">
        <v>582</v>
      </c>
      <c r="I489" s="517">
        <v>606</v>
      </c>
      <c r="J489" s="415">
        <v>599</v>
      </c>
      <c r="K489" s="415">
        <v>611</v>
      </c>
      <c r="L489" s="415">
        <v>178</v>
      </c>
      <c r="M489" s="415">
        <v>608</v>
      </c>
      <c r="N489" s="415">
        <v>611</v>
      </c>
      <c r="O489" s="416">
        <v>612</v>
      </c>
      <c r="P489" s="517">
        <v>613</v>
      </c>
      <c r="Q489" s="415">
        <v>620</v>
      </c>
      <c r="R489" s="415">
        <v>604</v>
      </c>
      <c r="S489" s="415">
        <v>186</v>
      </c>
      <c r="T489" s="415">
        <v>617</v>
      </c>
      <c r="U489" s="415">
        <v>613</v>
      </c>
      <c r="V489" s="416">
        <v>611</v>
      </c>
      <c r="W489" s="343">
        <f>SUM(B489:V489)</f>
        <v>11337</v>
      </c>
      <c r="X489" s="1278" t="s">
        <v>56</v>
      </c>
      <c r="Y489" s="742">
        <f>W475-W489</f>
        <v>25</v>
      </c>
      <c r="Z489" s="285">
        <f>Y489/W475</f>
        <v>2.2003168456257703E-3</v>
      </c>
    </row>
    <row r="490" spans="1:26" x14ac:dyDescent="0.2">
      <c r="A490" s="957" t="s">
        <v>28</v>
      </c>
      <c r="B490" s="385"/>
      <c r="C490" s="504"/>
      <c r="D490" s="504"/>
      <c r="E490" s="504"/>
      <c r="F490" s="504"/>
      <c r="G490" s="504"/>
      <c r="H490" s="505"/>
      <c r="I490" s="958"/>
      <c r="J490" s="504"/>
      <c r="K490" s="504"/>
      <c r="L490" s="504"/>
      <c r="M490" s="504"/>
      <c r="N490" s="504"/>
      <c r="O490" s="505"/>
      <c r="P490" s="958"/>
      <c r="Q490" s="504"/>
      <c r="R490" s="504"/>
      <c r="S490" s="504"/>
      <c r="T490" s="504"/>
      <c r="U490" s="504"/>
      <c r="V490" s="505"/>
      <c r="W490" s="1187"/>
      <c r="X490" s="1283" t="s">
        <v>57</v>
      </c>
      <c r="Y490" s="1283">
        <v>164.06</v>
      </c>
      <c r="Z490" s="1283"/>
    </row>
    <row r="491" spans="1:26" ht="13.5" thickBot="1" x14ac:dyDescent="0.25">
      <c r="A491" s="266" t="s">
        <v>26</v>
      </c>
      <c r="B491" s="750">
        <f>B490-B476</f>
        <v>0</v>
      </c>
      <c r="C491" s="751">
        <f t="shared" ref="C491:V491" si="229">C490-C476</f>
        <v>0</v>
      </c>
      <c r="D491" s="751">
        <f t="shared" si="229"/>
        <v>0</v>
      </c>
      <c r="E491" s="751">
        <f t="shared" si="229"/>
        <v>0</v>
      </c>
      <c r="F491" s="751">
        <f t="shared" si="229"/>
        <v>0</v>
      </c>
      <c r="G491" s="751">
        <f t="shared" si="229"/>
        <v>0</v>
      </c>
      <c r="H491" s="752">
        <f t="shared" si="229"/>
        <v>0</v>
      </c>
      <c r="I491" s="934">
        <f t="shared" si="229"/>
        <v>0</v>
      </c>
      <c r="J491" s="751">
        <f t="shared" si="229"/>
        <v>0</v>
      </c>
      <c r="K491" s="751">
        <f t="shared" si="229"/>
        <v>0</v>
      </c>
      <c r="L491" s="751">
        <f t="shared" si="229"/>
        <v>0</v>
      </c>
      <c r="M491" s="751">
        <f t="shared" si="229"/>
        <v>0</v>
      </c>
      <c r="N491" s="751">
        <f t="shared" si="229"/>
        <v>0</v>
      </c>
      <c r="O491" s="752">
        <f t="shared" si="229"/>
        <v>0</v>
      </c>
      <c r="P491" s="934">
        <f t="shared" si="229"/>
        <v>0</v>
      </c>
      <c r="Q491" s="751">
        <f t="shared" si="229"/>
        <v>0</v>
      </c>
      <c r="R491" s="751">
        <f t="shared" si="229"/>
        <v>0</v>
      </c>
      <c r="S491" s="751">
        <f t="shared" si="229"/>
        <v>0</v>
      </c>
      <c r="T491" s="751">
        <f t="shared" si="229"/>
        <v>0</v>
      </c>
      <c r="U491" s="751">
        <f t="shared" si="229"/>
        <v>0</v>
      </c>
      <c r="V491" s="752">
        <f t="shared" si="229"/>
        <v>0</v>
      </c>
      <c r="W491" s="223"/>
      <c r="X491" s="1278" t="s">
        <v>26</v>
      </c>
      <c r="Y491" s="1283">
        <f>Y490-Y476</f>
        <v>-3.9999999999992042E-2</v>
      </c>
      <c r="Z491" s="1283"/>
    </row>
    <row r="494" spans="1:26" ht="13.5" thickBot="1" x14ac:dyDescent="0.25"/>
    <row r="495" spans="1:26" ht="13.5" thickBot="1" x14ac:dyDescent="0.25">
      <c r="A495" s="230" t="s">
        <v>288</v>
      </c>
      <c r="B495" s="1518" t="s">
        <v>130</v>
      </c>
      <c r="C495" s="1519"/>
      <c r="D495" s="1519"/>
      <c r="E495" s="1519"/>
      <c r="F495" s="1519"/>
      <c r="G495" s="1519"/>
      <c r="H495" s="1520"/>
      <c r="I495" s="1521" t="s">
        <v>131</v>
      </c>
      <c r="J495" s="1519"/>
      <c r="K495" s="1519"/>
      <c r="L495" s="1519"/>
      <c r="M495" s="1519"/>
      <c r="N495" s="1519"/>
      <c r="O495" s="1520"/>
      <c r="P495" s="1522" t="s">
        <v>53</v>
      </c>
      <c r="Q495" s="1523"/>
      <c r="R495" s="1523"/>
      <c r="S495" s="1523"/>
      <c r="T495" s="1523"/>
      <c r="U495" s="1523"/>
      <c r="V495" s="1524"/>
      <c r="W495" s="1525" t="s">
        <v>55</v>
      </c>
      <c r="X495" s="228">
        <v>816</v>
      </c>
      <c r="Y495" s="1286"/>
      <c r="Z495" s="1286"/>
    </row>
    <row r="496" spans="1:26" ht="13.5" thickBot="1" x14ac:dyDescent="0.25">
      <c r="A496" s="846" t="s">
        <v>54</v>
      </c>
      <c r="B496" s="1173">
        <v>1</v>
      </c>
      <c r="C496" s="1170">
        <v>2</v>
      </c>
      <c r="D496" s="1170">
        <v>3</v>
      </c>
      <c r="E496" s="1170">
        <v>4</v>
      </c>
      <c r="F496" s="1170">
        <v>5</v>
      </c>
      <c r="G496" s="1170">
        <v>6</v>
      </c>
      <c r="H496" s="1171">
        <v>7</v>
      </c>
      <c r="I496" s="1172">
        <v>8</v>
      </c>
      <c r="J496" s="1170">
        <v>9</v>
      </c>
      <c r="K496" s="1170">
        <v>10</v>
      </c>
      <c r="L496" s="1170">
        <v>11</v>
      </c>
      <c r="M496" s="1170">
        <v>12</v>
      </c>
      <c r="N496" s="1170">
        <v>13</v>
      </c>
      <c r="O496" s="1171">
        <v>14</v>
      </c>
      <c r="P496" s="1172">
        <v>15</v>
      </c>
      <c r="Q496" s="1170">
        <v>16</v>
      </c>
      <c r="R496" s="1170">
        <v>17</v>
      </c>
      <c r="S496" s="1170">
        <v>18</v>
      </c>
      <c r="T496" s="1170">
        <v>19</v>
      </c>
      <c r="U496" s="1170">
        <v>20</v>
      </c>
      <c r="V496" s="1171">
        <v>21</v>
      </c>
      <c r="W496" s="1526"/>
      <c r="X496" s="741"/>
      <c r="Y496" s="741"/>
      <c r="Z496" s="1286"/>
    </row>
    <row r="497" spans="1:26" x14ac:dyDescent="0.2">
      <c r="A497" s="234" t="s">
        <v>3</v>
      </c>
      <c r="B497" s="828">
        <v>3906</v>
      </c>
      <c r="C497" s="775">
        <v>3906</v>
      </c>
      <c r="D497" s="775">
        <v>3906</v>
      </c>
      <c r="E497" s="775">
        <v>3906</v>
      </c>
      <c r="F497" s="775">
        <v>3906</v>
      </c>
      <c r="G497" s="553">
        <v>3906</v>
      </c>
      <c r="H497" s="771">
        <v>3906</v>
      </c>
      <c r="I497" s="777">
        <v>3906</v>
      </c>
      <c r="J497" s="553">
        <v>3906</v>
      </c>
      <c r="K497" s="553">
        <v>3906</v>
      </c>
      <c r="L497" s="775">
        <v>3906</v>
      </c>
      <c r="M497" s="775">
        <v>3906</v>
      </c>
      <c r="N497" s="775">
        <v>3906</v>
      </c>
      <c r="O497" s="829">
        <v>3906</v>
      </c>
      <c r="P497" s="774">
        <v>3906</v>
      </c>
      <c r="Q497" s="553">
        <v>3906</v>
      </c>
      <c r="R497" s="553">
        <v>3906</v>
      </c>
      <c r="S497" s="553">
        <v>3906</v>
      </c>
      <c r="T497" s="553">
        <v>3906</v>
      </c>
      <c r="U497" s="553">
        <v>3906</v>
      </c>
      <c r="V497" s="771">
        <v>3906</v>
      </c>
      <c r="W497" s="348">
        <v>3906</v>
      </c>
      <c r="X497" s="1291"/>
      <c r="Y497" s="529"/>
      <c r="Z497" s="1286"/>
    </row>
    <row r="498" spans="1:26" x14ac:dyDescent="0.2">
      <c r="A498" s="238" t="s">
        <v>6</v>
      </c>
      <c r="B498" s="239">
        <v>4088</v>
      </c>
      <c r="C498" s="240">
        <v>4206</v>
      </c>
      <c r="D498" s="240">
        <v>4069</v>
      </c>
      <c r="E498" s="240">
        <v>4172</v>
      </c>
      <c r="F498" s="240">
        <v>4250</v>
      </c>
      <c r="G498" s="240">
        <v>4164</v>
      </c>
      <c r="H498" s="241">
        <v>4219</v>
      </c>
      <c r="I498" s="513">
        <v>4326</v>
      </c>
      <c r="J498" s="240">
        <v>4019</v>
      </c>
      <c r="K498" s="240">
        <v>4338</v>
      </c>
      <c r="L498" s="240">
        <v>4377</v>
      </c>
      <c r="M498" s="240">
        <v>3923</v>
      </c>
      <c r="N498" s="240">
        <v>4113</v>
      </c>
      <c r="O498" s="241">
        <v>4177</v>
      </c>
      <c r="P498" s="513">
        <v>4236</v>
      </c>
      <c r="Q498" s="240">
        <v>4323</v>
      </c>
      <c r="R498" s="240">
        <v>4083</v>
      </c>
      <c r="S498" s="240">
        <v>4440</v>
      </c>
      <c r="T498" s="240">
        <v>4156</v>
      </c>
      <c r="U498" s="240">
        <v>4295</v>
      </c>
      <c r="V498" s="241">
        <v>4215</v>
      </c>
      <c r="W498" s="317">
        <v>4186</v>
      </c>
      <c r="X498" s="1291"/>
      <c r="Y498" s="1288"/>
      <c r="Z498" s="1286"/>
    </row>
    <row r="499" spans="1:26" x14ac:dyDescent="0.2">
      <c r="A499" s="231" t="s">
        <v>7</v>
      </c>
      <c r="B499" s="367">
        <v>58.1</v>
      </c>
      <c r="C499" s="368">
        <v>67.400000000000006</v>
      </c>
      <c r="D499" s="368">
        <v>79.099999999999994</v>
      </c>
      <c r="E499" s="368">
        <v>78.599999999999994</v>
      </c>
      <c r="F499" s="368">
        <v>72.099999999999994</v>
      </c>
      <c r="G499" s="368">
        <v>72.099999999999994</v>
      </c>
      <c r="H499" s="370">
        <v>69.8</v>
      </c>
      <c r="I499" s="514">
        <v>53.5</v>
      </c>
      <c r="J499" s="368">
        <v>65.099999999999994</v>
      </c>
      <c r="K499" s="368">
        <v>69.8</v>
      </c>
      <c r="L499" s="368">
        <v>78.599999999999994</v>
      </c>
      <c r="M499" s="368">
        <v>62.8</v>
      </c>
      <c r="N499" s="368">
        <v>79.099999999999994</v>
      </c>
      <c r="O499" s="370">
        <v>65.099999999999994</v>
      </c>
      <c r="P499" s="514">
        <v>62.8</v>
      </c>
      <c r="Q499" s="368">
        <v>65.099999999999994</v>
      </c>
      <c r="R499" s="368">
        <v>83.7</v>
      </c>
      <c r="S499" s="368">
        <v>85.7</v>
      </c>
      <c r="T499" s="368">
        <v>65.099999999999994</v>
      </c>
      <c r="U499" s="368">
        <v>65.099999999999994</v>
      </c>
      <c r="V499" s="370">
        <v>76.7</v>
      </c>
      <c r="W499" s="245">
        <v>66.8</v>
      </c>
      <c r="X499" s="365"/>
      <c r="Y499" s="443"/>
      <c r="Z499" s="1286"/>
    </row>
    <row r="500" spans="1:26" x14ac:dyDescent="0.2">
      <c r="A500" s="231" t="s">
        <v>8</v>
      </c>
      <c r="B500" s="246">
        <v>0.11600000000000001</v>
      </c>
      <c r="C500" s="247">
        <v>0.106</v>
      </c>
      <c r="D500" s="247">
        <v>8.5999999999999993E-2</v>
      </c>
      <c r="E500" s="247">
        <v>7.8E-2</v>
      </c>
      <c r="F500" s="247">
        <v>9.4E-2</v>
      </c>
      <c r="G500" s="247">
        <v>9.0999999999999998E-2</v>
      </c>
      <c r="H500" s="248">
        <v>9.1999999999999998E-2</v>
      </c>
      <c r="I500" s="515">
        <v>0.11799999999999999</v>
      </c>
      <c r="J500" s="247">
        <v>0.104</v>
      </c>
      <c r="K500" s="247">
        <v>0.1</v>
      </c>
      <c r="L500" s="247">
        <v>8.4000000000000005E-2</v>
      </c>
      <c r="M500" s="247">
        <v>0.106</v>
      </c>
      <c r="N500" s="247">
        <v>8.8999999999999996E-2</v>
      </c>
      <c r="O500" s="248">
        <v>9.9000000000000005E-2</v>
      </c>
      <c r="P500" s="515">
        <v>0.113</v>
      </c>
      <c r="Q500" s="247">
        <v>0.11600000000000001</v>
      </c>
      <c r="R500" s="247">
        <v>8.4000000000000005E-2</v>
      </c>
      <c r="S500" s="247">
        <v>0.09</v>
      </c>
      <c r="T500" s="247">
        <v>0.108</v>
      </c>
      <c r="U500" s="247">
        <v>0.114</v>
      </c>
      <c r="V500" s="248">
        <v>8.7999999999999995E-2</v>
      </c>
      <c r="W500" s="249">
        <v>0.104</v>
      </c>
      <c r="X500" s="1286"/>
      <c r="Y500" s="331"/>
      <c r="Z500" s="1286"/>
    </row>
    <row r="501" spans="1:26" x14ac:dyDescent="0.2">
      <c r="A501" s="238" t="s">
        <v>1</v>
      </c>
      <c r="B501" s="250">
        <f>B498/B497*100-100</f>
        <v>4.6594982078853207</v>
      </c>
      <c r="C501" s="251">
        <f t="shared" ref="C501:V501" si="230">C498/C497*100-100</f>
        <v>7.6804915514592835</v>
      </c>
      <c r="D501" s="251">
        <f t="shared" si="230"/>
        <v>4.173067076292881</v>
      </c>
      <c r="E501" s="251">
        <f t="shared" si="230"/>
        <v>6.8100358422939138</v>
      </c>
      <c r="F501" s="251">
        <f t="shared" si="230"/>
        <v>8.8069636456733207</v>
      </c>
      <c r="G501" s="251">
        <f t="shared" si="230"/>
        <v>6.6052227342549941</v>
      </c>
      <c r="H501" s="252">
        <f t="shared" si="230"/>
        <v>8.013312852022537</v>
      </c>
      <c r="I501" s="516">
        <f t="shared" si="230"/>
        <v>10.752688172043008</v>
      </c>
      <c r="J501" s="251">
        <f t="shared" si="230"/>
        <v>2.8929851510496718</v>
      </c>
      <c r="K501" s="251">
        <f t="shared" si="230"/>
        <v>11.059907834101381</v>
      </c>
      <c r="L501" s="251">
        <f t="shared" si="230"/>
        <v>12.058371735791098</v>
      </c>
      <c r="M501" s="251">
        <f t="shared" si="230"/>
        <v>0.43522785458269198</v>
      </c>
      <c r="N501" s="251">
        <f t="shared" si="230"/>
        <v>5.2995391705069181</v>
      </c>
      <c r="O501" s="252">
        <f t="shared" si="230"/>
        <v>6.9380440348182333</v>
      </c>
      <c r="P501" s="516">
        <f t="shared" si="230"/>
        <v>8.4485407066052147</v>
      </c>
      <c r="Q501" s="251">
        <f t="shared" si="230"/>
        <v>10.675883256528422</v>
      </c>
      <c r="R501" s="251">
        <f t="shared" si="230"/>
        <v>4.5314900153609727</v>
      </c>
      <c r="S501" s="251">
        <f t="shared" si="230"/>
        <v>13.671274961597547</v>
      </c>
      <c r="T501" s="251">
        <f t="shared" si="230"/>
        <v>6.4004096262160886</v>
      </c>
      <c r="U501" s="251">
        <f t="shared" si="230"/>
        <v>9.9590373783922104</v>
      </c>
      <c r="V501" s="252">
        <f t="shared" si="230"/>
        <v>7.9109062980030558</v>
      </c>
      <c r="W501" s="316">
        <f>W498/W497*100-100</f>
        <v>7.1684587813620055</v>
      </c>
      <c r="X501" s="365"/>
      <c r="Y501" s="1291"/>
      <c r="Z501" s="1286"/>
    </row>
    <row r="502" spans="1:26" ht="13.5" thickBot="1" x14ac:dyDescent="0.25">
      <c r="A502" s="839" t="s">
        <v>27</v>
      </c>
      <c r="B502" s="834">
        <f>B498-B484</f>
        <v>-105</v>
      </c>
      <c r="C502" s="546">
        <f t="shared" ref="C502:W502" si="231">C498-C484</f>
        <v>89</v>
      </c>
      <c r="D502" s="546">
        <f t="shared" si="231"/>
        <v>66</v>
      </c>
      <c r="E502" s="546">
        <f t="shared" si="231"/>
        <v>-74</v>
      </c>
      <c r="F502" s="546">
        <f t="shared" si="231"/>
        <v>-61</v>
      </c>
      <c r="G502" s="546">
        <f t="shared" si="231"/>
        <v>76</v>
      </c>
      <c r="H502" s="835">
        <f t="shared" si="231"/>
        <v>2</v>
      </c>
      <c r="I502" s="768">
        <f t="shared" si="231"/>
        <v>112</v>
      </c>
      <c r="J502" s="546">
        <f t="shared" si="231"/>
        <v>38</v>
      </c>
      <c r="K502" s="546">
        <f t="shared" si="231"/>
        <v>-10</v>
      </c>
      <c r="L502" s="546">
        <f t="shared" si="231"/>
        <v>381</v>
      </c>
      <c r="M502" s="546">
        <f t="shared" si="231"/>
        <v>63</v>
      </c>
      <c r="N502" s="546">
        <f t="shared" si="231"/>
        <v>47</v>
      </c>
      <c r="O502" s="835">
        <f t="shared" si="231"/>
        <v>157</v>
      </c>
      <c r="P502" s="768">
        <f t="shared" si="231"/>
        <v>54</v>
      </c>
      <c r="Q502" s="546">
        <f t="shared" si="231"/>
        <v>72</v>
      </c>
      <c r="R502" s="546">
        <f t="shared" si="231"/>
        <v>82</v>
      </c>
      <c r="S502" s="546">
        <f t="shared" si="231"/>
        <v>-152</v>
      </c>
      <c r="T502" s="546">
        <f t="shared" si="231"/>
        <v>4</v>
      </c>
      <c r="U502" s="546">
        <f t="shared" si="231"/>
        <v>66</v>
      </c>
      <c r="V502" s="835">
        <f t="shared" si="231"/>
        <v>-22</v>
      </c>
      <c r="W502" s="287">
        <f t="shared" si="231"/>
        <v>41</v>
      </c>
      <c r="X502" s="1286"/>
      <c r="Y502" s="329"/>
      <c r="Z502" s="1286"/>
    </row>
    <row r="503" spans="1:26" x14ac:dyDescent="0.2">
      <c r="A503" s="258" t="s">
        <v>51</v>
      </c>
      <c r="B503" s="432">
        <v>579</v>
      </c>
      <c r="C503" s="415">
        <v>576</v>
      </c>
      <c r="D503" s="415">
        <v>572</v>
      </c>
      <c r="E503" s="415">
        <v>164</v>
      </c>
      <c r="F503" s="415">
        <v>586</v>
      </c>
      <c r="G503" s="415">
        <v>576</v>
      </c>
      <c r="H503" s="416">
        <v>581</v>
      </c>
      <c r="I503" s="517">
        <v>606</v>
      </c>
      <c r="J503" s="415">
        <v>599</v>
      </c>
      <c r="K503" s="415">
        <v>611</v>
      </c>
      <c r="L503" s="415">
        <v>178</v>
      </c>
      <c r="M503" s="415">
        <v>607</v>
      </c>
      <c r="N503" s="415">
        <v>610</v>
      </c>
      <c r="O503" s="416">
        <v>610</v>
      </c>
      <c r="P503" s="517">
        <v>612</v>
      </c>
      <c r="Q503" s="415">
        <v>620</v>
      </c>
      <c r="R503" s="415">
        <v>604</v>
      </c>
      <c r="S503" s="415">
        <v>186</v>
      </c>
      <c r="T503" s="415">
        <v>614</v>
      </c>
      <c r="U503" s="415">
        <v>611</v>
      </c>
      <c r="V503" s="416">
        <v>610</v>
      </c>
      <c r="W503" s="343">
        <f>SUM(B503:V503)</f>
        <v>11312</v>
      </c>
      <c r="X503" s="1286" t="s">
        <v>56</v>
      </c>
      <c r="Y503" s="742">
        <f>W489-W503</f>
        <v>25</v>
      </c>
      <c r="Z503" s="285">
        <f>Y503/W489</f>
        <v>2.2051689159389609E-3</v>
      </c>
    </row>
    <row r="504" spans="1:26" x14ac:dyDescent="0.2">
      <c r="A504" s="957" t="s">
        <v>28</v>
      </c>
      <c r="B504" s="385"/>
      <c r="C504" s="504"/>
      <c r="D504" s="504"/>
      <c r="E504" s="504"/>
      <c r="F504" s="504"/>
      <c r="G504" s="504"/>
      <c r="H504" s="505"/>
      <c r="I504" s="958"/>
      <c r="J504" s="504"/>
      <c r="K504" s="504"/>
      <c r="L504" s="504"/>
      <c r="M504" s="504"/>
      <c r="N504" s="504"/>
      <c r="O504" s="505"/>
      <c r="P504" s="958"/>
      <c r="Q504" s="504"/>
      <c r="R504" s="504"/>
      <c r="S504" s="504"/>
      <c r="T504" s="504"/>
      <c r="U504" s="504"/>
      <c r="V504" s="505"/>
      <c r="W504" s="1187"/>
      <c r="X504" s="1291" t="s">
        <v>57</v>
      </c>
      <c r="Y504" s="1291">
        <v>164.09</v>
      </c>
      <c r="Z504" s="1291"/>
    </row>
    <row r="505" spans="1:26" ht="13.5" thickBot="1" x14ac:dyDescent="0.25">
      <c r="A505" s="266" t="s">
        <v>26</v>
      </c>
      <c r="B505" s="750">
        <f>B504-B490</f>
        <v>0</v>
      </c>
      <c r="C505" s="751">
        <f t="shared" ref="C505:V505" si="232">C504-C490</f>
        <v>0</v>
      </c>
      <c r="D505" s="751">
        <f t="shared" si="232"/>
        <v>0</v>
      </c>
      <c r="E505" s="751">
        <f t="shared" si="232"/>
        <v>0</v>
      </c>
      <c r="F505" s="751">
        <f t="shared" si="232"/>
        <v>0</v>
      </c>
      <c r="G505" s="751">
        <f t="shared" si="232"/>
        <v>0</v>
      </c>
      <c r="H505" s="752">
        <f t="shared" si="232"/>
        <v>0</v>
      </c>
      <c r="I505" s="934">
        <f t="shared" si="232"/>
        <v>0</v>
      </c>
      <c r="J505" s="751">
        <f t="shared" si="232"/>
        <v>0</v>
      </c>
      <c r="K505" s="751">
        <f t="shared" si="232"/>
        <v>0</v>
      </c>
      <c r="L505" s="751">
        <f t="shared" si="232"/>
        <v>0</v>
      </c>
      <c r="M505" s="751">
        <f t="shared" si="232"/>
        <v>0</v>
      </c>
      <c r="N505" s="751">
        <f t="shared" si="232"/>
        <v>0</v>
      </c>
      <c r="O505" s="752">
        <f t="shared" si="232"/>
        <v>0</v>
      </c>
      <c r="P505" s="934">
        <f t="shared" si="232"/>
        <v>0</v>
      </c>
      <c r="Q505" s="751">
        <f t="shared" si="232"/>
        <v>0</v>
      </c>
      <c r="R505" s="751">
        <f t="shared" si="232"/>
        <v>0</v>
      </c>
      <c r="S505" s="751">
        <f t="shared" si="232"/>
        <v>0</v>
      </c>
      <c r="T505" s="751">
        <f t="shared" si="232"/>
        <v>0</v>
      </c>
      <c r="U505" s="751">
        <f t="shared" si="232"/>
        <v>0</v>
      </c>
      <c r="V505" s="752">
        <f t="shared" si="232"/>
        <v>0</v>
      </c>
      <c r="W505" s="223"/>
      <c r="X505" s="1286" t="s">
        <v>26</v>
      </c>
      <c r="Y505" s="1291">
        <f>Y504-Y490</f>
        <v>3.0000000000001137E-2</v>
      </c>
      <c r="Z505" s="1291"/>
    </row>
    <row r="508" spans="1:26" ht="13.5" thickBot="1" x14ac:dyDescent="0.25"/>
    <row r="509" spans="1:26" ht="13.5" thickBot="1" x14ac:dyDescent="0.25">
      <c r="A509" s="230" t="s">
        <v>289</v>
      </c>
      <c r="B509" s="1518" t="s">
        <v>130</v>
      </c>
      <c r="C509" s="1519"/>
      <c r="D509" s="1519"/>
      <c r="E509" s="1519"/>
      <c r="F509" s="1519"/>
      <c r="G509" s="1519"/>
      <c r="H509" s="1520"/>
      <c r="I509" s="1521" t="s">
        <v>131</v>
      </c>
      <c r="J509" s="1519"/>
      <c r="K509" s="1519"/>
      <c r="L509" s="1519"/>
      <c r="M509" s="1519"/>
      <c r="N509" s="1519"/>
      <c r="O509" s="1520"/>
      <c r="P509" s="1522" t="s">
        <v>53</v>
      </c>
      <c r="Q509" s="1523"/>
      <c r="R509" s="1523"/>
      <c r="S509" s="1523"/>
      <c r="T509" s="1523"/>
      <c r="U509" s="1523"/>
      <c r="V509" s="1524"/>
      <c r="W509" s="1525" t="s">
        <v>55</v>
      </c>
      <c r="X509" s="228">
        <v>815</v>
      </c>
      <c r="Y509" s="1294"/>
      <c r="Z509" s="1294"/>
    </row>
    <row r="510" spans="1:26" ht="13.5" thickBot="1" x14ac:dyDescent="0.25">
      <c r="A510" s="846" t="s">
        <v>54</v>
      </c>
      <c r="B510" s="1173">
        <v>1</v>
      </c>
      <c r="C510" s="1170">
        <v>2</v>
      </c>
      <c r="D510" s="1170">
        <v>3</v>
      </c>
      <c r="E510" s="1170">
        <v>4</v>
      </c>
      <c r="F510" s="1170">
        <v>5</v>
      </c>
      <c r="G510" s="1170">
        <v>6</v>
      </c>
      <c r="H510" s="1171">
        <v>7</v>
      </c>
      <c r="I510" s="1172">
        <v>8</v>
      </c>
      <c r="J510" s="1170">
        <v>9</v>
      </c>
      <c r="K510" s="1170">
        <v>10</v>
      </c>
      <c r="L510" s="1170">
        <v>11</v>
      </c>
      <c r="M510" s="1170">
        <v>12</v>
      </c>
      <c r="N510" s="1170">
        <v>13</v>
      </c>
      <c r="O510" s="1171">
        <v>14</v>
      </c>
      <c r="P510" s="1172">
        <v>15</v>
      </c>
      <c r="Q510" s="1170">
        <v>16</v>
      </c>
      <c r="R510" s="1170">
        <v>17</v>
      </c>
      <c r="S510" s="1170">
        <v>18</v>
      </c>
      <c r="T510" s="1170">
        <v>19</v>
      </c>
      <c r="U510" s="1170">
        <v>20</v>
      </c>
      <c r="V510" s="1171">
        <v>21</v>
      </c>
      <c r="W510" s="1526"/>
      <c r="X510" s="741"/>
      <c r="Y510" s="741"/>
      <c r="Z510" s="1294"/>
    </row>
    <row r="511" spans="1:26" x14ac:dyDescent="0.2">
      <c r="A511" s="234" t="s">
        <v>3</v>
      </c>
      <c r="B511" s="828">
        <v>3924</v>
      </c>
      <c r="C511" s="775">
        <v>3924</v>
      </c>
      <c r="D511" s="775">
        <v>3924</v>
      </c>
      <c r="E511" s="775">
        <v>3924</v>
      </c>
      <c r="F511" s="775">
        <v>3924</v>
      </c>
      <c r="G511" s="553">
        <v>3924</v>
      </c>
      <c r="H511" s="771">
        <v>3924</v>
      </c>
      <c r="I511" s="777">
        <v>3924</v>
      </c>
      <c r="J511" s="553">
        <v>3924</v>
      </c>
      <c r="K511" s="553">
        <v>3924</v>
      </c>
      <c r="L511" s="775">
        <v>3924</v>
      </c>
      <c r="M511" s="775">
        <v>3924</v>
      </c>
      <c r="N511" s="775">
        <v>3924</v>
      </c>
      <c r="O511" s="829">
        <v>3924</v>
      </c>
      <c r="P511" s="774">
        <v>3924</v>
      </c>
      <c r="Q511" s="553">
        <v>3924</v>
      </c>
      <c r="R511" s="553">
        <v>3924</v>
      </c>
      <c r="S511" s="553">
        <v>3924</v>
      </c>
      <c r="T511" s="553">
        <v>3924</v>
      </c>
      <c r="U511" s="553">
        <v>3924</v>
      </c>
      <c r="V511" s="771">
        <v>3924</v>
      </c>
      <c r="W511" s="348">
        <v>3924</v>
      </c>
      <c r="X511" s="1301"/>
      <c r="Y511" s="529"/>
      <c r="Z511" s="1294"/>
    </row>
    <row r="512" spans="1:26" x14ac:dyDescent="0.2">
      <c r="A512" s="238" t="s">
        <v>6</v>
      </c>
      <c r="B512" s="239">
        <v>4172</v>
      </c>
      <c r="C512" s="240">
        <v>4268</v>
      </c>
      <c r="D512" s="240">
        <v>4193</v>
      </c>
      <c r="E512" s="240">
        <v>4304</v>
      </c>
      <c r="F512" s="240">
        <v>4362</v>
      </c>
      <c r="G512" s="240">
        <v>4214</v>
      </c>
      <c r="H512" s="241">
        <v>4225</v>
      </c>
      <c r="I512" s="513">
        <v>4225</v>
      </c>
      <c r="J512" s="240">
        <v>4308</v>
      </c>
      <c r="K512" s="240">
        <v>4495</v>
      </c>
      <c r="L512" s="240">
        <v>4243</v>
      </c>
      <c r="M512" s="240">
        <v>4020</v>
      </c>
      <c r="N512" s="240">
        <v>4196</v>
      </c>
      <c r="O512" s="241">
        <v>4194</v>
      </c>
      <c r="P512" s="513">
        <v>4266</v>
      </c>
      <c r="Q512" s="240">
        <v>4537</v>
      </c>
      <c r="R512" s="240">
        <v>4210</v>
      </c>
      <c r="S512" s="240">
        <v>4714</v>
      </c>
      <c r="T512" s="240">
        <v>4207</v>
      </c>
      <c r="U512" s="240">
        <v>4376</v>
      </c>
      <c r="V512" s="241">
        <v>4307</v>
      </c>
      <c r="W512" s="317">
        <v>4273</v>
      </c>
      <c r="X512" s="1301"/>
      <c r="Y512" s="1296"/>
      <c r="Z512" s="1294"/>
    </row>
    <row r="513" spans="1:26" x14ac:dyDescent="0.2">
      <c r="A513" s="231" t="s">
        <v>7</v>
      </c>
      <c r="B513" s="367">
        <v>74.400000000000006</v>
      </c>
      <c r="C513" s="368">
        <v>65.099999999999994</v>
      </c>
      <c r="D513" s="368">
        <v>55.8</v>
      </c>
      <c r="E513" s="368">
        <v>100</v>
      </c>
      <c r="F513" s="368">
        <v>67.400000000000006</v>
      </c>
      <c r="G513" s="368">
        <v>62.8</v>
      </c>
      <c r="H513" s="370">
        <v>72.099999999999994</v>
      </c>
      <c r="I513" s="514">
        <v>72.099999999999994</v>
      </c>
      <c r="J513" s="368">
        <v>60.5</v>
      </c>
      <c r="K513" s="368">
        <v>69.8</v>
      </c>
      <c r="L513" s="368">
        <v>78.599999999999994</v>
      </c>
      <c r="M513" s="368">
        <v>65.099999999999994</v>
      </c>
      <c r="N513" s="368">
        <v>69.8</v>
      </c>
      <c r="O513" s="370">
        <v>76.7</v>
      </c>
      <c r="P513" s="514">
        <v>81.400000000000006</v>
      </c>
      <c r="Q513" s="368">
        <v>74.400000000000006</v>
      </c>
      <c r="R513" s="368">
        <v>62.8</v>
      </c>
      <c r="S513" s="368">
        <v>78.599999999999994</v>
      </c>
      <c r="T513" s="368">
        <v>67.400000000000006</v>
      </c>
      <c r="U513" s="368">
        <v>76.7</v>
      </c>
      <c r="V513" s="370">
        <v>68.2</v>
      </c>
      <c r="W513" s="245">
        <v>67.400000000000006</v>
      </c>
      <c r="X513" s="365"/>
      <c r="Y513" s="443"/>
      <c r="Z513" s="1294"/>
    </row>
    <row r="514" spans="1:26" x14ac:dyDescent="0.2">
      <c r="A514" s="231" t="s">
        <v>8</v>
      </c>
      <c r="B514" s="246">
        <v>8.8999999999999996E-2</v>
      </c>
      <c r="C514" s="247">
        <v>0.11</v>
      </c>
      <c r="D514" s="247">
        <v>0.11</v>
      </c>
      <c r="E514" s="247">
        <v>4.7E-2</v>
      </c>
      <c r="F514" s="247">
        <v>8.5999999999999993E-2</v>
      </c>
      <c r="G514" s="247">
        <v>0.106</v>
      </c>
      <c r="H514" s="248">
        <v>9.5000000000000001E-2</v>
      </c>
      <c r="I514" s="515">
        <v>0.104</v>
      </c>
      <c r="J514" s="247">
        <v>0.11700000000000001</v>
      </c>
      <c r="K514" s="247">
        <v>9.6000000000000002E-2</v>
      </c>
      <c r="L514" s="247">
        <v>0.09</v>
      </c>
      <c r="M514" s="247">
        <v>9.7000000000000003E-2</v>
      </c>
      <c r="N514" s="247">
        <v>0.121</v>
      </c>
      <c r="O514" s="248">
        <v>8.3000000000000004E-2</v>
      </c>
      <c r="P514" s="515">
        <v>7.9000000000000001E-2</v>
      </c>
      <c r="Q514" s="247">
        <v>0.10199999999999999</v>
      </c>
      <c r="R514" s="247">
        <v>9.4E-2</v>
      </c>
      <c r="S514" s="247">
        <v>9.0999999999999998E-2</v>
      </c>
      <c r="T514" s="247">
        <v>9.2999999999999999E-2</v>
      </c>
      <c r="U514" s="247">
        <v>8.7999999999999995E-2</v>
      </c>
      <c r="V514" s="248">
        <v>0.11</v>
      </c>
      <c r="W514" s="249">
        <v>0.10199999999999999</v>
      </c>
      <c r="X514" s="1294"/>
      <c r="Y514" s="331"/>
      <c r="Z514" s="1294"/>
    </row>
    <row r="515" spans="1:26" x14ac:dyDescent="0.2">
      <c r="A515" s="238" t="s">
        <v>1</v>
      </c>
      <c r="B515" s="250">
        <f>B512/B511*100-100</f>
        <v>6.320081549439351</v>
      </c>
      <c r="C515" s="251">
        <f t="shared" ref="C515:V515" si="233">C512/C511*100-100</f>
        <v>8.7665647298674827</v>
      </c>
      <c r="D515" s="251">
        <f t="shared" si="233"/>
        <v>6.8552497451580052</v>
      </c>
      <c r="E515" s="251">
        <f t="shared" si="233"/>
        <v>9.683995922528041</v>
      </c>
      <c r="F515" s="251">
        <f t="shared" si="233"/>
        <v>11.162079510703364</v>
      </c>
      <c r="G515" s="251">
        <f t="shared" si="233"/>
        <v>7.3904179408766453</v>
      </c>
      <c r="H515" s="252">
        <f t="shared" si="233"/>
        <v>7.6707441386340491</v>
      </c>
      <c r="I515" s="516">
        <f t="shared" si="233"/>
        <v>7.6707441386340491</v>
      </c>
      <c r="J515" s="251">
        <f t="shared" si="233"/>
        <v>9.7859327217125269</v>
      </c>
      <c r="K515" s="251">
        <f t="shared" si="233"/>
        <v>14.551478083588165</v>
      </c>
      <c r="L515" s="251">
        <f t="shared" si="233"/>
        <v>8.1294597349643283</v>
      </c>
      <c r="M515" s="251">
        <f t="shared" si="233"/>
        <v>2.4464831804281317</v>
      </c>
      <c r="N515" s="251">
        <f t="shared" si="233"/>
        <v>6.9317023445463803</v>
      </c>
      <c r="O515" s="252">
        <f t="shared" si="233"/>
        <v>6.8807339449541161</v>
      </c>
      <c r="P515" s="516">
        <f t="shared" si="233"/>
        <v>8.7155963302752326</v>
      </c>
      <c r="Q515" s="251">
        <f t="shared" si="233"/>
        <v>15.621814475025488</v>
      </c>
      <c r="R515" s="251">
        <f t="shared" si="233"/>
        <v>7.2884811416921593</v>
      </c>
      <c r="S515" s="251">
        <f t="shared" si="233"/>
        <v>20.132517838939862</v>
      </c>
      <c r="T515" s="251">
        <f t="shared" si="233"/>
        <v>7.2120285423037558</v>
      </c>
      <c r="U515" s="251">
        <f t="shared" si="233"/>
        <v>11.518858307849129</v>
      </c>
      <c r="V515" s="252">
        <f t="shared" si="233"/>
        <v>9.7604485219164161</v>
      </c>
      <c r="W515" s="316">
        <f>W512/W511*100-100</f>
        <v>8.8939857288481221</v>
      </c>
      <c r="X515" s="365"/>
      <c r="Y515" s="1301"/>
      <c r="Z515" s="1294"/>
    </row>
    <row r="516" spans="1:26" ht="13.5" thickBot="1" x14ac:dyDescent="0.25">
      <c r="A516" s="839" t="s">
        <v>27</v>
      </c>
      <c r="B516" s="834">
        <f>B512-B498</f>
        <v>84</v>
      </c>
      <c r="C516" s="546">
        <f t="shared" ref="C516:W516" si="234">C512-C498</f>
        <v>62</v>
      </c>
      <c r="D516" s="546">
        <f t="shared" si="234"/>
        <v>124</v>
      </c>
      <c r="E516" s="546">
        <f t="shared" si="234"/>
        <v>132</v>
      </c>
      <c r="F516" s="546">
        <f t="shared" si="234"/>
        <v>112</v>
      </c>
      <c r="G516" s="546">
        <f t="shared" si="234"/>
        <v>50</v>
      </c>
      <c r="H516" s="835">
        <f t="shared" si="234"/>
        <v>6</v>
      </c>
      <c r="I516" s="768">
        <f t="shared" si="234"/>
        <v>-101</v>
      </c>
      <c r="J516" s="546">
        <f t="shared" si="234"/>
        <v>289</v>
      </c>
      <c r="K516" s="546">
        <f t="shared" si="234"/>
        <v>157</v>
      </c>
      <c r="L516" s="546">
        <f t="shared" si="234"/>
        <v>-134</v>
      </c>
      <c r="M516" s="546">
        <f t="shared" si="234"/>
        <v>97</v>
      </c>
      <c r="N516" s="546">
        <f t="shared" si="234"/>
        <v>83</v>
      </c>
      <c r="O516" s="835">
        <f t="shared" si="234"/>
        <v>17</v>
      </c>
      <c r="P516" s="768">
        <f t="shared" si="234"/>
        <v>30</v>
      </c>
      <c r="Q516" s="546">
        <f t="shared" si="234"/>
        <v>214</v>
      </c>
      <c r="R516" s="546">
        <f t="shared" si="234"/>
        <v>127</v>
      </c>
      <c r="S516" s="546">
        <f t="shared" si="234"/>
        <v>274</v>
      </c>
      <c r="T516" s="546">
        <f t="shared" si="234"/>
        <v>51</v>
      </c>
      <c r="U516" s="546">
        <f t="shared" si="234"/>
        <v>81</v>
      </c>
      <c r="V516" s="835">
        <f t="shared" si="234"/>
        <v>92</v>
      </c>
      <c r="W516" s="287">
        <f t="shared" si="234"/>
        <v>87</v>
      </c>
      <c r="X516" s="1294"/>
      <c r="Y516" s="329"/>
      <c r="Z516" s="1294"/>
    </row>
    <row r="517" spans="1:26" x14ac:dyDescent="0.2">
      <c r="A517" s="258" t="s">
        <v>51</v>
      </c>
      <c r="B517" s="432">
        <v>577</v>
      </c>
      <c r="C517" s="415">
        <v>576</v>
      </c>
      <c r="D517" s="415">
        <v>571</v>
      </c>
      <c r="E517" s="415">
        <v>163</v>
      </c>
      <c r="F517" s="415">
        <v>585</v>
      </c>
      <c r="G517" s="415">
        <v>571</v>
      </c>
      <c r="H517" s="416">
        <v>581</v>
      </c>
      <c r="I517" s="517">
        <v>605</v>
      </c>
      <c r="J517" s="415">
        <v>597</v>
      </c>
      <c r="K517" s="415">
        <v>610</v>
      </c>
      <c r="L517" s="415">
        <v>176</v>
      </c>
      <c r="M517" s="415">
        <v>607</v>
      </c>
      <c r="N517" s="415">
        <v>610</v>
      </c>
      <c r="O517" s="416">
        <v>608</v>
      </c>
      <c r="P517" s="517">
        <v>612</v>
      </c>
      <c r="Q517" s="415">
        <v>619</v>
      </c>
      <c r="R517" s="415">
        <v>604</v>
      </c>
      <c r="S517" s="415">
        <v>183</v>
      </c>
      <c r="T517" s="415">
        <v>613</v>
      </c>
      <c r="U517" s="415">
        <v>608</v>
      </c>
      <c r="V517" s="416">
        <v>609</v>
      </c>
      <c r="W517" s="343">
        <f>SUM(B517:V517)</f>
        <v>11285</v>
      </c>
      <c r="X517" s="1294" t="s">
        <v>56</v>
      </c>
      <c r="Y517" s="742">
        <f>W503-W517</f>
        <v>27</v>
      </c>
      <c r="Z517" s="285">
        <f>Y517/W503</f>
        <v>2.3868458274398869E-3</v>
      </c>
    </row>
    <row r="518" spans="1:26" x14ac:dyDescent="0.2">
      <c r="A518" s="957" t="s">
        <v>28</v>
      </c>
      <c r="B518" s="385"/>
      <c r="C518" s="504"/>
      <c r="D518" s="504"/>
      <c r="E518" s="504"/>
      <c r="F518" s="504"/>
      <c r="G518" s="504"/>
      <c r="H518" s="505"/>
      <c r="I518" s="958"/>
      <c r="J518" s="504"/>
      <c r="K518" s="504"/>
      <c r="L518" s="504"/>
      <c r="M518" s="504"/>
      <c r="N518" s="504"/>
      <c r="O518" s="505"/>
      <c r="P518" s="958"/>
      <c r="Q518" s="504"/>
      <c r="R518" s="504"/>
      <c r="S518" s="504"/>
      <c r="T518" s="504"/>
      <c r="U518" s="504"/>
      <c r="V518" s="505"/>
      <c r="W518" s="1187"/>
      <c r="X518" s="1301" t="s">
        <v>57</v>
      </c>
      <c r="Y518" s="1301">
        <v>164.11</v>
      </c>
      <c r="Z518" s="1301"/>
    </row>
    <row r="519" spans="1:26" ht="13.5" thickBot="1" x14ac:dyDescent="0.25">
      <c r="A519" s="266" t="s">
        <v>26</v>
      </c>
      <c r="B519" s="750">
        <f>B518-B504</f>
        <v>0</v>
      </c>
      <c r="C519" s="751">
        <f t="shared" ref="C519:V519" si="235">C518-C504</f>
        <v>0</v>
      </c>
      <c r="D519" s="751">
        <f t="shared" si="235"/>
        <v>0</v>
      </c>
      <c r="E519" s="751">
        <f t="shared" si="235"/>
        <v>0</v>
      </c>
      <c r="F519" s="751">
        <f t="shared" si="235"/>
        <v>0</v>
      </c>
      <c r="G519" s="751">
        <f t="shared" si="235"/>
        <v>0</v>
      </c>
      <c r="H519" s="752">
        <f t="shared" si="235"/>
        <v>0</v>
      </c>
      <c r="I519" s="934">
        <f t="shared" si="235"/>
        <v>0</v>
      </c>
      <c r="J519" s="751">
        <f t="shared" si="235"/>
        <v>0</v>
      </c>
      <c r="K519" s="751">
        <f t="shared" si="235"/>
        <v>0</v>
      </c>
      <c r="L519" s="751">
        <f t="shared" si="235"/>
        <v>0</v>
      </c>
      <c r="M519" s="751">
        <f t="shared" si="235"/>
        <v>0</v>
      </c>
      <c r="N519" s="751">
        <f t="shared" si="235"/>
        <v>0</v>
      </c>
      <c r="O519" s="752">
        <f t="shared" si="235"/>
        <v>0</v>
      </c>
      <c r="P519" s="934">
        <f t="shared" si="235"/>
        <v>0</v>
      </c>
      <c r="Q519" s="751">
        <f t="shared" si="235"/>
        <v>0</v>
      </c>
      <c r="R519" s="751">
        <f t="shared" si="235"/>
        <v>0</v>
      </c>
      <c r="S519" s="751">
        <f t="shared" si="235"/>
        <v>0</v>
      </c>
      <c r="T519" s="751">
        <f t="shared" si="235"/>
        <v>0</v>
      </c>
      <c r="U519" s="751">
        <f t="shared" si="235"/>
        <v>0</v>
      </c>
      <c r="V519" s="752">
        <f t="shared" si="235"/>
        <v>0</v>
      </c>
      <c r="W519" s="223"/>
      <c r="X519" s="1294" t="s">
        <v>26</v>
      </c>
      <c r="Y519" s="1301">
        <f>Y518-Y504</f>
        <v>2.0000000000010232E-2</v>
      </c>
      <c r="Z519" s="1301"/>
    </row>
    <row r="522" spans="1:26" ht="13.5" thickBot="1" x14ac:dyDescent="0.25"/>
    <row r="523" spans="1:26" ht="13.5" thickBot="1" x14ac:dyDescent="0.25">
      <c r="A523" s="230" t="s">
        <v>290</v>
      </c>
      <c r="B523" s="1518" t="s">
        <v>130</v>
      </c>
      <c r="C523" s="1519"/>
      <c r="D523" s="1519"/>
      <c r="E523" s="1519"/>
      <c r="F523" s="1519"/>
      <c r="G523" s="1519"/>
      <c r="H523" s="1520"/>
      <c r="I523" s="1521" t="s">
        <v>131</v>
      </c>
      <c r="J523" s="1519"/>
      <c r="K523" s="1519"/>
      <c r="L523" s="1519"/>
      <c r="M523" s="1519"/>
      <c r="N523" s="1519"/>
      <c r="O523" s="1520"/>
      <c r="P523" s="1522" t="s">
        <v>53</v>
      </c>
      <c r="Q523" s="1523"/>
      <c r="R523" s="1523"/>
      <c r="S523" s="1523"/>
      <c r="T523" s="1523"/>
      <c r="U523" s="1523"/>
      <c r="V523" s="1524"/>
      <c r="W523" s="1525" t="s">
        <v>55</v>
      </c>
      <c r="X523" s="228"/>
      <c r="Y523" s="1305"/>
      <c r="Z523" s="1305"/>
    </row>
    <row r="524" spans="1:26" ht="13.5" thickBot="1" x14ac:dyDescent="0.25">
      <c r="A524" s="846" t="s">
        <v>54</v>
      </c>
      <c r="B524" s="1173">
        <v>1</v>
      </c>
      <c r="C524" s="1170">
        <v>2</v>
      </c>
      <c r="D524" s="1170">
        <v>3</v>
      </c>
      <c r="E524" s="1170">
        <v>4</v>
      </c>
      <c r="F524" s="1170">
        <v>5</v>
      </c>
      <c r="G524" s="1170">
        <v>6</v>
      </c>
      <c r="H524" s="1171">
        <v>7</v>
      </c>
      <c r="I524" s="1172">
        <v>8</v>
      </c>
      <c r="J524" s="1170">
        <v>9</v>
      </c>
      <c r="K524" s="1170">
        <v>10</v>
      </c>
      <c r="L524" s="1170">
        <v>11</v>
      </c>
      <c r="M524" s="1170">
        <v>12</v>
      </c>
      <c r="N524" s="1170">
        <v>13</v>
      </c>
      <c r="O524" s="1171">
        <v>14</v>
      </c>
      <c r="P524" s="1172">
        <v>15</v>
      </c>
      <c r="Q524" s="1170">
        <v>16</v>
      </c>
      <c r="R524" s="1170">
        <v>17</v>
      </c>
      <c r="S524" s="1170">
        <v>18</v>
      </c>
      <c r="T524" s="1170">
        <v>19</v>
      </c>
      <c r="U524" s="1170">
        <v>20</v>
      </c>
      <c r="V524" s="1171">
        <v>21</v>
      </c>
      <c r="W524" s="1526"/>
      <c r="X524" s="741"/>
      <c r="Y524" s="741"/>
      <c r="Z524" s="1305"/>
    </row>
    <row r="525" spans="1:26" x14ac:dyDescent="0.2">
      <c r="A525" s="234" t="s">
        <v>3</v>
      </c>
      <c r="B525" s="828">
        <v>3942</v>
      </c>
      <c r="C525" s="775">
        <v>3942</v>
      </c>
      <c r="D525" s="775">
        <v>3942</v>
      </c>
      <c r="E525" s="775">
        <v>3942</v>
      </c>
      <c r="F525" s="775">
        <v>3942</v>
      </c>
      <c r="G525" s="553">
        <v>3942</v>
      </c>
      <c r="H525" s="771">
        <v>3942</v>
      </c>
      <c r="I525" s="777">
        <v>3942</v>
      </c>
      <c r="J525" s="553">
        <v>3942</v>
      </c>
      <c r="K525" s="553">
        <v>3942</v>
      </c>
      <c r="L525" s="775">
        <v>3942</v>
      </c>
      <c r="M525" s="775">
        <v>3942</v>
      </c>
      <c r="N525" s="775">
        <v>3942</v>
      </c>
      <c r="O525" s="829">
        <v>3942</v>
      </c>
      <c r="P525" s="774">
        <v>3942</v>
      </c>
      <c r="Q525" s="553">
        <v>3942</v>
      </c>
      <c r="R525" s="553">
        <v>3942</v>
      </c>
      <c r="S525" s="553">
        <v>3942</v>
      </c>
      <c r="T525" s="553">
        <v>3942</v>
      </c>
      <c r="U525" s="553">
        <v>3942</v>
      </c>
      <c r="V525" s="771">
        <v>3942</v>
      </c>
      <c r="W525" s="348">
        <v>3942</v>
      </c>
      <c r="X525" s="1307"/>
      <c r="Y525" s="529"/>
      <c r="Z525" s="1305"/>
    </row>
    <row r="526" spans="1:26" x14ac:dyDescent="0.2">
      <c r="A526" s="238" t="s">
        <v>6</v>
      </c>
      <c r="B526" s="239">
        <v>4241</v>
      </c>
      <c r="C526" s="240">
        <v>4330</v>
      </c>
      <c r="D526" s="240">
        <v>4324</v>
      </c>
      <c r="E526" s="240">
        <v>4277</v>
      </c>
      <c r="F526" s="240">
        <v>4292</v>
      </c>
      <c r="G526" s="240">
        <v>4143</v>
      </c>
      <c r="H526" s="241">
        <v>4307</v>
      </c>
      <c r="I526" s="513">
        <v>4478</v>
      </c>
      <c r="J526" s="240">
        <v>4136</v>
      </c>
      <c r="K526" s="240">
        <v>4351</v>
      </c>
      <c r="L526" s="240">
        <v>4251</v>
      </c>
      <c r="M526" s="240">
        <v>4192</v>
      </c>
      <c r="N526" s="240">
        <v>4318</v>
      </c>
      <c r="O526" s="241">
        <v>4242</v>
      </c>
      <c r="P526" s="513">
        <v>4417</v>
      </c>
      <c r="Q526" s="240">
        <v>4531</v>
      </c>
      <c r="R526" s="240">
        <v>4146</v>
      </c>
      <c r="S526" s="240">
        <v>4568</v>
      </c>
      <c r="T526" s="240">
        <v>4327</v>
      </c>
      <c r="U526" s="240">
        <v>4304</v>
      </c>
      <c r="V526" s="241">
        <v>4281</v>
      </c>
      <c r="W526" s="317">
        <v>4301</v>
      </c>
      <c r="X526" s="1307"/>
      <c r="Y526" s="1304"/>
      <c r="Z526" s="1305"/>
    </row>
    <row r="527" spans="1:26" x14ac:dyDescent="0.2">
      <c r="A527" s="231" t="s">
        <v>7</v>
      </c>
      <c r="B527" s="367">
        <v>67.400000000000006</v>
      </c>
      <c r="C527" s="368">
        <v>81.400000000000006</v>
      </c>
      <c r="D527" s="368">
        <v>65.099999999999994</v>
      </c>
      <c r="E527" s="368">
        <v>75</v>
      </c>
      <c r="F527" s="368">
        <v>76.7</v>
      </c>
      <c r="G527" s="368">
        <v>60.5</v>
      </c>
      <c r="H527" s="370">
        <v>72.099999999999994</v>
      </c>
      <c r="I527" s="514">
        <v>67.400000000000006</v>
      </c>
      <c r="J527" s="368">
        <v>68.2</v>
      </c>
      <c r="K527" s="368">
        <v>72.099999999999994</v>
      </c>
      <c r="L527" s="368">
        <v>66.7</v>
      </c>
      <c r="M527" s="368">
        <v>62.8</v>
      </c>
      <c r="N527" s="368">
        <v>72.099999999999994</v>
      </c>
      <c r="O527" s="370">
        <v>69.8</v>
      </c>
      <c r="P527" s="514">
        <v>72.099999999999994</v>
      </c>
      <c r="Q527" s="368">
        <v>62.8</v>
      </c>
      <c r="R527" s="368">
        <v>76.7</v>
      </c>
      <c r="S527" s="368">
        <v>73.3</v>
      </c>
      <c r="T527" s="368">
        <v>74.400000000000006</v>
      </c>
      <c r="U527" s="368">
        <v>72.099999999999994</v>
      </c>
      <c r="V527" s="370">
        <v>69.8</v>
      </c>
      <c r="W527" s="245">
        <v>70.400000000000006</v>
      </c>
      <c r="X527" s="365"/>
      <c r="Y527" s="443"/>
      <c r="Z527" s="1305"/>
    </row>
    <row r="528" spans="1:26" x14ac:dyDescent="0.2">
      <c r="A528" s="231" t="s">
        <v>8</v>
      </c>
      <c r="B528" s="246">
        <v>9.8000000000000007</v>
      </c>
      <c r="C528" s="247">
        <v>9.0999999999999998E-2</v>
      </c>
      <c r="D528" s="247">
        <v>8.7999999999999995E-2</v>
      </c>
      <c r="E528" s="247">
        <v>0.08</v>
      </c>
      <c r="F528" s="247">
        <v>8.6999999999999994E-2</v>
      </c>
      <c r="G528" s="247">
        <v>0.10199999999999999</v>
      </c>
      <c r="H528" s="248">
        <v>9.5000000000000001E-2</v>
      </c>
      <c r="I528" s="515">
        <v>0.106</v>
      </c>
      <c r="J528" s="247">
        <v>0.104</v>
      </c>
      <c r="K528" s="247">
        <v>9.6000000000000002E-2</v>
      </c>
      <c r="L528" s="247">
        <v>9.7000000000000003E-2</v>
      </c>
      <c r="M528" s="247">
        <v>0.107</v>
      </c>
      <c r="N528" s="247">
        <v>8.7999999999999995E-2</v>
      </c>
      <c r="O528" s="248">
        <v>9.9000000000000005E-2</v>
      </c>
      <c r="P528" s="515">
        <v>9.2999999999999999E-2</v>
      </c>
      <c r="Q528" s="247">
        <v>0.10199999999999999</v>
      </c>
      <c r="R528" s="247">
        <v>7.9000000000000001E-2</v>
      </c>
      <c r="S528" s="247">
        <v>0.1</v>
      </c>
      <c r="T528" s="247">
        <v>9.4E-2</v>
      </c>
      <c r="U528" s="247">
        <v>9.7000000000000003E-2</v>
      </c>
      <c r="V528" s="248">
        <v>9.9000000000000005E-2</v>
      </c>
      <c r="W528" s="249">
        <v>9.8000000000000004E-2</v>
      </c>
      <c r="X528" s="1305"/>
      <c r="Y528" s="331"/>
      <c r="Z528" s="1305"/>
    </row>
    <row r="529" spans="1:26" x14ac:dyDescent="0.2">
      <c r="A529" s="238" t="s">
        <v>1</v>
      </c>
      <c r="B529" s="250">
        <f>B526/B525*100-100</f>
        <v>7.5849822425164888</v>
      </c>
      <c r="C529" s="251">
        <f t="shared" ref="C529:V529" si="236">C526/C525*100-100</f>
        <v>9.8427194317605426</v>
      </c>
      <c r="D529" s="251">
        <f t="shared" si="236"/>
        <v>9.6905124302384564</v>
      </c>
      <c r="E529" s="251">
        <f t="shared" si="236"/>
        <v>8.4982242516489066</v>
      </c>
      <c r="F529" s="251">
        <f t="shared" si="236"/>
        <v>8.8787417554540866</v>
      </c>
      <c r="G529" s="251">
        <f t="shared" si="236"/>
        <v>5.0989345509893553</v>
      </c>
      <c r="H529" s="252">
        <f t="shared" si="236"/>
        <v>9.2592592592592524</v>
      </c>
      <c r="I529" s="516">
        <f t="shared" si="236"/>
        <v>13.597158802638248</v>
      </c>
      <c r="J529" s="251">
        <f t="shared" si="236"/>
        <v>4.9213597158802571</v>
      </c>
      <c r="K529" s="251">
        <f t="shared" si="236"/>
        <v>10.37544393708778</v>
      </c>
      <c r="L529" s="251">
        <f t="shared" si="236"/>
        <v>7.8386605783866088</v>
      </c>
      <c r="M529" s="251">
        <f t="shared" si="236"/>
        <v>6.341958396752915</v>
      </c>
      <c r="N529" s="251">
        <f t="shared" si="236"/>
        <v>9.5383054287163844</v>
      </c>
      <c r="O529" s="252">
        <f t="shared" si="236"/>
        <v>7.610350076103515</v>
      </c>
      <c r="P529" s="516">
        <f t="shared" si="236"/>
        <v>12.049720953830544</v>
      </c>
      <c r="Q529" s="251">
        <f t="shared" si="236"/>
        <v>14.94165398274987</v>
      </c>
      <c r="R529" s="251">
        <f t="shared" si="236"/>
        <v>5.1750380517503913</v>
      </c>
      <c r="S529" s="251">
        <f t="shared" si="236"/>
        <v>15.880263825469299</v>
      </c>
      <c r="T529" s="251">
        <f t="shared" si="236"/>
        <v>9.7666159309995066</v>
      </c>
      <c r="U529" s="251">
        <f t="shared" si="236"/>
        <v>9.1831557584982164</v>
      </c>
      <c r="V529" s="252">
        <f t="shared" si="236"/>
        <v>8.5996955859969546</v>
      </c>
      <c r="W529" s="316">
        <f>W526/W525*100-100</f>
        <v>9.1070522577371804</v>
      </c>
      <c r="X529" s="365"/>
      <c r="Y529" s="1307"/>
      <c r="Z529" s="1305"/>
    </row>
    <row r="530" spans="1:26" ht="13.5" thickBot="1" x14ac:dyDescent="0.25">
      <c r="A530" s="839" t="s">
        <v>27</v>
      </c>
      <c r="B530" s="834">
        <f>B526-B512</f>
        <v>69</v>
      </c>
      <c r="C530" s="546">
        <f t="shared" ref="C530:W530" si="237">C526-C512</f>
        <v>62</v>
      </c>
      <c r="D530" s="546">
        <f t="shared" si="237"/>
        <v>131</v>
      </c>
      <c r="E530" s="546">
        <f t="shared" si="237"/>
        <v>-27</v>
      </c>
      <c r="F530" s="546">
        <f t="shared" si="237"/>
        <v>-70</v>
      </c>
      <c r="G530" s="546">
        <f t="shared" si="237"/>
        <v>-71</v>
      </c>
      <c r="H530" s="835">
        <f t="shared" si="237"/>
        <v>82</v>
      </c>
      <c r="I530" s="768">
        <f t="shared" si="237"/>
        <v>253</v>
      </c>
      <c r="J530" s="546">
        <f t="shared" si="237"/>
        <v>-172</v>
      </c>
      <c r="K530" s="546">
        <f t="shared" si="237"/>
        <v>-144</v>
      </c>
      <c r="L530" s="546">
        <f t="shared" si="237"/>
        <v>8</v>
      </c>
      <c r="M530" s="546">
        <f t="shared" si="237"/>
        <v>172</v>
      </c>
      <c r="N530" s="546">
        <f t="shared" si="237"/>
        <v>122</v>
      </c>
      <c r="O530" s="835">
        <f t="shared" si="237"/>
        <v>48</v>
      </c>
      <c r="P530" s="768">
        <f t="shared" si="237"/>
        <v>151</v>
      </c>
      <c r="Q530" s="546">
        <f t="shared" si="237"/>
        <v>-6</v>
      </c>
      <c r="R530" s="546">
        <f t="shared" si="237"/>
        <v>-64</v>
      </c>
      <c r="S530" s="546">
        <f t="shared" si="237"/>
        <v>-146</v>
      </c>
      <c r="T530" s="546">
        <f t="shared" si="237"/>
        <v>120</v>
      </c>
      <c r="U530" s="546">
        <f t="shared" si="237"/>
        <v>-72</v>
      </c>
      <c r="V530" s="835">
        <f t="shared" si="237"/>
        <v>-26</v>
      </c>
      <c r="W530" s="287">
        <f t="shared" si="237"/>
        <v>28</v>
      </c>
      <c r="X530" s="1305"/>
      <c r="Y530" s="329"/>
      <c r="Z530" s="1305"/>
    </row>
    <row r="531" spans="1:26" x14ac:dyDescent="0.2">
      <c r="A531" s="258" t="s">
        <v>51</v>
      </c>
      <c r="B531" s="432">
        <v>576</v>
      </c>
      <c r="C531" s="415">
        <v>576</v>
      </c>
      <c r="D531" s="415">
        <v>570</v>
      </c>
      <c r="E531" s="415">
        <v>159</v>
      </c>
      <c r="F531" s="415">
        <v>582</v>
      </c>
      <c r="G531" s="415">
        <v>570</v>
      </c>
      <c r="H531" s="416">
        <v>581</v>
      </c>
      <c r="I531" s="517">
        <v>604</v>
      </c>
      <c r="J531" s="415">
        <v>597</v>
      </c>
      <c r="K531" s="415">
        <v>609</v>
      </c>
      <c r="L531" s="415">
        <v>175</v>
      </c>
      <c r="M531" s="415">
        <v>606</v>
      </c>
      <c r="N531" s="415">
        <v>610</v>
      </c>
      <c r="O531" s="416">
        <v>606</v>
      </c>
      <c r="P531" s="517">
        <v>610</v>
      </c>
      <c r="Q531" s="415">
        <v>619</v>
      </c>
      <c r="R531" s="415">
        <v>603</v>
      </c>
      <c r="S531" s="415">
        <v>179</v>
      </c>
      <c r="T531" s="415">
        <v>611</v>
      </c>
      <c r="U531" s="415">
        <v>608</v>
      </c>
      <c r="V531" s="416">
        <v>609</v>
      </c>
      <c r="W531" s="343">
        <f>SUM(B531:V531)</f>
        <v>11260</v>
      </c>
      <c r="X531" s="1305" t="s">
        <v>56</v>
      </c>
      <c r="Y531" s="742">
        <f>W517-W531</f>
        <v>25</v>
      </c>
      <c r="Z531" s="285">
        <f>Y531/W517</f>
        <v>2.215330084182543E-3</v>
      </c>
    </row>
    <row r="532" spans="1:26" x14ac:dyDescent="0.2">
      <c r="A532" s="957" t="s">
        <v>28</v>
      </c>
      <c r="B532" s="385"/>
      <c r="C532" s="504"/>
      <c r="D532" s="504"/>
      <c r="E532" s="504"/>
      <c r="F532" s="504"/>
      <c r="G532" s="504"/>
      <c r="H532" s="505"/>
      <c r="I532" s="958"/>
      <c r="J532" s="504"/>
      <c r="K532" s="504"/>
      <c r="L532" s="504"/>
      <c r="M532" s="504"/>
      <c r="N532" s="504"/>
      <c r="O532" s="505"/>
      <c r="P532" s="958"/>
      <c r="Q532" s="504"/>
      <c r="R532" s="504"/>
      <c r="S532" s="504"/>
      <c r="T532" s="504"/>
      <c r="U532" s="504"/>
      <c r="V532" s="505"/>
      <c r="W532" s="1187"/>
      <c r="X532" s="1307" t="s">
        <v>57</v>
      </c>
      <c r="Y532" s="1307">
        <v>163.34</v>
      </c>
      <c r="Z532" s="1307"/>
    </row>
    <row r="533" spans="1:26" ht="13.5" thickBot="1" x14ac:dyDescent="0.25">
      <c r="A533" s="266" t="s">
        <v>26</v>
      </c>
      <c r="B533" s="750">
        <f>B532-B518</f>
        <v>0</v>
      </c>
      <c r="C533" s="751">
        <f t="shared" ref="C533:V533" si="238">C532-C518</f>
        <v>0</v>
      </c>
      <c r="D533" s="751">
        <f t="shared" si="238"/>
        <v>0</v>
      </c>
      <c r="E533" s="751">
        <f t="shared" si="238"/>
        <v>0</v>
      </c>
      <c r="F533" s="751">
        <f t="shared" si="238"/>
        <v>0</v>
      </c>
      <c r="G533" s="751">
        <f t="shared" si="238"/>
        <v>0</v>
      </c>
      <c r="H533" s="752">
        <f t="shared" si="238"/>
        <v>0</v>
      </c>
      <c r="I533" s="934">
        <f t="shared" si="238"/>
        <v>0</v>
      </c>
      <c r="J533" s="751">
        <f t="shared" si="238"/>
        <v>0</v>
      </c>
      <c r="K533" s="751">
        <f t="shared" si="238"/>
        <v>0</v>
      </c>
      <c r="L533" s="751">
        <f t="shared" si="238"/>
        <v>0</v>
      </c>
      <c r="M533" s="751">
        <f t="shared" si="238"/>
        <v>0</v>
      </c>
      <c r="N533" s="751">
        <f t="shared" si="238"/>
        <v>0</v>
      </c>
      <c r="O533" s="752">
        <f t="shared" si="238"/>
        <v>0</v>
      </c>
      <c r="P533" s="934">
        <f t="shared" si="238"/>
        <v>0</v>
      </c>
      <c r="Q533" s="751">
        <f t="shared" si="238"/>
        <v>0</v>
      </c>
      <c r="R533" s="751">
        <f t="shared" si="238"/>
        <v>0</v>
      </c>
      <c r="S533" s="751">
        <f t="shared" si="238"/>
        <v>0</v>
      </c>
      <c r="T533" s="751">
        <f t="shared" si="238"/>
        <v>0</v>
      </c>
      <c r="U533" s="751">
        <f t="shared" si="238"/>
        <v>0</v>
      </c>
      <c r="V533" s="752">
        <f t="shared" si="238"/>
        <v>0</v>
      </c>
      <c r="W533" s="223"/>
      <c r="X533" s="1305" t="s">
        <v>26</v>
      </c>
      <c r="Y533" s="1307">
        <f>Y532-Y518</f>
        <v>-0.77000000000001023</v>
      </c>
      <c r="Z533" s="1307"/>
    </row>
    <row r="536" spans="1:26" ht="13.5" thickBot="1" x14ac:dyDescent="0.25"/>
    <row r="537" spans="1:26" ht="13.5" thickBot="1" x14ac:dyDescent="0.25">
      <c r="A537" s="230" t="s">
        <v>291</v>
      </c>
      <c r="B537" s="1518" t="s">
        <v>130</v>
      </c>
      <c r="C537" s="1519"/>
      <c r="D537" s="1519"/>
      <c r="E537" s="1519"/>
      <c r="F537" s="1519"/>
      <c r="G537" s="1519"/>
      <c r="H537" s="1520"/>
      <c r="I537" s="1521" t="s">
        <v>131</v>
      </c>
      <c r="J537" s="1519"/>
      <c r="K537" s="1519"/>
      <c r="L537" s="1519"/>
      <c r="M537" s="1519"/>
      <c r="N537" s="1519"/>
      <c r="O537" s="1520"/>
      <c r="P537" s="1522" t="s">
        <v>53</v>
      </c>
      <c r="Q537" s="1523"/>
      <c r="R537" s="1523"/>
      <c r="S537" s="1523"/>
      <c r="T537" s="1523"/>
      <c r="U537" s="1523"/>
      <c r="V537" s="1524"/>
      <c r="W537" s="1525" t="s">
        <v>55</v>
      </c>
      <c r="X537" s="228"/>
      <c r="Y537" s="1308"/>
      <c r="Z537" s="1308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15</v>
      </c>
      <c r="Q538" s="1170">
        <v>16</v>
      </c>
      <c r="R538" s="1170">
        <v>17</v>
      </c>
      <c r="S538" s="1170">
        <v>18</v>
      </c>
      <c r="T538" s="1170">
        <v>19</v>
      </c>
      <c r="U538" s="1170">
        <v>20</v>
      </c>
      <c r="V538" s="1171">
        <v>21</v>
      </c>
      <c r="W538" s="1526"/>
      <c r="X538" s="741"/>
      <c r="Y538" s="741"/>
      <c r="Z538" s="1308"/>
    </row>
    <row r="539" spans="1:26" x14ac:dyDescent="0.2">
      <c r="A539" s="234" t="s">
        <v>3</v>
      </c>
      <c r="B539" s="828">
        <v>3960</v>
      </c>
      <c r="C539" s="775">
        <v>3960</v>
      </c>
      <c r="D539" s="775">
        <v>3960</v>
      </c>
      <c r="E539" s="775">
        <v>3960</v>
      </c>
      <c r="F539" s="775">
        <v>3960</v>
      </c>
      <c r="G539" s="553">
        <v>3960</v>
      </c>
      <c r="H539" s="771">
        <v>3960</v>
      </c>
      <c r="I539" s="777">
        <v>3960</v>
      </c>
      <c r="J539" s="553">
        <v>3960</v>
      </c>
      <c r="K539" s="553">
        <v>3960</v>
      </c>
      <c r="L539" s="775">
        <v>3960</v>
      </c>
      <c r="M539" s="775">
        <v>3960</v>
      </c>
      <c r="N539" s="775">
        <v>3960</v>
      </c>
      <c r="O539" s="829">
        <v>3960</v>
      </c>
      <c r="P539" s="774">
        <v>3960</v>
      </c>
      <c r="Q539" s="553">
        <v>3960</v>
      </c>
      <c r="R539" s="553">
        <v>3960</v>
      </c>
      <c r="S539" s="553">
        <v>3960</v>
      </c>
      <c r="T539" s="553">
        <v>3960</v>
      </c>
      <c r="U539" s="553">
        <v>3960</v>
      </c>
      <c r="V539" s="771">
        <v>3960</v>
      </c>
      <c r="W539" s="348">
        <v>3960</v>
      </c>
      <c r="X539" s="1313"/>
      <c r="Y539" s="529"/>
      <c r="Z539" s="1308"/>
    </row>
    <row r="540" spans="1:26" x14ac:dyDescent="0.2">
      <c r="A540" s="238" t="s">
        <v>6</v>
      </c>
      <c r="B540" s="239">
        <v>4250</v>
      </c>
      <c r="C540" s="240">
        <v>4458</v>
      </c>
      <c r="D540" s="240">
        <v>4113</v>
      </c>
      <c r="E540" s="240">
        <v>4508</v>
      </c>
      <c r="F540" s="240">
        <v>4546</v>
      </c>
      <c r="G540" s="240">
        <v>4044</v>
      </c>
      <c r="H540" s="241">
        <v>4340</v>
      </c>
      <c r="I540" s="513">
        <v>4457</v>
      </c>
      <c r="J540" s="240">
        <v>4115</v>
      </c>
      <c r="K540" s="240">
        <v>4521</v>
      </c>
      <c r="L540" s="240">
        <v>4377</v>
      </c>
      <c r="M540" s="240">
        <v>4004</v>
      </c>
      <c r="N540" s="240">
        <v>4027</v>
      </c>
      <c r="O540" s="241">
        <v>4355</v>
      </c>
      <c r="P540" s="513">
        <v>4438</v>
      </c>
      <c r="Q540" s="240">
        <v>4348</v>
      </c>
      <c r="R540" s="240">
        <v>4175</v>
      </c>
      <c r="S540" s="240">
        <v>4490</v>
      </c>
      <c r="T540" s="240">
        <v>4248</v>
      </c>
      <c r="U540" s="240">
        <v>4426</v>
      </c>
      <c r="V540" s="241">
        <v>4358</v>
      </c>
      <c r="W540" s="317">
        <v>4298</v>
      </c>
      <c r="X540" s="1313"/>
      <c r="Y540" s="1310"/>
      <c r="Z540" s="1308"/>
    </row>
    <row r="541" spans="1:26" x14ac:dyDescent="0.2">
      <c r="A541" s="231" t="s">
        <v>7</v>
      </c>
      <c r="B541" s="367">
        <v>62.8</v>
      </c>
      <c r="C541" s="368">
        <v>67.400000000000006</v>
      </c>
      <c r="D541" s="368">
        <v>74.400000000000006</v>
      </c>
      <c r="E541" s="368">
        <v>76.900000000000006</v>
      </c>
      <c r="F541" s="368">
        <v>55.8</v>
      </c>
      <c r="G541" s="368">
        <v>65.099999999999994</v>
      </c>
      <c r="H541" s="370">
        <v>81.400000000000006</v>
      </c>
      <c r="I541" s="514">
        <v>55.8</v>
      </c>
      <c r="J541" s="368">
        <v>74.400000000000006</v>
      </c>
      <c r="K541" s="368">
        <v>72.099999999999994</v>
      </c>
      <c r="L541" s="368">
        <v>53.8</v>
      </c>
      <c r="M541" s="368">
        <v>76.7</v>
      </c>
      <c r="N541" s="368">
        <v>67.400000000000006</v>
      </c>
      <c r="O541" s="370">
        <v>69.8</v>
      </c>
      <c r="P541" s="514">
        <v>76.7</v>
      </c>
      <c r="Q541" s="368">
        <v>72.099999999999994</v>
      </c>
      <c r="R541" s="368">
        <v>60.5</v>
      </c>
      <c r="S541" s="368">
        <v>61.5</v>
      </c>
      <c r="T541" s="368">
        <v>67.400000000000006</v>
      </c>
      <c r="U541" s="368">
        <v>79.099999999999994</v>
      </c>
      <c r="V541" s="370">
        <v>72.099999999999994</v>
      </c>
      <c r="W541" s="245">
        <v>64.8</v>
      </c>
      <c r="X541" s="365"/>
      <c r="Y541" s="443"/>
      <c r="Z541" s="1308"/>
    </row>
    <row r="542" spans="1:26" x14ac:dyDescent="0.2">
      <c r="A542" s="231" t="s">
        <v>8</v>
      </c>
      <c r="B542" s="246">
        <v>0.109</v>
      </c>
      <c r="C542" s="247">
        <v>9.1999999999999998E-2</v>
      </c>
      <c r="D542" s="247">
        <v>9.2999999999999999E-2</v>
      </c>
      <c r="E542" s="247">
        <v>9.8000000000000004E-2</v>
      </c>
      <c r="F542" s="247">
        <v>0.106</v>
      </c>
      <c r="G542" s="247">
        <v>0.10100000000000001</v>
      </c>
      <c r="H542" s="248">
        <v>0.08</v>
      </c>
      <c r="I542" s="515">
        <v>0.11899999999999999</v>
      </c>
      <c r="J542" s="247">
        <v>0.105</v>
      </c>
      <c r="K542" s="247">
        <v>9.6000000000000002E-2</v>
      </c>
      <c r="L542" s="247">
        <v>0.11899999999999999</v>
      </c>
      <c r="M542" s="247">
        <v>0.106</v>
      </c>
      <c r="N542" s="247">
        <v>9.4E-2</v>
      </c>
      <c r="O542" s="248">
        <v>9.7000000000000003E-2</v>
      </c>
      <c r="P542" s="515">
        <v>8.8999999999999996E-2</v>
      </c>
      <c r="Q542" s="247">
        <v>9.1999999999999998E-2</v>
      </c>
      <c r="R542" s="247">
        <v>0.1</v>
      </c>
      <c r="S542" s="247">
        <v>0.122</v>
      </c>
      <c r="T542" s="247">
        <v>0.115</v>
      </c>
      <c r="U542" s="247">
        <v>8.4000000000000005E-2</v>
      </c>
      <c r="V542" s="248">
        <v>8.6999999999999994E-2</v>
      </c>
      <c r="W542" s="249">
        <v>0.106</v>
      </c>
      <c r="X542" s="1308"/>
      <c r="Y542" s="331"/>
      <c r="Z542" s="1308"/>
    </row>
    <row r="543" spans="1:26" x14ac:dyDescent="0.2">
      <c r="A543" s="238" t="s">
        <v>1</v>
      </c>
      <c r="B543" s="250">
        <f>B540/B539*100-100</f>
        <v>7.3232323232323324</v>
      </c>
      <c r="C543" s="251">
        <f t="shared" ref="C543:V543" si="239">C540/C539*100-100</f>
        <v>12.575757575757578</v>
      </c>
      <c r="D543" s="251">
        <f t="shared" si="239"/>
        <v>3.8636363636363598</v>
      </c>
      <c r="E543" s="251">
        <f t="shared" si="239"/>
        <v>13.838383838383834</v>
      </c>
      <c r="F543" s="251">
        <f t="shared" si="239"/>
        <v>14.797979797979792</v>
      </c>
      <c r="G543" s="251">
        <f t="shared" si="239"/>
        <v>2.1212121212121247</v>
      </c>
      <c r="H543" s="252">
        <f t="shared" si="239"/>
        <v>9.5959595959595987</v>
      </c>
      <c r="I543" s="516">
        <f t="shared" si="239"/>
        <v>12.550505050505052</v>
      </c>
      <c r="J543" s="251">
        <f t="shared" si="239"/>
        <v>3.9141414141414117</v>
      </c>
      <c r="K543" s="251">
        <f t="shared" si="239"/>
        <v>14.166666666666657</v>
      </c>
      <c r="L543" s="251">
        <f t="shared" si="239"/>
        <v>10.530303030303017</v>
      </c>
      <c r="M543" s="251">
        <f t="shared" si="239"/>
        <v>1.1111111111111143</v>
      </c>
      <c r="N543" s="251">
        <f t="shared" si="239"/>
        <v>1.6919191919191974</v>
      </c>
      <c r="O543" s="252">
        <f t="shared" si="239"/>
        <v>9.974747474747474</v>
      </c>
      <c r="P543" s="516">
        <f t="shared" si="239"/>
        <v>12.070707070707073</v>
      </c>
      <c r="Q543" s="251">
        <f t="shared" si="239"/>
        <v>9.7979797979798064</v>
      </c>
      <c r="R543" s="251">
        <f t="shared" si="239"/>
        <v>5.4292929292929273</v>
      </c>
      <c r="S543" s="251">
        <f t="shared" si="239"/>
        <v>13.383838383838381</v>
      </c>
      <c r="T543" s="251">
        <f t="shared" si="239"/>
        <v>7.2727272727272805</v>
      </c>
      <c r="U543" s="251">
        <f t="shared" si="239"/>
        <v>11.767676767676761</v>
      </c>
      <c r="V543" s="252">
        <f t="shared" si="239"/>
        <v>10.050505050505038</v>
      </c>
      <c r="W543" s="316">
        <f>W540/W539*100-100</f>
        <v>8.5353535353535221</v>
      </c>
      <c r="X543" s="365"/>
      <c r="Y543" s="1313"/>
      <c r="Z543" s="1308"/>
    </row>
    <row r="544" spans="1:26" ht="13.5" thickBot="1" x14ac:dyDescent="0.25">
      <c r="A544" s="839" t="s">
        <v>27</v>
      </c>
      <c r="B544" s="834">
        <f>B540-B526</f>
        <v>9</v>
      </c>
      <c r="C544" s="546">
        <f t="shared" ref="C544:W544" si="240">C540-C526</f>
        <v>128</v>
      </c>
      <c r="D544" s="546">
        <f t="shared" si="240"/>
        <v>-211</v>
      </c>
      <c r="E544" s="546">
        <f t="shared" si="240"/>
        <v>231</v>
      </c>
      <c r="F544" s="546">
        <f t="shared" si="240"/>
        <v>254</v>
      </c>
      <c r="G544" s="546">
        <f t="shared" si="240"/>
        <v>-99</v>
      </c>
      <c r="H544" s="835">
        <f t="shared" si="240"/>
        <v>33</v>
      </c>
      <c r="I544" s="768">
        <f t="shared" si="240"/>
        <v>-21</v>
      </c>
      <c r="J544" s="546">
        <f t="shared" si="240"/>
        <v>-21</v>
      </c>
      <c r="K544" s="546">
        <f t="shared" si="240"/>
        <v>170</v>
      </c>
      <c r="L544" s="546">
        <f t="shared" si="240"/>
        <v>126</v>
      </c>
      <c r="M544" s="546">
        <f t="shared" si="240"/>
        <v>-188</v>
      </c>
      <c r="N544" s="546">
        <f t="shared" si="240"/>
        <v>-291</v>
      </c>
      <c r="O544" s="835">
        <f t="shared" si="240"/>
        <v>113</v>
      </c>
      <c r="P544" s="768">
        <f t="shared" si="240"/>
        <v>21</v>
      </c>
      <c r="Q544" s="546">
        <f t="shared" si="240"/>
        <v>-183</v>
      </c>
      <c r="R544" s="546">
        <f t="shared" si="240"/>
        <v>29</v>
      </c>
      <c r="S544" s="546">
        <f t="shared" si="240"/>
        <v>-78</v>
      </c>
      <c r="T544" s="546">
        <f t="shared" si="240"/>
        <v>-79</v>
      </c>
      <c r="U544" s="546">
        <f t="shared" si="240"/>
        <v>122</v>
      </c>
      <c r="V544" s="835">
        <f t="shared" si="240"/>
        <v>77</v>
      </c>
      <c r="W544" s="287">
        <f t="shared" si="240"/>
        <v>-3</v>
      </c>
      <c r="X544" s="1308"/>
      <c r="Y544" s="329"/>
      <c r="Z544" s="1308"/>
    </row>
    <row r="545" spans="1:26" x14ac:dyDescent="0.2">
      <c r="A545" s="258" t="s">
        <v>51</v>
      </c>
      <c r="B545" s="432">
        <v>573</v>
      </c>
      <c r="C545" s="415">
        <v>576</v>
      </c>
      <c r="D545" s="415">
        <v>567</v>
      </c>
      <c r="E545" s="415">
        <v>159</v>
      </c>
      <c r="F545" s="415">
        <v>582</v>
      </c>
      <c r="G545" s="415">
        <v>570</v>
      </c>
      <c r="H545" s="416">
        <v>580</v>
      </c>
      <c r="I545" s="517">
        <v>603</v>
      </c>
      <c r="J545" s="415">
        <v>597</v>
      </c>
      <c r="K545" s="415">
        <v>607</v>
      </c>
      <c r="L545" s="415">
        <v>171</v>
      </c>
      <c r="M545" s="415">
        <v>603</v>
      </c>
      <c r="N545" s="415">
        <v>610</v>
      </c>
      <c r="O545" s="416">
        <v>605</v>
      </c>
      <c r="P545" s="517">
        <v>610</v>
      </c>
      <c r="Q545" s="415">
        <v>618</v>
      </c>
      <c r="R545" s="415">
        <v>603</v>
      </c>
      <c r="S545" s="415">
        <v>178</v>
      </c>
      <c r="T545" s="415">
        <v>610</v>
      </c>
      <c r="U545" s="415">
        <v>608</v>
      </c>
      <c r="V545" s="416">
        <v>608</v>
      </c>
      <c r="W545" s="343">
        <f>SUM(B545:V545)</f>
        <v>11238</v>
      </c>
      <c r="X545" s="1308" t="s">
        <v>56</v>
      </c>
      <c r="Y545" s="742">
        <f>W531-W545</f>
        <v>22</v>
      </c>
      <c r="Z545" s="285">
        <f>Y545/W531</f>
        <v>1.9538188277087032E-3</v>
      </c>
    </row>
    <row r="546" spans="1:26" x14ac:dyDescent="0.2">
      <c r="A546" s="957" t="s">
        <v>28</v>
      </c>
      <c r="B546" s="385"/>
      <c r="C546" s="504"/>
      <c r="D546" s="504"/>
      <c r="E546" s="504"/>
      <c r="F546" s="504"/>
      <c r="G546" s="504"/>
      <c r="H546" s="505"/>
      <c r="I546" s="958"/>
      <c r="J546" s="504"/>
      <c r="K546" s="504"/>
      <c r="L546" s="504"/>
      <c r="M546" s="504"/>
      <c r="N546" s="504"/>
      <c r="O546" s="505"/>
      <c r="P546" s="958"/>
      <c r="Q546" s="504"/>
      <c r="R546" s="504"/>
      <c r="S546" s="504"/>
      <c r="T546" s="504"/>
      <c r="U546" s="504"/>
      <c r="V546" s="505"/>
      <c r="W546" s="1187"/>
      <c r="X546" s="1313" t="s">
        <v>57</v>
      </c>
      <c r="Y546" s="1313">
        <v>162.35</v>
      </c>
      <c r="Z546" s="1313"/>
    </row>
    <row r="547" spans="1:26" ht="13.5" thickBot="1" x14ac:dyDescent="0.25">
      <c r="A547" s="266" t="s">
        <v>26</v>
      </c>
      <c r="B547" s="750">
        <f>B546-B532</f>
        <v>0</v>
      </c>
      <c r="C547" s="751">
        <f t="shared" ref="C547:V547" si="241">C546-C532</f>
        <v>0</v>
      </c>
      <c r="D547" s="751">
        <f t="shared" si="241"/>
        <v>0</v>
      </c>
      <c r="E547" s="751">
        <f t="shared" si="241"/>
        <v>0</v>
      </c>
      <c r="F547" s="751">
        <f t="shared" si="241"/>
        <v>0</v>
      </c>
      <c r="G547" s="751">
        <f t="shared" si="241"/>
        <v>0</v>
      </c>
      <c r="H547" s="752">
        <f t="shared" si="241"/>
        <v>0</v>
      </c>
      <c r="I547" s="934">
        <f t="shared" si="241"/>
        <v>0</v>
      </c>
      <c r="J547" s="751">
        <f t="shared" si="241"/>
        <v>0</v>
      </c>
      <c r="K547" s="751">
        <f t="shared" si="241"/>
        <v>0</v>
      </c>
      <c r="L547" s="751">
        <f t="shared" si="241"/>
        <v>0</v>
      </c>
      <c r="M547" s="751">
        <f t="shared" si="241"/>
        <v>0</v>
      </c>
      <c r="N547" s="751">
        <f t="shared" si="241"/>
        <v>0</v>
      </c>
      <c r="O547" s="752">
        <f t="shared" si="241"/>
        <v>0</v>
      </c>
      <c r="P547" s="934">
        <f t="shared" si="241"/>
        <v>0</v>
      </c>
      <c r="Q547" s="751">
        <f t="shared" si="241"/>
        <v>0</v>
      </c>
      <c r="R547" s="751">
        <f t="shared" si="241"/>
        <v>0</v>
      </c>
      <c r="S547" s="751">
        <f t="shared" si="241"/>
        <v>0</v>
      </c>
      <c r="T547" s="751">
        <f t="shared" si="241"/>
        <v>0</v>
      </c>
      <c r="U547" s="751">
        <f t="shared" si="241"/>
        <v>0</v>
      </c>
      <c r="V547" s="752">
        <f t="shared" si="241"/>
        <v>0</v>
      </c>
      <c r="W547" s="223"/>
      <c r="X547" s="1308" t="s">
        <v>26</v>
      </c>
      <c r="Y547" s="1313">
        <f>Y546-Y532</f>
        <v>-0.99000000000000909</v>
      </c>
      <c r="Z547" s="1313"/>
    </row>
    <row r="550" spans="1:26" ht="13.5" thickBot="1" x14ac:dyDescent="0.25"/>
    <row r="551" spans="1:26" ht="13.5" thickBot="1" x14ac:dyDescent="0.25">
      <c r="A551" s="230" t="s">
        <v>293</v>
      </c>
      <c r="B551" s="1518" t="s">
        <v>130</v>
      </c>
      <c r="C551" s="1519"/>
      <c r="D551" s="1519"/>
      <c r="E551" s="1519"/>
      <c r="F551" s="1519"/>
      <c r="G551" s="1519"/>
      <c r="H551" s="1520"/>
      <c r="I551" s="1521" t="s">
        <v>131</v>
      </c>
      <c r="J551" s="1519"/>
      <c r="K551" s="1519"/>
      <c r="L551" s="1519"/>
      <c r="M551" s="1519"/>
      <c r="N551" s="1519"/>
      <c r="O551" s="1520"/>
      <c r="P551" s="1522" t="s">
        <v>53</v>
      </c>
      <c r="Q551" s="1523"/>
      <c r="R551" s="1523"/>
      <c r="S551" s="1523"/>
      <c r="T551" s="1523"/>
      <c r="U551" s="1523"/>
      <c r="V551" s="1524"/>
      <c r="W551" s="1525" t="s">
        <v>55</v>
      </c>
      <c r="X551" s="228">
        <v>817</v>
      </c>
      <c r="Y551" s="1317"/>
      <c r="Z551" s="1317"/>
    </row>
    <row r="552" spans="1:26" ht="13.5" thickBot="1" x14ac:dyDescent="0.25">
      <c r="A552" s="846" t="s">
        <v>54</v>
      </c>
      <c r="B552" s="1173">
        <v>1</v>
      </c>
      <c r="C552" s="1170">
        <v>2</v>
      </c>
      <c r="D552" s="1170">
        <v>3</v>
      </c>
      <c r="E552" s="1170">
        <v>4</v>
      </c>
      <c r="F552" s="1170">
        <v>5</v>
      </c>
      <c r="G552" s="1170">
        <v>6</v>
      </c>
      <c r="H552" s="1171">
        <v>7</v>
      </c>
      <c r="I552" s="1172">
        <v>8</v>
      </c>
      <c r="J552" s="1170">
        <v>9</v>
      </c>
      <c r="K552" s="1170">
        <v>10</v>
      </c>
      <c r="L552" s="1170">
        <v>11</v>
      </c>
      <c r="M552" s="1170">
        <v>12</v>
      </c>
      <c r="N552" s="1170">
        <v>13</v>
      </c>
      <c r="O552" s="1171">
        <v>14</v>
      </c>
      <c r="P552" s="1172">
        <v>15</v>
      </c>
      <c r="Q552" s="1170">
        <v>16</v>
      </c>
      <c r="R552" s="1170">
        <v>17</v>
      </c>
      <c r="S552" s="1170">
        <v>18</v>
      </c>
      <c r="T552" s="1170">
        <v>19</v>
      </c>
      <c r="U552" s="1170">
        <v>20</v>
      </c>
      <c r="V552" s="1171">
        <v>21</v>
      </c>
      <c r="W552" s="1526"/>
      <c r="X552" s="741"/>
      <c r="Y552" s="741"/>
      <c r="Z552" s="1317"/>
    </row>
    <row r="553" spans="1:26" x14ac:dyDescent="0.2">
      <c r="A553" s="234" t="s">
        <v>3</v>
      </c>
      <c r="B553" s="828">
        <v>3978</v>
      </c>
      <c r="C553" s="775">
        <v>3978</v>
      </c>
      <c r="D553" s="775">
        <v>3978</v>
      </c>
      <c r="E553" s="775">
        <v>3978</v>
      </c>
      <c r="F553" s="775">
        <v>3978</v>
      </c>
      <c r="G553" s="553">
        <v>3978</v>
      </c>
      <c r="H553" s="771">
        <v>3978</v>
      </c>
      <c r="I553" s="777">
        <v>3978</v>
      </c>
      <c r="J553" s="553">
        <v>3978</v>
      </c>
      <c r="K553" s="553">
        <v>3978</v>
      </c>
      <c r="L553" s="775">
        <v>3978</v>
      </c>
      <c r="M553" s="775">
        <v>3978</v>
      </c>
      <c r="N553" s="775">
        <v>3978</v>
      </c>
      <c r="O553" s="829">
        <v>3978</v>
      </c>
      <c r="P553" s="774">
        <v>3978</v>
      </c>
      <c r="Q553" s="553">
        <v>3978</v>
      </c>
      <c r="R553" s="553">
        <v>3978</v>
      </c>
      <c r="S553" s="553">
        <v>3978</v>
      </c>
      <c r="T553" s="553">
        <v>3978</v>
      </c>
      <c r="U553" s="553">
        <v>3978</v>
      </c>
      <c r="V553" s="771">
        <v>3978</v>
      </c>
      <c r="W553" s="348">
        <v>3978</v>
      </c>
      <c r="X553" s="1324"/>
      <c r="Y553" s="529"/>
      <c r="Z553" s="1317"/>
    </row>
    <row r="554" spans="1:26" x14ac:dyDescent="0.2">
      <c r="A554" s="238" t="s">
        <v>6</v>
      </c>
      <c r="B554" s="239">
        <v>4455</v>
      </c>
      <c r="C554" s="240">
        <v>4510</v>
      </c>
      <c r="D554" s="240">
        <v>4514</v>
      </c>
      <c r="E554" s="240">
        <v>4199</v>
      </c>
      <c r="F554" s="240">
        <v>4505</v>
      </c>
      <c r="G554" s="240">
        <v>4318</v>
      </c>
      <c r="H554" s="241">
        <v>4227</v>
      </c>
      <c r="I554" s="513">
        <v>4470</v>
      </c>
      <c r="J554" s="240">
        <v>4366</v>
      </c>
      <c r="K554" s="240">
        <v>4595</v>
      </c>
      <c r="L554" s="240">
        <v>4463</v>
      </c>
      <c r="M554" s="240">
        <v>4156</v>
      </c>
      <c r="N554" s="240">
        <v>4398</v>
      </c>
      <c r="O554" s="241">
        <v>4300</v>
      </c>
      <c r="P554" s="513">
        <v>4416</v>
      </c>
      <c r="Q554" s="240">
        <v>4526</v>
      </c>
      <c r="R554" s="240">
        <v>4227</v>
      </c>
      <c r="S554" s="240">
        <v>4549</v>
      </c>
      <c r="T554" s="240">
        <v>4328</v>
      </c>
      <c r="U554" s="240">
        <v>4551</v>
      </c>
      <c r="V554" s="241">
        <v>4370</v>
      </c>
      <c r="W554" s="317">
        <v>4402</v>
      </c>
      <c r="X554" s="1324"/>
      <c r="Y554" s="1319"/>
      <c r="Z554" s="1317"/>
    </row>
    <row r="555" spans="1:26" x14ac:dyDescent="0.2">
      <c r="A555" s="231" t="s">
        <v>7</v>
      </c>
      <c r="B555" s="367">
        <v>60.5</v>
      </c>
      <c r="C555" s="368">
        <v>69.8</v>
      </c>
      <c r="D555" s="368">
        <v>72.099999999999994</v>
      </c>
      <c r="E555" s="368">
        <v>40</v>
      </c>
      <c r="F555" s="368">
        <v>70.5</v>
      </c>
      <c r="G555" s="368">
        <v>55.8</v>
      </c>
      <c r="H555" s="370">
        <v>60.5</v>
      </c>
      <c r="I555" s="514">
        <v>72.099999999999994</v>
      </c>
      <c r="J555" s="368">
        <v>72.099999999999994</v>
      </c>
      <c r="K555" s="368">
        <v>81.400000000000006</v>
      </c>
      <c r="L555" s="368">
        <v>78.599999999999994</v>
      </c>
      <c r="M555" s="368">
        <v>62.8</v>
      </c>
      <c r="N555" s="368">
        <v>58.1</v>
      </c>
      <c r="O555" s="370">
        <v>76.7</v>
      </c>
      <c r="P555" s="514">
        <v>60.5</v>
      </c>
      <c r="Q555" s="368">
        <v>76.7</v>
      </c>
      <c r="R555" s="368">
        <v>69</v>
      </c>
      <c r="S555" s="368">
        <v>78.599999999999994</v>
      </c>
      <c r="T555" s="368">
        <v>62.8</v>
      </c>
      <c r="U555" s="368">
        <v>76.7</v>
      </c>
      <c r="V555" s="370">
        <v>79.099999999999994</v>
      </c>
      <c r="W555" s="245">
        <v>66.599999999999994</v>
      </c>
      <c r="X555" s="365"/>
      <c r="Y555" s="443"/>
      <c r="Z555" s="1317"/>
    </row>
    <row r="556" spans="1:26" x14ac:dyDescent="0.2">
      <c r="A556" s="231" t="s">
        <v>8</v>
      </c>
      <c r="B556" s="246">
        <v>0.111</v>
      </c>
      <c r="C556" s="247">
        <v>0.10199999999999999</v>
      </c>
      <c r="D556" s="247">
        <v>9.0999999999999998E-2</v>
      </c>
      <c r="E556" s="247">
        <v>0.13100000000000001</v>
      </c>
      <c r="F556" s="247">
        <v>9.5000000000000001E-2</v>
      </c>
      <c r="G556" s="247">
        <v>0.127</v>
      </c>
      <c r="H556" s="248">
        <v>0.11</v>
      </c>
      <c r="I556" s="515">
        <v>9.5000000000000001E-2</v>
      </c>
      <c r="J556" s="247">
        <v>0.104</v>
      </c>
      <c r="K556" s="247">
        <v>9.1999999999999998E-2</v>
      </c>
      <c r="L556" s="247">
        <v>9.2999999999999999E-2</v>
      </c>
      <c r="M556" s="247">
        <v>0.114</v>
      </c>
      <c r="N556" s="247">
        <v>0.10100000000000001</v>
      </c>
      <c r="O556" s="248">
        <v>8.4000000000000005E-2</v>
      </c>
      <c r="P556" s="515">
        <v>0.11</v>
      </c>
      <c r="Q556" s="247">
        <v>7.8E-2</v>
      </c>
      <c r="R556" s="247">
        <v>0.10199999999999999</v>
      </c>
      <c r="S556" s="247">
        <v>0.1</v>
      </c>
      <c r="T556" s="247">
        <v>0.105</v>
      </c>
      <c r="U556" s="247">
        <v>9.0999999999999998E-2</v>
      </c>
      <c r="V556" s="248">
        <v>7.8E-2</v>
      </c>
      <c r="W556" s="249">
        <v>0.10299999999999999</v>
      </c>
      <c r="X556" s="1317"/>
      <c r="Y556" s="331"/>
      <c r="Z556" s="1317"/>
    </row>
    <row r="557" spans="1:26" x14ac:dyDescent="0.2">
      <c r="A557" s="238" t="s">
        <v>1</v>
      </c>
      <c r="B557" s="250">
        <f>B554/B553*100-100</f>
        <v>11.990950226244351</v>
      </c>
      <c r="C557" s="251">
        <f t="shared" ref="C557:V557" si="242">C554/C553*100-100</f>
        <v>13.373554550025133</v>
      </c>
      <c r="D557" s="251">
        <f t="shared" si="242"/>
        <v>13.474107591754645</v>
      </c>
      <c r="E557" s="251">
        <f t="shared" si="242"/>
        <v>5.5555555555555571</v>
      </c>
      <c r="F557" s="251">
        <f t="shared" si="242"/>
        <v>13.247863247863251</v>
      </c>
      <c r="G557" s="251">
        <f t="shared" si="242"/>
        <v>8.5470085470085451</v>
      </c>
      <c r="H557" s="252">
        <f t="shared" si="242"/>
        <v>6.2594268476621409</v>
      </c>
      <c r="I557" s="516">
        <f t="shared" si="242"/>
        <v>12.368024132730014</v>
      </c>
      <c r="J557" s="251">
        <f t="shared" si="242"/>
        <v>9.7536450477627028</v>
      </c>
      <c r="K557" s="251">
        <f t="shared" si="242"/>
        <v>15.51030668677727</v>
      </c>
      <c r="L557" s="251">
        <f t="shared" si="242"/>
        <v>12.192056309703375</v>
      </c>
      <c r="M557" s="251">
        <f t="shared" si="242"/>
        <v>4.4746103569633107</v>
      </c>
      <c r="N557" s="251">
        <f t="shared" si="242"/>
        <v>10.558069381598798</v>
      </c>
      <c r="O557" s="252">
        <f t="shared" si="242"/>
        <v>8.0945198592257412</v>
      </c>
      <c r="P557" s="516">
        <f t="shared" si="242"/>
        <v>11.010558069381602</v>
      </c>
      <c r="Q557" s="251">
        <f t="shared" si="242"/>
        <v>13.775766716943181</v>
      </c>
      <c r="R557" s="251">
        <f t="shared" si="242"/>
        <v>6.2594268476621409</v>
      </c>
      <c r="S557" s="251">
        <f t="shared" si="242"/>
        <v>14.353946706887882</v>
      </c>
      <c r="T557" s="251">
        <f t="shared" si="242"/>
        <v>8.798391151332325</v>
      </c>
      <c r="U557" s="251">
        <f t="shared" si="242"/>
        <v>14.404223227752638</v>
      </c>
      <c r="V557" s="252">
        <f t="shared" si="242"/>
        <v>9.8541980894922148</v>
      </c>
      <c r="W557" s="316">
        <f>W554/W553*100-100</f>
        <v>10.65862242332831</v>
      </c>
      <c r="X557" s="365"/>
      <c r="Y557" s="1324"/>
      <c r="Z557" s="1317"/>
    </row>
    <row r="558" spans="1:26" ht="13.5" thickBot="1" x14ac:dyDescent="0.25">
      <c r="A558" s="839" t="s">
        <v>27</v>
      </c>
      <c r="B558" s="834">
        <f>B554-B540</f>
        <v>205</v>
      </c>
      <c r="C558" s="546">
        <f t="shared" ref="C558:W558" si="243">C554-C540</f>
        <v>52</v>
      </c>
      <c r="D558" s="546">
        <f t="shared" si="243"/>
        <v>401</v>
      </c>
      <c r="E558" s="546">
        <f t="shared" si="243"/>
        <v>-309</v>
      </c>
      <c r="F558" s="546">
        <f t="shared" si="243"/>
        <v>-41</v>
      </c>
      <c r="G558" s="546">
        <f t="shared" si="243"/>
        <v>274</v>
      </c>
      <c r="H558" s="835">
        <f t="shared" si="243"/>
        <v>-113</v>
      </c>
      <c r="I558" s="768">
        <f t="shared" si="243"/>
        <v>13</v>
      </c>
      <c r="J558" s="546">
        <f t="shared" si="243"/>
        <v>251</v>
      </c>
      <c r="K558" s="546">
        <f t="shared" si="243"/>
        <v>74</v>
      </c>
      <c r="L558" s="546">
        <f t="shared" si="243"/>
        <v>86</v>
      </c>
      <c r="M558" s="546">
        <f t="shared" si="243"/>
        <v>152</v>
      </c>
      <c r="N558" s="546">
        <f t="shared" si="243"/>
        <v>371</v>
      </c>
      <c r="O558" s="835">
        <f t="shared" si="243"/>
        <v>-55</v>
      </c>
      <c r="P558" s="768">
        <f t="shared" si="243"/>
        <v>-22</v>
      </c>
      <c r="Q558" s="546">
        <f t="shared" si="243"/>
        <v>178</v>
      </c>
      <c r="R558" s="546">
        <f t="shared" si="243"/>
        <v>52</v>
      </c>
      <c r="S558" s="546">
        <f t="shared" si="243"/>
        <v>59</v>
      </c>
      <c r="T558" s="546">
        <f t="shared" si="243"/>
        <v>80</v>
      </c>
      <c r="U558" s="546">
        <f t="shared" si="243"/>
        <v>125</v>
      </c>
      <c r="V558" s="835">
        <f t="shared" si="243"/>
        <v>12</v>
      </c>
      <c r="W558" s="287">
        <f t="shared" si="243"/>
        <v>104</v>
      </c>
      <c r="X558" s="1317"/>
      <c r="Y558" s="329"/>
      <c r="Z558" s="1317"/>
    </row>
    <row r="559" spans="1:26" x14ac:dyDescent="0.2">
      <c r="A559" s="258" t="s">
        <v>51</v>
      </c>
      <c r="B559" s="432">
        <v>572</v>
      </c>
      <c r="C559" s="415">
        <v>574</v>
      </c>
      <c r="D559" s="415">
        <v>565</v>
      </c>
      <c r="E559" s="415">
        <v>155</v>
      </c>
      <c r="F559" s="415">
        <v>580</v>
      </c>
      <c r="G559" s="415">
        <v>568</v>
      </c>
      <c r="H559" s="416">
        <v>579</v>
      </c>
      <c r="I559" s="517">
        <v>602</v>
      </c>
      <c r="J559" s="415">
        <v>597</v>
      </c>
      <c r="K559" s="415">
        <v>605</v>
      </c>
      <c r="L559" s="415">
        <v>170</v>
      </c>
      <c r="M559" s="415">
        <v>603</v>
      </c>
      <c r="N559" s="415">
        <v>610</v>
      </c>
      <c r="O559" s="416">
        <v>605</v>
      </c>
      <c r="P559" s="517">
        <v>610</v>
      </c>
      <c r="Q559" s="415">
        <v>617</v>
      </c>
      <c r="R559" s="415">
        <v>602</v>
      </c>
      <c r="S559" s="415">
        <v>174</v>
      </c>
      <c r="T559" s="415">
        <v>610</v>
      </c>
      <c r="U559" s="415">
        <v>605</v>
      </c>
      <c r="V559" s="416">
        <v>607</v>
      </c>
      <c r="W559" s="343">
        <f>SUM(B559:V559)</f>
        <v>11210</v>
      </c>
      <c r="X559" s="1317" t="s">
        <v>56</v>
      </c>
      <c r="Y559" s="742">
        <f>W545-W559</f>
        <v>28</v>
      </c>
      <c r="Z559" s="285">
        <f>Y559/W545</f>
        <v>2.4915465385299874E-3</v>
      </c>
    </row>
    <row r="560" spans="1:26" x14ac:dyDescent="0.2">
      <c r="A560" s="957" t="s">
        <v>28</v>
      </c>
      <c r="B560" s="385"/>
      <c r="C560" s="504"/>
      <c r="D560" s="504"/>
      <c r="E560" s="504"/>
      <c r="F560" s="504"/>
      <c r="G560" s="504"/>
      <c r="H560" s="505"/>
      <c r="I560" s="958"/>
      <c r="J560" s="504"/>
      <c r="K560" s="504"/>
      <c r="L560" s="504"/>
      <c r="M560" s="504"/>
      <c r="N560" s="504"/>
      <c r="O560" s="505"/>
      <c r="P560" s="958"/>
      <c r="Q560" s="504"/>
      <c r="R560" s="504"/>
      <c r="S560" s="504"/>
      <c r="T560" s="504"/>
      <c r="U560" s="504"/>
      <c r="V560" s="505"/>
      <c r="W560" s="1187"/>
      <c r="X560" s="1324" t="s">
        <v>57</v>
      </c>
      <c r="Y560" s="1324">
        <v>161.87</v>
      </c>
      <c r="Z560" s="1324"/>
    </row>
    <row r="561" spans="1:26" ht="13.5" thickBot="1" x14ac:dyDescent="0.25">
      <c r="A561" s="266" t="s">
        <v>26</v>
      </c>
      <c r="B561" s="750">
        <f>B560-B546</f>
        <v>0</v>
      </c>
      <c r="C561" s="751">
        <f t="shared" ref="C561:V561" si="244">C560-C546</f>
        <v>0</v>
      </c>
      <c r="D561" s="751">
        <f t="shared" si="244"/>
        <v>0</v>
      </c>
      <c r="E561" s="751">
        <f t="shared" si="244"/>
        <v>0</v>
      </c>
      <c r="F561" s="751">
        <f t="shared" si="244"/>
        <v>0</v>
      </c>
      <c r="G561" s="751">
        <f t="shared" si="244"/>
        <v>0</v>
      </c>
      <c r="H561" s="752">
        <f t="shared" si="244"/>
        <v>0</v>
      </c>
      <c r="I561" s="934">
        <f t="shared" si="244"/>
        <v>0</v>
      </c>
      <c r="J561" s="751">
        <f t="shared" si="244"/>
        <v>0</v>
      </c>
      <c r="K561" s="751">
        <f t="shared" si="244"/>
        <v>0</v>
      </c>
      <c r="L561" s="751">
        <f t="shared" si="244"/>
        <v>0</v>
      </c>
      <c r="M561" s="751">
        <f t="shared" si="244"/>
        <v>0</v>
      </c>
      <c r="N561" s="751">
        <f t="shared" si="244"/>
        <v>0</v>
      </c>
      <c r="O561" s="752">
        <f t="shared" si="244"/>
        <v>0</v>
      </c>
      <c r="P561" s="934">
        <f t="shared" si="244"/>
        <v>0</v>
      </c>
      <c r="Q561" s="751">
        <f t="shared" si="244"/>
        <v>0</v>
      </c>
      <c r="R561" s="751">
        <f t="shared" si="244"/>
        <v>0</v>
      </c>
      <c r="S561" s="751">
        <f t="shared" si="244"/>
        <v>0</v>
      </c>
      <c r="T561" s="751">
        <f t="shared" si="244"/>
        <v>0</v>
      </c>
      <c r="U561" s="751">
        <f t="shared" si="244"/>
        <v>0</v>
      </c>
      <c r="V561" s="752">
        <f t="shared" si="244"/>
        <v>0</v>
      </c>
      <c r="W561" s="223"/>
      <c r="X561" s="1317" t="s">
        <v>26</v>
      </c>
      <c r="Y561" s="1324">
        <f>Y560-Y546</f>
        <v>-0.47999999999998977</v>
      </c>
      <c r="Z561" s="1324"/>
    </row>
    <row r="564" spans="1:26" ht="13.5" thickBot="1" x14ac:dyDescent="0.25"/>
    <row r="565" spans="1:26" ht="13.5" thickBot="1" x14ac:dyDescent="0.25">
      <c r="A565" s="230" t="s">
        <v>294</v>
      </c>
      <c r="B565" s="1518" t="s">
        <v>130</v>
      </c>
      <c r="C565" s="1519"/>
      <c r="D565" s="1519"/>
      <c r="E565" s="1519"/>
      <c r="F565" s="1519"/>
      <c r="G565" s="1519"/>
      <c r="H565" s="1520"/>
      <c r="I565" s="1521" t="s">
        <v>131</v>
      </c>
      <c r="J565" s="1519"/>
      <c r="K565" s="1519"/>
      <c r="L565" s="1519"/>
      <c r="M565" s="1519"/>
      <c r="N565" s="1519"/>
      <c r="O565" s="1520"/>
      <c r="P565" s="1522" t="s">
        <v>53</v>
      </c>
      <c r="Q565" s="1523"/>
      <c r="R565" s="1523"/>
      <c r="S565" s="1523"/>
      <c r="T565" s="1523"/>
      <c r="U565" s="1523"/>
      <c r="V565" s="1524"/>
      <c r="W565" s="1525" t="s">
        <v>55</v>
      </c>
      <c r="X565" s="228"/>
      <c r="Y565" s="1325"/>
      <c r="Z565" s="1325"/>
    </row>
    <row r="566" spans="1:26" ht="13.5" thickBot="1" x14ac:dyDescent="0.25">
      <c r="A566" s="846" t="s">
        <v>54</v>
      </c>
      <c r="B566" s="1173">
        <v>1</v>
      </c>
      <c r="C566" s="1170">
        <v>2</v>
      </c>
      <c r="D566" s="1170">
        <v>3</v>
      </c>
      <c r="E566" s="1170">
        <v>4</v>
      </c>
      <c r="F566" s="1170">
        <v>5</v>
      </c>
      <c r="G566" s="1170">
        <v>6</v>
      </c>
      <c r="H566" s="1171">
        <v>7</v>
      </c>
      <c r="I566" s="1172">
        <v>8</v>
      </c>
      <c r="J566" s="1170">
        <v>9</v>
      </c>
      <c r="K566" s="1170">
        <v>10</v>
      </c>
      <c r="L566" s="1170">
        <v>11</v>
      </c>
      <c r="M566" s="1170">
        <v>12</v>
      </c>
      <c r="N566" s="1170">
        <v>13</v>
      </c>
      <c r="O566" s="1171">
        <v>14</v>
      </c>
      <c r="P566" s="1172">
        <v>15</v>
      </c>
      <c r="Q566" s="1170">
        <v>16</v>
      </c>
      <c r="R566" s="1170">
        <v>17</v>
      </c>
      <c r="S566" s="1170">
        <v>18</v>
      </c>
      <c r="T566" s="1170">
        <v>19</v>
      </c>
      <c r="U566" s="1170">
        <v>20</v>
      </c>
      <c r="V566" s="1171">
        <v>21</v>
      </c>
      <c r="W566" s="1526"/>
      <c r="X566" s="741"/>
      <c r="Y566" s="741"/>
      <c r="Z566" s="1325"/>
    </row>
    <row r="567" spans="1:26" x14ac:dyDescent="0.2">
      <c r="A567" s="234" t="s">
        <v>3</v>
      </c>
      <c r="B567" s="828">
        <v>3996</v>
      </c>
      <c r="C567" s="828">
        <v>3996</v>
      </c>
      <c r="D567" s="775">
        <v>3996</v>
      </c>
      <c r="E567" s="775">
        <v>3996</v>
      </c>
      <c r="F567" s="775">
        <v>3996</v>
      </c>
      <c r="G567" s="553">
        <v>3996</v>
      </c>
      <c r="H567" s="771">
        <v>3996</v>
      </c>
      <c r="I567" s="777">
        <v>3996</v>
      </c>
      <c r="J567" s="553">
        <v>3996</v>
      </c>
      <c r="K567" s="553">
        <v>3996</v>
      </c>
      <c r="L567" s="775">
        <v>3996</v>
      </c>
      <c r="M567" s="775">
        <v>3996</v>
      </c>
      <c r="N567" s="775">
        <v>3996</v>
      </c>
      <c r="O567" s="829">
        <v>3996</v>
      </c>
      <c r="P567" s="774">
        <v>3996</v>
      </c>
      <c r="Q567" s="553">
        <v>3996</v>
      </c>
      <c r="R567" s="553">
        <v>3996</v>
      </c>
      <c r="S567" s="553">
        <v>3996</v>
      </c>
      <c r="T567" s="553">
        <v>3996</v>
      </c>
      <c r="U567" s="553">
        <v>3996</v>
      </c>
      <c r="V567" s="771">
        <v>3996</v>
      </c>
      <c r="W567" s="348">
        <v>3996</v>
      </c>
      <c r="X567" s="1330"/>
      <c r="Y567" s="529"/>
      <c r="Z567" s="1325"/>
    </row>
    <row r="568" spans="1:26" x14ac:dyDescent="0.2">
      <c r="A568" s="238" t="s">
        <v>6</v>
      </c>
      <c r="B568" s="239">
        <v>4465</v>
      </c>
      <c r="C568" s="240">
        <v>4485</v>
      </c>
      <c r="D568" s="240">
        <v>4429</v>
      </c>
      <c r="E568" s="240">
        <v>4443</v>
      </c>
      <c r="F568" s="240">
        <v>4416</v>
      </c>
      <c r="G568" s="240">
        <v>4174</v>
      </c>
      <c r="H568" s="241">
        <v>4315</v>
      </c>
      <c r="I568" s="513">
        <v>4408</v>
      </c>
      <c r="J568" s="240">
        <v>4309</v>
      </c>
      <c r="K568" s="240">
        <v>4732</v>
      </c>
      <c r="L568" s="240">
        <v>4347</v>
      </c>
      <c r="M568" s="240">
        <v>4121</v>
      </c>
      <c r="N568" s="240">
        <v>4410</v>
      </c>
      <c r="O568" s="241">
        <v>4276</v>
      </c>
      <c r="P568" s="513">
        <v>4490</v>
      </c>
      <c r="Q568" s="240">
        <v>4463</v>
      </c>
      <c r="R568" s="240">
        <v>4231</v>
      </c>
      <c r="S568" s="240">
        <v>4734</v>
      </c>
      <c r="T568" s="240">
        <v>4321</v>
      </c>
      <c r="U568" s="240">
        <v>4527</v>
      </c>
      <c r="V568" s="241">
        <v>4466</v>
      </c>
      <c r="W568" s="317">
        <v>4397</v>
      </c>
      <c r="X568" s="1330"/>
      <c r="Y568" s="1327"/>
      <c r="Z568" s="1325"/>
    </row>
    <row r="569" spans="1:26" x14ac:dyDescent="0.2">
      <c r="A569" s="231" t="s">
        <v>7</v>
      </c>
      <c r="B569" s="367">
        <v>72.099999999999994</v>
      </c>
      <c r="C569" s="368">
        <v>74.400000000000006</v>
      </c>
      <c r="D569" s="368">
        <v>65.099999999999994</v>
      </c>
      <c r="E569" s="368">
        <v>64.3</v>
      </c>
      <c r="F569" s="368">
        <v>79.099999999999994</v>
      </c>
      <c r="G569" s="368">
        <v>67.400000000000006</v>
      </c>
      <c r="H569" s="370">
        <v>65.099999999999994</v>
      </c>
      <c r="I569" s="514">
        <v>60.5</v>
      </c>
      <c r="J569" s="368">
        <v>62.8</v>
      </c>
      <c r="K569" s="368">
        <v>81.400000000000006</v>
      </c>
      <c r="L569" s="368">
        <v>57.1</v>
      </c>
      <c r="M569" s="368">
        <v>62.8</v>
      </c>
      <c r="N569" s="368">
        <v>65.099999999999994</v>
      </c>
      <c r="O569" s="370">
        <v>53.5</v>
      </c>
      <c r="P569" s="514">
        <v>81.400000000000006</v>
      </c>
      <c r="Q569" s="368">
        <v>60.5</v>
      </c>
      <c r="R569" s="368">
        <v>69.8</v>
      </c>
      <c r="S569" s="368">
        <v>57.1</v>
      </c>
      <c r="T569" s="368">
        <v>72.099999999999994</v>
      </c>
      <c r="U569" s="368">
        <v>72.099999999999994</v>
      </c>
      <c r="V569" s="370">
        <v>62.8</v>
      </c>
      <c r="W569" s="245">
        <v>64.099999999999994</v>
      </c>
      <c r="X569" s="365"/>
      <c r="Y569" s="443"/>
      <c r="Z569" s="1325"/>
    </row>
    <row r="570" spans="1:26" x14ac:dyDescent="0.2">
      <c r="A570" s="231" t="s">
        <v>8</v>
      </c>
      <c r="B570" s="246">
        <v>8.8999999999999996E-2</v>
      </c>
      <c r="C570" s="247">
        <v>0.106</v>
      </c>
      <c r="D570" s="247">
        <v>0.108</v>
      </c>
      <c r="E570" s="247">
        <v>0.11799999999999999</v>
      </c>
      <c r="F570" s="247">
        <v>9.1999999999999998E-2</v>
      </c>
      <c r="G570" s="247">
        <v>0.10299999999999999</v>
      </c>
      <c r="H570" s="248">
        <v>0.10299999999999999</v>
      </c>
      <c r="I570" s="515">
        <v>9.7000000000000003E-2</v>
      </c>
      <c r="J570" s="247">
        <v>0.1</v>
      </c>
      <c r="K570" s="247">
        <v>9.2999999999999999E-2</v>
      </c>
      <c r="L570" s="247">
        <v>8.8999999999999996E-2</v>
      </c>
      <c r="M570" s="247">
        <v>0.11700000000000001</v>
      </c>
      <c r="N570" s="247">
        <v>9.7000000000000003E-2</v>
      </c>
      <c r="O570" s="248">
        <v>0.114</v>
      </c>
      <c r="P570" s="515">
        <v>7.9000000000000001E-2</v>
      </c>
      <c r="Q570" s="247">
        <v>0.10100000000000001</v>
      </c>
      <c r="R570" s="247">
        <v>9.5000000000000001E-2</v>
      </c>
      <c r="S570" s="247">
        <v>9.5000000000000001E-2</v>
      </c>
      <c r="T570" s="247">
        <v>0.09</v>
      </c>
      <c r="U570" s="247">
        <v>9.1999999999999998E-2</v>
      </c>
      <c r="V570" s="248">
        <v>0.104</v>
      </c>
      <c r="W570" s="249">
        <v>0.10299999999999999</v>
      </c>
      <c r="X570" s="1325"/>
      <c r="Y570" s="331"/>
      <c r="Z570" s="1325"/>
    </row>
    <row r="571" spans="1:26" x14ac:dyDescent="0.2">
      <c r="A571" s="238" t="s">
        <v>1</v>
      </c>
      <c r="B571" s="250">
        <f>B568/B567*100-100</f>
        <v>11.736736736736745</v>
      </c>
      <c r="C571" s="251">
        <f t="shared" ref="C571:V571" si="245">C568/C567*100-100</f>
        <v>12.237237237237238</v>
      </c>
      <c r="D571" s="251">
        <f t="shared" si="245"/>
        <v>10.835835835835823</v>
      </c>
      <c r="E571" s="251">
        <f t="shared" si="245"/>
        <v>11.186186186186191</v>
      </c>
      <c r="F571" s="251">
        <f t="shared" si="245"/>
        <v>10.5105105105105</v>
      </c>
      <c r="G571" s="251">
        <f t="shared" si="245"/>
        <v>4.4544544544544493</v>
      </c>
      <c r="H571" s="252">
        <f t="shared" si="245"/>
        <v>7.982982982982989</v>
      </c>
      <c r="I571" s="516">
        <f t="shared" si="245"/>
        <v>10.310310310310314</v>
      </c>
      <c r="J571" s="251">
        <f t="shared" si="245"/>
        <v>7.8328328328328212</v>
      </c>
      <c r="K571" s="251">
        <f t="shared" si="245"/>
        <v>18.418418418418426</v>
      </c>
      <c r="L571" s="251">
        <f t="shared" si="245"/>
        <v>8.7837837837837895</v>
      </c>
      <c r="M571" s="251">
        <f t="shared" si="245"/>
        <v>3.1281281281281252</v>
      </c>
      <c r="N571" s="251">
        <f t="shared" si="245"/>
        <v>10.36036036036036</v>
      </c>
      <c r="O571" s="252">
        <f t="shared" si="245"/>
        <v>7.0070070070070045</v>
      </c>
      <c r="P571" s="516">
        <f t="shared" si="245"/>
        <v>12.362362362362362</v>
      </c>
      <c r="Q571" s="251">
        <f t="shared" si="245"/>
        <v>11.686686686686684</v>
      </c>
      <c r="R571" s="251">
        <f t="shared" si="245"/>
        <v>5.8808808808808806</v>
      </c>
      <c r="S571" s="251">
        <f t="shared" si="245"/>
        <v>18.468468468468458</v>
      </c>
      <c r="T571" s="251">
        <f t="shared" si="245"/>
        <v>8.1331331331331285</v>
      </c>
      <c r="U571" s="251">
        <f t="shared" si="245"/>
        <v>13.2882882882883</v>
      </c>
      <c r="V571" s="252">
        <f t="shared" si="245"/>
        <v>11.761761761761761</v>
      </c>
      <c r="W571" s="316">
        <f>W568/W567*100-100</f>
        <v>10.035035035035051</v>
      </c>
      <c r="X571" s="365"/>
      <c r="Y571" s="1330"/>
      <c r="Z571" s="1325"/>
    </row>
    <row r="572" spans="1:26" ht="13.5" thickBot="1" x14ac:dyDescent="0.25">
      <c r="A572" s="839" t="s">
        <v>27</v>
      </c>
      <c r="B572" s="834">
        <f>B568-B554</f>
        <v>10</v>
      </c>
      <c r="C572" s="546">
        <f t="shared" ref="C572:W572" si="246">C568-C554</f>
        <v>-25</v>
      </c>
      <c r="D572" s="546">
        <f t="shared" si="246"/>
        <v>-85</v>
      </c>
      <c r="E572" s="546">
        <f t="shared" si="246"/>
        <v>244</v>
      </c>
      <c r="F572" s="546">
        <f t="shared" si="246"/>
        <v>-89</v>
      </c>
      <c r="G572" s="546">
        <f t="shared" si="246"/>
        <v>-144</v>
      </c>
      <c r="H572" s="835">
        <f t="shared" si="246"/>
        <v>88</v>
      </c>
      <c r="I572" s="768">
        <f t="shared" si="246"/>
        <v>-62</v>
      </c>
      <c r="J572" s="546">
        <f t="shared" si="246"/>
        <v>-57</v>
      </c>
      <c r="K572" s="546">
        <f t="shared" si="246"/>
        <v>137</v>
      </c>
      <c r="L572" s="546">
        <f t="shared" si="246"/>
        <v>-116</v>
      </c>
      <c r="M572" s="546">
        <f t="shared" si="246"/>
        <v>-35</v>
      </c>
      <c r="N572" s="546">
        <f t="shared" si="246"/>
        <v>12</v>
      </c>
      <c r="O572" s="835">
        <f t="shared" si="246"/>
        <v>-24</v>
      </c>
      <c r="P572" s="768">
        <f t="shared" si="246"/>
        <v>74</v>
      </c>
      <c r="Q572" s="546">
        <f t="shared" si="246"/>
        <v>-63</v>
      </c>
      <c r="R572" s="546">
        <f t="shared" si="246"/>
        <v>4</v>
      </c>
      <c r="S572" s="546">
        <f t="shared" si="246"/>
        <v>185</v>
      </c>
      <c r="T572" s="546">
        <f t="shared" si="246"/>
        <v>-7</v>
      </c>
      <c r="U572" s="546">
        <f t="shared" si="246"/>
        <v>-24</v>
      </c>
      <c r="V572" s="835">
        <f t="shared" si="246"/>
        <v>96</v>
      </c>
      <c r="W572" s="287">
        <f t="shared" si="246"/>
        <v>-5</v>
      </c>
      <c r="X572" s="1325"/>
      <c r="Y572" s="329"/>
      <c r="Z572" s="1325"/>
    </row>
    <row r="573" spans="1:26" x14ac:dyDescent="0.2">
      <c r="A573" s="258" t="s">
        <v>51</v>
      </c>
      <c r="B573" s="432">
        <v>569</v>
      </c>
      <c r="C573" s="415">
        <v>571</v>
      </c>
      <c r="D573" s="415">
        <v>565</v>
      </c>
      <c r="E573" s="415">
        <v>154</v>
      </c>
      <c r="F573" s="415">
        <v>579</v>
      </c>
      <c r="G573" s="415">
        <v>565</v>
      </c>
      <c r="H573" s="416">
        <v>579</v>
      </c>
      <c r="I573" s="517">
        <v>601</v>
      </c>
      <c r="J573" s="415">
        <v>595</v>
      </c>
      <c r="K573" s="415">
        <v>605</v>
      </c>
      <c r="L573" s="415">
        <v>168</v>
      </c>
      <c r="M573" s="415">
        <v>600</v>
      </c>
      <c r="N573" s="415">
        <v>610</v>
      </c>
      <c r="O573" s="416">
        <v>605</v>
      </c>
      <c r="P573" s="517">
        <v>608</v>
      </c>
      <c r="Q573" s="415">
        <v>614</v>
      </c>
      <c r="R573" s="415">
        <v>601</v>
      </c>
      <c r="S573" s="415">
        <v>169</v>
      </c>
      <c r="T573" s="415">
        <v>608</v>
      </c>
      <c r="U573" s="415">
        <v>604</v>
      </c>
      <c r="V573" s="416">
        <v>606</v>
      </c>
      <c r="W573" s="343">
        <f>SUM(B573:V573)</f>
        <v>11176</v>
      </c>
      <c r="X573" s="1325" t="s">
        <v>56</v>
      </c>
      <c r="Y573" s="742">
        <f>W559-W573</f>
        <v>34</v>
      </c>
      <c r="Z573" s="285">
        <f>Y573/W559</f>
        <v>3.0330062444246207E-3</v>
      </c>
    </row>
    <row r="574" spans="1:26" x14ac:dyDescent="0.2">
      <c r="A574" s="957" t="s">
        <v>28</v>
      </c>
      <c r="B574" s="385"/>
      <c r="C574" s="504"/>
      <c r="D574" s="504"/>
      <c r="E574" s="504"/>
      <c r="F574" s="504"/>
      <c r="G574" s="504"/>
      <c r="H574" s="505"/>
      <c r="I574" s="958"/>
      <c r="J574" s="504"/>
      <c r="K574" s="504"/>
      <c r="L574" s="504"/>
      <c r="M574" s="504"/>
      <c r="N574" s="504"/>
      <c r="O574" s="505"/>
      <c r="P574" s="958"/>
      <c r="Q574" s="504"/>
      <c r="R574" s="504"/>
      <c r="S574" s="504"/>
      <c r="T574" s="504"/>
      <c r="U574" s="504"/>
      <c r="V574" s="505"/>
      <c r="W574" s="1187"/>
      <c r="X574" s="1330" t="s">
        <v>57</v>
      </c>
      <c r="Y574" s="1330">
        <v>161.41</v>
      </c>
      <c r="Z574" s="1330"/>
    </row>
    <row r="575" spans="1:26" ht="13.5" thickBot="1" x14ac:dyDescent="0.25">
      <c r="A575" s="266" t="s">
        <v>26</v>
      </c>
      <c r="B575" s="750">
        <f>B574-B560</f>
        <v>0</v>
      </c>
      <c r="C575" s="751">
        <f t="shared" ref="C575:V575" si="247">C574-C560</f>
        <v>0</v>
      </c>
      <c r="D575" s="751">
        <f t="shared" si="247"/>
        <v>0</v>
      </c>
      <c r="E575" s="751">
        <f t="shared" si="247"/>
        <v>0</v>
      </c>
      <c r="F575" s="751">
        <f t="shared" si="247"/>
        <v>0</v>
      </c>
      <c r="G575" s="751">
        <f t="shared" si="247"/>
        <v>0</v>
      </c>
      <c r="H575" s="752">
        <f t="shared" si="247"/>
        <v>0</v>
      </c>
      <c r="I575" s="934">
        <f t="shared" si="247"/>
        <v>0</v>
      </c>
      <c r="J575" s="751">
        <f t="shared" si="247"/>
        <v>0</v>
      </c>
      <c r="K575" s="751">
        <f t="shared" si="247"/>
        <v>0</v>
      </c>
      <c r="L575" s="751">
        <f t="shared" si="247"/>
        <v>0</v>
      </c>
      <c r="M575" s="751">
        <f t="shared" si="247"/>
        <v>0</v>
      </c>
      <c r="N575" s="751">
        <f t="shared" si="247"/>
        <v>0</v>
      </c>
      <c r="O575" s="752">
        <f t="shared" si="247"/>
        <v>0</v>
      </c>
      <c r="P575" s="934">
        <f t="shared" si="247"/>
        <v>0</v>
      </c>
      <c r="Q575" s="751">
        <f t="shared" si="247"/>
        <v>0</v>
      </c>
      <c r="R575" s="751">
        <f t="shared" si="247"/>
        <v>0</v>
      </c>
      <c r="S575" s="751">
        <f t="shared" si="247"/>
        <v>0</v>
      </c>
      <c r="T575" s="751">
        <f t="shared" si="247"/>
        <v>0</v>
      </c>
      <c r="U575" s="751">
        <f t="shared" si="247"/>
        <v>0</v>
      </c>
      <c r="V575" s="752">
        <f t="shared" si="247"/>
        <v>0</v>
      </c>
      <c r="W575" s="223"/>
      <c r="X575" s="1325" t="s">
        <v>26</v>
      </c>
      <c r="Y575" s="1330">
        <f>Y574-Y560</f>
        <v>-0.46000000000000796</v>
      </c>
      <c r="Z575" s="1330"/>
    </row>
    <row r="578" spans="1:26" ht="13.5" thickBot="1" x14ac:dyDescent="0.25"/>
    <row r="579" spans="1:26" ht="13.5" thickBot="1" x14ac:dyDescent="0.25">
      <c r="A579" s="230" t="s">
        <v>295</v>
      </c>
      <c r="B579" s="1518" t="s">
        <v>130</v>
      </c>
      <c r="C579" s="1519"/>
      <c r="D579" s="1519"/>
      <c r="E579" s="1519"/>
      <c r="F579" s="1519"/>
      <c r="G579" s="1519"/>
      <c r="H579" s="1520"/>
      <c r="I579" s="1521" t="s">
        <v>131</v>
      </c>
      <c r="J579" s="1519"/>
      <c r="K579" s="1519"/>
      <c r="L579" s="1519"/>
      <c r="M579" s="1519"/>
      <c r="N579" s="1519"/>
      <c r="O579" s="1520"/>
      <c r="P579" s="1522" t="s">
        <v>53</v>
      </c>
      <c r="Q579" s="1523"/>
      <c r="R579" s="1523"/>
      <c r="S579" s="1523"/>
      <c r="T579" s="1523"/>
      <c r="U579" s="1523"/>
      <c r="V579" s="1524"/>
      <c r="W579" s="1525" t="s">
        <v>55</v>
      </c>
      <c r="X579" s="228">
        <v>810</v>
      </c>
      <c r="Y579" s="1335"/>
      <c r="Z579" s="1335"/>
    </row>
    <row r="580" spans="1:26" ht="13.5" thickBot="1" x14ac:dyDescent="0.25">
      <c r="A580" s="846" t="s">
        <v>54</v>
      </c>
      <c r="B580" s="1173">
        <v>1</v>
      </c>
      <c r="C580" s="1170">
        <v>2</v>
      </c>
      <c r="D580" s="1170">
        <v>3</v>
      </c>
      <c r="E580" s="1170">
        <v>4</v>
      </c>
      <c r="F580" s="1170">
        <v>5</v>
      </c>
      <c r="G580" s="1170">
        <v>6</v>
      </c>
      <c r="H580" s="1171">
        <v>7</v>
      </c>
      <c r="I580" s="1172">
        <v>8</v>
      </c>
      <c r="J580" s="1170">
        <v>9</v>
      </c>
      <c r="K580" s="1170">
        <v>10</v>
      </c>
      <c r="L580" s="1170">
        <v>11</v>
      </c>
      <c r="M580" s="1170">
        <v>12</v>
      </c>
      <c r="N580" s="1170">
        <v>13</v>
      </c>
      <c r="O580" s="1171">
        <v>14</v>
      </c>
      <c r="P580" s="1172">
        <v>15</v>
      </c>
      <c r="Q580" s="1170">
        <v>16</v>
      </c>
      <c r="R580" s="1170">
        <v>17</v>
      </c>
      <c r="S580" s="1170">
        <v>18</v>
      </c>
      <c r="T580" s="1170">
        <v>19</v>
      </c>
      <c r="U580" s="1170">
        <v>20</v>
      </c>
      <c r="V580" s="1171">
        <v>21</v>
      </c>
      <c r="W580" s="1526"/>
      <c r="X580" s="741"/>
      <c r="Y580" s="741"/>
      <c r="Z580" s="1335"/>
    </row>
    <row r="581" spans="1:26" x14ac:dyDescent="0.2">
      <c r="A581" s="234" t="s">
        <v>3</v>
      </c>
      <c r="B581" s="828">
        <v>4014</v>
      </c>
      <c r="C581" s="828">
        <v>4014</v>
      </c>
      <c r="D581" s="775">
        <v>4014</v>
      </c>
      <c r="E581" s="775">
        <v>4014</v>
      </c>
      <c r="F581" s="775">
        <v>4014</v>
      </c>
      <c r="G581" s="553">
        <v>4014</v>
      </c>
      <c r="H581" s="771">
        <v>4014</v>
      </c>
      <c r="I581" s="777">
        <v>4014</v>
      </c>
      <c r="J581" s="553">
        <v>4014</v>
      </c>
      <c r="K581" s="553">
        <v>4014</v>
      </c>
      <c r="L581" s="775">
        <v>4014</v>
      </c>
      <c r="M581" s="775">
        <v>4014</v>
      </c>
      <c r="N581" s="775">
        <v>4014</v>
      </c>
      <c r="O581" s="829">
        <v>4014</v>
      </c>
      <c r="P581" s="774">
        <v>4014</v>
      </c>
      <c r="Q581" s="553">
        <v>4014</v>
      </c>
      <c r="R581" s="553">
        <v>4014</v>
      </c>
      <c r="S581" s="553">
        <v>4014</v>
      </c>
      <c r="T581" s="553">
        <v>4014</v>
      </c>
      <c r="U581" s="553">
        <v>4014</v>
      </c>
      <c r="V581" s="771">
        <v>4014</v>
      </c>
      <c r="W581" s="348">
        <v>4014</v>
      </c>
      <c r="X581" s="1337"/>
      <c r="Y581" s="529"/>
      <c r="Z581" s="1335"/>
    </row>
    <row r="582" spans="1:26" x14ac:dyDescent="0.2">
      <c r="A582" s="238" t="s">
        <v>6</v>
      </c>
      <c r="B582" s="239">
        <v>4563</v>
      </c>
      <c r="C582" s="240">
        <v>4485</v>
      </c>
      <c r="D582" s="240">
        <v>4298</v>
      </c>
      <c r="E582" s="240">
        <v>4255</v>
      </c>
      <c r="F582" s="240">
        <v>4513</v>
      </c>
      <c r="G582" s="240">
        <v>4127</v>
      </c>
      <c r="H582" s="241">
        <v>4300</v>
      </c>
      <c r="I582" s="513">
        <v>4515</v>
      </c>
      <c r="J582" s="240">
        <v>4378</v>
      </c>
      <c r="K582" s="240">
        <v>4636</v>
      </c>
      <c r="L582" s="240">
        <v>4482</v>
      </c>
      <c r="M582" s="240">
        <v>4216</v>
      </c>
      <c r="N582" s="240">
        <v>4326</v>
      </c>
      <c r="O582" s="241">
        <v>4484</v>
      </c>
      <c r="P582" s="513">
        <v>4612</v>
      </c>
      <c r="Q582" s="240">
        <v>4616</v>
      </c>
      <c r="R582" s="240">
        <v>4346</v>
      </c>
      <c r="S582" s="240">
        <v>4777</v>
      </c>
      <c r="T582" s="240">
        <v>4490</v>
      </c>
      <c r="U582" s="240">
        <v>4481</v>
      </c>
      <c r="V582" s="241">
        <v>4537</v>
      </c>
      <c r="W582" s="317">
        <v>4443</v>
      </c>
      <c r="X582" s="1337"/>
      <c r="Y582" s="1334"/>
      <c r="Z582" s="1335"/>
    </row>
    <row r="583" spans="1:26" x14ac:dyDescent="0.2">
      <c r="A583" s="231" t="s">
        <v>7</v>
      </c>
      <c r="B583" s="367">
        <v>79.099999999999994</v>
      </c>
      <c r="C583" s="368">
        <v>65.099999999999994</v>
      </c>
      <c r="D583" s="368">
        <v>55.8</v>
      </c>
      <c r="E583" s="368">
        <v>75</v>
      </c>
      <c r="F583" s="368">
        <v>69.8</v>
      </c>
      <c r="G583" s="368">
        <v>60.5</v>
      </c>
      <c r="H583" s="370">
        <v>65.099999999999994</v>
      </c>
      <c r="I583" s="514">
        <v>65.099999999999994</v>
      </c>
      <c r="J583" s="368">
        <v>60.5</v>
      </c>
      <c r="K583" s="368">
        <v>60.5</v>
      </c>
      <c r="L583" s="368">
        <v>75</v>
      </c>
      <c r="M583" s="368">
        <v>55.8</v>
      </c>
      <c r="N583" s="368">
        <v>55.8</v>
      </c>
      <c r="O583" s="370">
        <v>60.5</v>
      </c>
      <c r="P583" s="514">
        <v>74.400000000000006</v>
      </c>
      <c r="Q583" s="368">
        <v>74.400000000000006</v>
      </c>
      <c r="R583" s="368">
        <v>62.8</v>
      </c>
      <c r="S583" s="368">
        <v>58.3</v>
      </c>
      <c r="T583" s="368">
        <v>76.7</v>
      </c>
      <c r="U583" s="368">
        <v>69.8</v>
      </c>
      <c r="V583" s="370">
        <v>72.099999999999994</v>
      </c>
      <c r="W583" s="245">
        <v>64.8</v>
      </c>
      <c r="X583" s="365"/>
      <c r="Y583" s="443"/>
      <c r="Z583" s="1335"/>
    </row>
    <row r="584" spans="1:26" x14ac:dyDescent="0.2">
      <c r="A584" s="231" t="s">
        <v>8</v>
      </c>
      <c r="B584" s="246">
        <v>8.5999999999999993E-2</v>
      </c>
      <c r="C584" s="247">
        <v>0.11700000000000001</v>
      </c>
      <c r="D584" s="247">
        <v>0.109</v>
      </c>
      <c r="E584" s="247">
        <v>0.108</v>
      </c>
      <c r="F584" s="247">
        <v>0.1</v>
      </c>
      <c r="G584" s="247">
        <v>0.114</v>
      </c>
      <c r="H584" s="248">
        <v>0.1</v>
      </c>
      <c r="I584" s="515">
        <v>0.11</v>
      </c>
      <c r="J584" s="247">
        <v>0.122</v>
      </c>
      <c r="K584" s="247">
        <v>0.104</v>
      </c>
      <c r="L584" s="247">
        <v>8.8999999999999996E-2</v>
      </c>
      <c r="M584" s="247">
        <v>0.121</v>
      </c>
      <c r="N584" s="247">
        <v>0.107</v>
      </c>
      <c r="O584" s="248">
        <v>0.11899999999999999</v>
      </c>
      <c r="P584" s="515">
        <v>9.0999999999999998E-2</v>
      </c>
      <c r="Q584" s="247">
        <v>8.4000000000000005E-2</v>
      </c>
      <c r="R584" s="247">
        <v>0.107</v>
      </c>
      <c r="S584" s="247">
        <v>0.111</v>
      </c>
      <c r="T584" s="247">
        <v>8.1000000000000003E-2</v>
      </c>
      <c r="U584" s="247">
        <v>0.108</v>
      </c>
      <c r="V584" s="248">
        <v>9.6000000000000002E-2</v>
      </c>
      <c r="W584" s="249">
        <v>0.108</v>
      </c>
      <c r="X584" s="1335"/>
      <c r="Y584" s="331"/>
      <c r="Z584" s="1335"/>
    </row>
    <row r="585" spans="1:26" x14ac:dyDescent="0.2">
      <c r="A585" s="238" t="s">
        <v>1</v>
      </c>
      <c r="B585" s="250">
        <f>B582/B581*100-100</f>
        <v>13.677130044843054</v>
      </c>
      <c r="C585" s="251">
        <f t="shared" ref="C585:V585" si="248">C582/C581*100-100</f>
        <v>11.733931240657697</v>
      </c>
      <c r="D585" s="251">
        <f t="shared" si="248"/>
        <v>7.0752366716492219</v>
      </c>
      <c r="E585" s="251">
        <f t="shared" si="248"/>
        <v>6.0039860488291055</v>
      </c>
      <c r="F585" s="251">
        <f t="shared" si="248"/>
        <v>12.431489785749889</v>
      </c>
      <c r="G585" s="251">
        <f t="shared" si="248"/>
        <v>2.8151469855505695</v>
      </c>
      <c r="H585" s="252">
        <f t="shared" si="248"/>
        <v>7.1250622820129479</v>
      </c>
      <c r="I585" s="516">
        <f t="shared" si="248"/>
        <v>12.481315396113615</v>
      </c>
      <c r="J585" s="251">
        <f t="shared" si="248"/>
        <v>9.0682610861983193</v>
      </c>
      <c r="K585" s="251">
        <f t="shared" si="248"/>
        <v>15.495764823119075</v>
      </c>
      <c r="L585" s="251">
        <f t="shared" si="248"/>
        <v>11.6591928251121</v>
      </c>
      <c r="M585" s="251">
        <f t="shared" si="248"/>
        <v>5.0323866467364269</v>
      </c>
      <c r="N585" s="251">
        <f t="shared" si="248"/>
        <v>7.7727952167414145</v>
      </c>
      <c r="O585" s="252">
        <f t="shared" si="248"/>
        <v>11.709018435475826</v>
      </c>
      <c r="P585" s="516">
        <f t="shared" si="248"/>
        <v>14.897857498754362</v>
      </c>
      <c r="Q585" s="251">
        <f t="shared" si="248"/>
        <v>14.997508719481829</v>
      </c>
      <c r="R585" s="251">
        <f t="shared" si="248"/>
        <v>8.2710513203786604</v>
      </c>
      <c r="S585" s="251">
        <f t="shared" si="248"/>
        <v>19.008470353761837</v>
      </c>
      <c r="T585" s="251">
        <f t="shared" si="248"/>
        <v>11.858495266567019</v>
      </c>
      <c r="U585" s="251">
        <f t="shared" si="248"/>
        <v>11.634280019930259</v>
      </c>
      <c r="V585" s="252">
        <f t="shared" si="248"/>
        <v>13.029397110114587</v>
      </c>
      <c r="W585" s="316">
        <f>W582/W581*100-100</f>
        <v>10.687593423019436</v>
      </c>
      <c r="X585" s="365"/>
      <c r="Y585" s="1337"/>
      <c r="Z585" s="1335"/>
    </row>
    <row r="586" spans="1:26" ht="13.5" thickBot="1" x14ac:dyDescent="0.25">
      <c r="A586" s="839" t="s">
        <v>27</v>
      </c>
      <c r="B586" s="834">
        <f>B582-B568</f>
        <v>98</v>
      </c>
      <c r="C586" s="546">
        <f t="shared" ref="C586:W586" si="249">C582-C568</f>
        <v>0</v>
      </c>
      <c r="D586" s="546">
        <f t="shared" si="249"/>
        <v>-131</v>
      </c>
      <c r="E586" s="546">
        <f t="shared" si="249"/>
        <v>-188</v>
      </c>
      <c r="F586" s="546">
        <f t="shared" si="249"/>
        <v>97</v>
      </c>
      <c r="G586" s="546">
        <f t="shared" si="249"/>
        <v>-47</v>
      </c>
      <c r="H586" s="835">
        <f t="shared" si="249"/>
        <v>-15</v>
      </c>
      <c r="I586" s="768">
        <f t="shared" si="249"/>
        <v>107</v>
      </c>
      <c r="J586" s="546">
        <f t="shared" si="249"/>
        <v>69</v>
      </c>
      <c r="K586" s="546">
        <f t="shared" si="249"/>
        <v>-96</v>
      </c>
      <c r="L586" s="546">
        <f t="shared" si="249"/>
        <v>135</v>
      </c>
      <c r="M586" s="546">
        <f t="shared" si="249"/>
        <v>95</v>
      </c>
      <c r="N586" s="546">
        <f t="shared" si="249"/>
        <v>-84</v>
      </c>
      <c r="O586" s="835">
        <f t="shared" si="249"/>
        <v>208</v>
      </c>
      <c r="P586" s="768">
        <f t="shared" si="249"/>
        <v>122</v>
      </c>
      <c r="Q586" s="546">
        <f t="shared" si="249"/>
        <v>153</v>
      </c>
      <c r="R586" s="546">
        <f t="shared" si="249"/>
        <v>115</v>
      </c>
      <c r="S586" s="546">
        <f t="shared" si="249"/>
        <v>43</v>
      </c>
      <c r="T586" s="546">
        <f t="shared" si="249"/>
        <v>169</v>
      </c>
      <c r="U586" s="546">
        <f t="shared" si="249"/>
        <v>-46</v>
      </c>
      <c r="V586" s="835">
        <f t="shared" si="249"/>
        <v>71</v>
      </c>
      <c r="W586" s="287">
        <f t="shared" si="249"/>
        <v>46</v>
      </c>
      <c r="X586" s="1335"/>
      <c r="Y586" s="329"/>
      <c r="Z586" s="1335"/>
    </row>
    <row r="587" spans="1:26" x14ac:dyDescent="0.2">
      <c r="A587" s="258" t="s">
        <v>51</v>
      </c>
      <c r="B587" s="432">
        <v>569</v>
      </c>
      <c r="C587" s="415">
        <v>571</v>
      </c>
      <c r="D587" s="415">
        <v>565</v>
      </c>
      <c r="E587" s="415">
        <v>154</v>
      </c>
      <c r="F587" s="415">
        <v>578</v>
      </c>
      <c r="G587" s="415">
        <v>564</v>
      </c>
      <c r="H587" s="416">
        <v>578</v>
      </c>
      <c r="I587" s="517">
        <v>601</v>
      </c>
      <c r="J587" s="415">
        <v>594</v>
      </c>
      <c r="K587" s="415">
        <v>605</v>
      </c>
      <c r="L587" s="415">
        <v>167</v>
      </c>
      <c r="M587" s="415">
        <v>598</v>
      </c>
      <c r="N587" s="415">
        <v>608</v>
      </c>
      <c r="O587" s="416">
        <v>605</v>
      </c>
      <c r="P587" s="517">
        <v>606</v>
      </c>
      <c r="Q587" s="415">
        <v>612</v>
      </c>
      <c r="R587" s="415">
        <v>600</v>
      </c>
      <c r="S587" s="415">
        <v>166</v>
      </c>
      <c r="T587" s="415">
        <v>607</v>
      </c>
      <c r="U587" s="415">
        <v>602</v>
      </c>
      <c r="V587" s="416">
        <v>604</v>
      </c>
      <c r="W587" s="343">
        <f>SUM(B587:V587)</f>
        <v>11154</v>
      </c>
      <c r="X587" s="1335" t="s">
        <v>56</v>
      </c>
      <c r="Y587" s="742">
        <f>W573-W587</f>
        <v>22</v>
      </c>
      <c r="Z587" s="285">
        <f>Y587/W573</f>
        <v>1.968503937007874E-3</v>
      </c>
    </row>
    <row r="588" spans="1:26" x14ac:dyDescent="0.2">
      <c r="A588" s="957" t="s">
        <v>28</v>
      </c>
      <c r="B588" s="385"/>
      <c r="C588" s="504"/>
      <c r="D588" s="504"/>
      <c r="E588" s="504"/>
      <c r="F588" s="504"/>
      <c r="G588" s="504"/>
      <c r="H588" s="505"/>
      <c r="I588" s="958"/>
      <c r="J588" s="504"/>
      <c r="K588" s="504"/>
      <c r="L588" s="504"/>
      <c r="M588" s="504"/>
      <c r="N588" s="504"/>
      <c r="O588" s="505"/>
      <c r="P588" s="958"/>
      <c r="Q588" s="504"/>
      <c r="R588" s="504"/>
      <c r="S588" s="504"/>
      <c r="T588" s="504"/>
      <c r="U588" s="504"/>
      <c r="V588" s="505"/>
      <c r="W588" s="1187"/>
      <c r="X588" s="1337" t="s">
        <v>57</v>
      </c>
      <c r="Y588" s="1337">
        <v>160.88999999999999</v>
      </c>
      <c r="Z588" s="1337"/>
    </row>
    <row r="589" spans="1:26" ht="13.5" thickBot="1" x14ac:dyDescent="0.25">
      <c r="A589" s="266" t="s">
        <v>26</v>
      </c>
      <c r="B589" s="750">
        <f>B588-B574</f>
        <v>0</v>
      </c>
      <c r="C589" s="751">
        <f t="shared" ref="C589:V589" si="250">C588-C574</f>
        <v>0</v>
      </c>
      <c r="D589" s="751">
        <f t="shared" si="250"/>
        <v>0</v>
      </c>
      <c r="E589" s="751">
        <f t="shared" si="250"/>
        <v>0</v>
      </c>
      <c r="F589" s="751">
        <f t="shared" si="250"/>
        <v>0</v>
      </c>
      <c r="G589" s="751">
        <f t="shared" si="250"/>
        <v>0</v>
      </c>
      <c r="H589" s="752">
        <f t="shared" si="250"/>
        <v>0</v>
      </c>
      <c r="I589" s="934">
        <f t="shared" si="250"/>
        <v>0</v>
      </c>
      <c r="J589" s="751">
        <f t="shared" si="250"/>
        <v>0</v>
      </c>
      <c r="K589" s="751">
        <f t="shared" si="250"/>
        <v>0</v>
      </c>
      <c r="L589" s="751">
        <f t="shared" si="250"/>
        <v>0</v>
      </c>
      <c r="M589" s="751">
        <f t="shared" si="250"/>
        <v>0</v>
      </c>
      <c r="N589" s="751">
        <f t="shared" si="250"/>
        <v>0</v>
      </c>
      <c r="O589" s="752">
        <f t="shared" si="250"/>
        <v>0</v>
      </c>
      <c r="P589" s="934">
        <f t="shared" si="250"/>
        <v>0</v>
      </c>
      <c r="Q589" s="751">
        <f t="shared" si="250"/>
        <v>0</v>
      </c>
      <c r="R589" s="751">
        <f t="shared" si="250"/>
        <v>0</v>
      </c>
      <c r="S589" s="751">
        <f t="shared" si="250"/>
        <v>0</v>
      </c>
      <c r="T589" s="751">
        <f t="shared" si="250"/>
        <v>0</v>
      </c>
      <c r="U589" s="751">
        <f t="shared" si="250"/>
        <v>0</v>
      </c>
      <c r="V589" s="752">
        <f t="shared" si="250"/>
        <v>0</v>
      </c>
      <c r="W589" s="223"/>
      <c r="X589" s="1335" t="s">
        <v>26</v>
      </c>
      <c r="Y589" s="1337">
        <f>Y588-Y574</f>
        <v>-0.52000000000001023</v>
      </c>
      <c r="Z589" s="1337"/>
    </row>
    <row r="591" spans="1:26" ht="13.5" thickBot="1" x14ac:dyDescent="0.25"/>
    <row r="592" spans="1:26" ht="13.5" thickBot="1" x14ac:dyDescent="0.25">
      <c r="A592" s="230" t="s">
        <v>296</v>
      </c>
      <c r="B592" s="1518" t="s">
        <v>130</v>
      </c>
      <c r="C592" s="1519"/>
      <c r="D592" s="1519"/>
      <c r="E592" s="1519"/>
      <c r="F592" s="1519"/>
      <c r="G592" s="1519"/>
      <c r="H592" s="1520"/>
      <c r="I592" s="1521" t="s">
        <v>131</v>
      </c>
      <c r="J592" s="1519"/>
      <c r="K592" s="1519"/>
      <c r="L592" s="1519"/>
      <c r="M592" s="1519"/>
      <c r="N592" s="1519"/>
      <c r="O592" s="1520"/>
      <c r="P592" s="1522" t="s">
        <v>53</v>
      </c>
      <c r="Q592" s="1523"/>
      <c r="R592" s="1523"/>
      <c r="S592" s="1523"/>
      <c r="T592" s="1523"/>
      <c r="U592" s="1523"/>
      <c r="V592" s="1524"/>
      <c r="W592" s="1525" t="s">
        <v>55</v>
      </c>
      <c r="X592" s="228">
        <v>810</v>
      </c>
      <c r="Y592" s="1341"/>
      <c r="Z592" s="1341"/>
    </row>
    <row r="593" spans="1:26" ht="13.5" thickBot="1" x14ac:dyDescent="0.25">
      <c r="A593" s="846" t="s">
        <v>54</v>
      </c>
      <c r="B593" s="854">
        <v>1</v>
      </c>
      <c r="C593" s="855">
        <v>2</v>
      </c>
      <c r="D593" s="855">
        <v>3</v>
      </c>
      <c r="E593" s="855">
        <v>4</v>
      </c>
      <c r="F593" s="855">
        <v>5</v>
      </c>
      <c r="G593" s="855">
        <v>6</v>
      </c>
      <c r="H593" s="858">
        <v>7</v>
      </c>
      <c r="I593" s="963">
        <v>8</v>
      </c>
      <c r="J593" s="855">
        <v>9</v>
      </c>
      <c r="K593" s="855">
        <v>10</v>
      </c>
      <c r="L593" s="855">
        <v>11</v>
      </c>
      <c r="M593" s="855">
        <v>12</v>
      </c>
      <c r="N593" s="855">
        <v>13</v>
      </c>
      <c r="O593" s="858">
        <v>14</v>
      </c>
      <c r="P593" s="963">
        <v>15</v>
      </c>
      <c r="Q593" s="855">
        <v>16</v>
      </c>
      <c r="R593" s="855">
        <v>17</v>
      </c>
      <c r="S593" s="855">
        <v>18</v>
      </c>
      <c r="T593" s="855">
        <v>19</v>
      </c>
      <c r="U593" s="855">
        <v>20</v>
      </c>
      <c r="V593" s="858">
        <v>21</v>
      </c>
      <c r="W593" s="1526"/>
      <c r="X593" s="741"/>
      <c r="Y593" s="741"/>
      <c r="Z593" s="1341"/>
    </row>
    <row r="594" spans="1:26" x14ac:dyDescent="0.2">
      <c r="A594" s="234" t="s">
        <v>3</v>
      </c>
      <c r="B594" s="1367">
        <v>4032</v>
      </c>
      <c r="C594" s="1368">
        <v>4032</v>
      </c>
      <c r="D594" s="1368">
        <v>4032</v>
      </c>
      <c r="E594" s="1368">
        <v>4032</v>
      </c>
      <c r="F594" s="1368">
        <v>4032</v>
      </c>
      <c r="G594" s="1368">
        <v>4032</v>
      </c>
      <c r="H594" s="1369">
        <v>4032</v>
      </c>
      <c r="I594" s="1367">
        <v>4032</v>
      </c>
      <c r="J594" s="1368">
        <v>4032</v>
      </c>
      <c r="K594" s="1368">
        <v>4032</v>
      </c>
      <c r="L594" s="1368">
        <v>4032</v>
      </c>
      <c r="M594" s="1368">
        <v>4032</v>
      </c>
      <c r="N594" s="1368">
        <v>4032</v>
      </c>
      <c r="O594" s="1369">
        <v>4032</v>
      </c>
      <c r="P594" s="1367">
        <v>4032</v>
      </c>
      <c r="Q594" s="1368">
        <v>4032</v>
      </c>
      <c r="R594" s="1368">
        <v>4032</v>
      </c>
      <c r="S594" s="1368">
        <v>4032</v>
      </c>
      <c r="T594" s="1368">
        <v>4032</v>
      </c>
      <c r="U594" s="1368">
        <v>4032</v>
      </c>
      <c r="V594" s="1369">
        <v>4032</v>
      </c>
      <c r="W594" s="774">
        <v>4032</v>
      </c>
      <c r="X594" s="1343"/>
      <c r="Y594" s="529"/>
      <c r="Z594" s="1341"/>
    </row>
    <row r="595" spans="1:26" x14ac:dyDescent="0.2">
      <c r="A595" s="238" t="s">
        <v>6</v>
      </c>
      <c r="B595" s="239">
        <v>4515</v>
      </c>
      <c r="C595" s="240">
        <v>4650</v>
      </c>
      <c r="D595" s="240">
        <v>4299</v>
      </c>
      <c r="E595" s="240">
        <v>4617</v>
      </c>
      <c r="F595" s="240">
        <v>4532</v>
      </c>
      <c r="G595" s="240">
        <v>4300</v>
      </c>
      <c r="H595" s="241">
        <v>4397</v>
      </c>
      <c r="I595" s="239">
        <v>4405</v>
      </c>
      <c r="J595" s="240">
        <v>4160</v>
      </c>
      <c r="K595" s="240">
        <v>4613</v>
      </c>
      <c r="L595" s="240">
        <v>4654</v>
      </c>
      <c r="M595" s="240">
        <v>4186</v>
      </c>
      <c r="N595" s="240">
        <v>4269</v>
      </c>
      <c r="O595" s="241">
        <v>4546</v>
      </c>
      <c r="P595" s="239">
        <v>4709</v>
      </c>
      <c r="Q595" s="240">
        <v>4687</v>
      </c>
      <c r="R595" s="240">
        <v>4345</v>
      </c>
      <c r="S595" s="240">
        <v>4654</v>
      </c>
      <c r="T595" s="240">
        <v>4465</v>
      </c>
      <c r="U595" s="240">
        <v>4502</v>
      </c>
      <c r="V595" s="241">
        <v>4504</v>
      </c>
      <c r="W595" s="406">
        <v>4458</v>
      </c>
      <c r="X595" s="1343"/>
      <c r="Y595" s="1340"/>
      <c r="Z595" s="1341"/>
    </row>
    <row r="596" spans="1:26" x14ac:dyDescent="0.2">
      <c r="A596" s="231" t="s">
        <v>7</v>
      </c>
      <c r="B596" s="367">
        <v>67.400000000000006</v>
      </c>
      <c r="C596" s="368">
        <v>74.400000000000006</v>
      </c>
      <c r="D596" s="368">
        <v>62.8</v>
      </c>
      <c r="E596" s="368">
        <v>75</v>
      </c>
      <c r="F596" s="368">
        <v>69.8</v>
      </c>
      <c r="G596" s="368">
        <v>76.7</v>
      </c>
      <c r="H596" s="370">
        <v>62.8</v>
      </c>
      <c r="I596" s="367">
        <v>67.400000000000006</v>
      </c>
      <c r="J596" s="368">
        <v>69.8</v>
      </c>
      <c r="K596" s="368">
        <v>65.099999999999994</v>
      </c>
      <c r="L596" s="368">
        <v>61.5</v>
      </c>
      <c r="M596" s="368">
        <v>67.400000000000006</v>
      </c>
      <c r="N596" s="368">
        <v>74.400000000000006</v>
      </c>
      <c r="O596" s="370">
        <v>65.099999999999994</v>
      </c>
      <c r="P596" s="367">
        <v>72.099999999999994</v>
      </c>
      <c r="Q596" s="368">
        <v>62.8</v>
      </c>
      <c r="R596" s="368">
        <v>60.5</v>
      </c>
      <c r="S596" s="368">
        <v>66.7</v>
      </c>
      <c r="T596" s="368">
        <v>76.7</v>
      </c>
      <c r="U596" s="368">
        <v>62.8</v>
      </c>
      <c r="V596" s="370">
        <v>69.8</v>
      </c>
      <c r="W596" s="421">
        <v>65.2</v>
      </c>
      <c r="X596" s="365"/>
      <c r="Y596" s="443"/>
      <c r="Z596" s="1341"/>
    </row>
    <row r="597" spans="1:26" x14ac:dyDescent="0.2">
      <c r="A597" s="231" t="s">
        <v>8</v>
      </c>
      <c r="B597" s="246">
        <v>0.107</v>
      </c>
      <c r="C597" s="247">
        <v>9.9000000000000005E-2</v>
      </c>
      <c r="D597" s="247">
        <v>0.106</v>
      </c>
      <c r="E597" s="247">
        <v>8.5000000000000006E-2</v>
      </c>
      <c r="F597" s="247">
        <v>0.104</v>
      </c>
      <c r="G597" s="247">
        <v>8.8999999999999996E-2</v>
      </c>
      <c r="H597" s="248">
        <v>0.11600000000000001</v>
      </c>
      <c r="I597" s="246">
        <v>0.10100000000000001</v>
      </c>
      <c r="J597" s="247">
        <v>9.8000000000000004E-2</v>
      </c>
      <c r="K597" s="247">
        <v>0.108</v>
      </c>
      <c r="L597" s="247">
        <v>0.107</v>
      </c>
      <c r="M597" s="247">
        <v>0.113</v>
      </c>
      <c r="N597" s="247">
        <v>8.6999999999999994E-2</v>
      </c>
      <c r="O597" s="248">
        <v>0.10199999999999999</v>
      </c>
      <c r="P597" s="246">
        <v>9.1999999999999998E-2</v>
      </c>
      <c r="Q597" s="247">
        <v>0.112</v>
      </c>
      <c r="R597" s="247">
        <v>0.115</v>
      </c>
      <c r="S597" s="247">
        <v>0.122</v>
      </c>
      <c r="T597" s="247">
        <v>8.5000000000000006E-2</v>
      </c>
      <c r="U597" s="247">
        <v>9.4E-2</v>
      </c>
      <c r="V597" s="248">
        <v>0.1</v>
      </c>
      <c r="W597" s="408">
        <v>0.107</v>
      </c>
      <c r="X597" s="1341"/>
      <c r="Y597" s="331"/>
      <c r="Z597" s="1341"/>
    </row>
    <row r="598" spans="1:26" x14ac:dyDescent="0.2">
      <c r="A598" s="238" t="s">
        <v>1</v>
      </c>
      <c r="B598" s="250">
        <f>B595/B594*100-100</f>
        <v>11.979166666666671</v>
      </c>
      <c r="C598" s="251">
        <f t="shared" ref="C598:V598" si="251">C595/C594*100-100</f>
        <v>15.327380952380949</v>
      </c>
      <c r="D598" s="251">
        <f t="shared" si="251"/>
        <v>6.6220238095238102</v>
      </c>
      <c r="E598" s="251">
        <f t="shared" si="251"/>
        <v>14.508928571428584</v>
      </c>
      <c r="F598" s="251">
        <f t="shared" si="251"/>
        <v>12.400793650793645</v>
      </c>
      <c r="G598" s="251">
        <f t="shared" si="251"/>
        <v>6.6468253968253919</v>
      </c>
      <c r="H598" s="252">
        <f t="shared" si="251"/>
        <v>9.0525793650793673</v>
      </c>
      <c r="I598" s="250">
        <f t="shared" si="251"/>
        <v>9.2509920634920633</v>
      </c>
      <c r="J598" s="251">
        <f t="shared" si="251"/>
        <v>3.1746031746031917</v>
      </c>
      <c r="K598" s="251">
        <f t="shared" si="251"/>
        <v>14.409722222222229</v>
      </c>
      <c r="L598" s="251">
        <f t="shared" si="251"/>
        <v>15.426587301587304</v>
      </c>
      <c r="M598" s="251">
        <f t="shared" si="251"/>
        <v>3.8194444444444429</v>
      </c>
      <c r="N598" s="251">
        <f t="shared" si="251"/>
        <v>5.8779761904761898</v>
      </c>
      <c r="O598" s="252">
        <f t="shared" si="251"/>
        <v>12.748015873015888</v>
      </c>
      <c r="P598" s="250">
        <f t="shared" si="251"/>
        <v>16.790674603174608</v>
      </c>
      <c r="Q598" s="251">
        <f t="shared" si="251"/>
        <v>16.245039682539669</v>
      </c>
      <c r="R598" s="251">
        <f t="shared" si="251"/>
        <v>7.7628968253968083</v>
      </c>
      <c r="S598" s="251">
        <f t="shared" si="251"/>
        <v>15.426587301587304</v>
      </c>
      <c r="T598" s="251">
        <f t="shared" si="251"/>
        <v>10.739087301587304</v>
      </c>
      <c r="U598" s="251">
        <f t="shared" si="251"/>
        <v>11.656746031746025</v>
      </c>
      <c r="V598" s="252">
        <f t="shared" si="251"/>
        <v>11.706349206349216</v>
      </c>
      <c r="W598" s="400">
        <f>W595/W594*100-100</f>
        <v>10.56547619047619</v>
      </c>
      <c r="X598" s="365"/>
      <c r="Y598" s="1343"/>
      <c r="Z598" s="1341"/>
    </row>
    <row r="599" spans="1:26" ht="13.5" thickBot="1" x14ac:dyDescent="0.25">
      <c r="A599" s="839" t="s">
        <v>27</v>
      </c>
      <c r="B599" s="1007">
        <f>B595-B582</f>
        <v>-48</v>
      </c>
      <c r="C599" s="1005">
        <f t="shared" ref="C599:W599" si="252">C595-C582</f>
        <v>165</v>
      </c>
      <c r="D599" s="1005">
        <f t="shared" si="252"/>
        <v>1</v>
      </c>
      <c r="E599" s="1005">
        <f t="shared" si="252"/>
        <v>362</v>
      </c>
      <c r="F599" s="1005">
        <f t="shared" si="252"/>
        <v>19</v>
      </c>
      <c r="G599" s="1005">
        <f t="shared" si="252"/>
        <v>173</v>
      </c>
      <c r="H599" s="1008">
        <f t="shared" si="252"/>
        <v>97</v>
      </c>
      <c r="I599" s="1007">
        <f t="shared" si="252"/>
        <v>-110</v>
      </c>
      <c r="J599" s="1005">
        <f t="shared" si="252"/>
        <v>-218</v>
      </c>
      <c r="K599" s="1005">
        <f t="shared" si="252"/>
        <v>-23</v>
      </c>
      <c r="L599" s="1005">
        <f t="shared" si="252"/>
        <v>172</v>
      </c>
      <c r="M599" s="1005">
        <f t="shared" si="252"/>
        <v>-30</v>
      </c>
      <c r="N599" s="1005">
        <f t="shared" si="252"/>
        <v>-57</v>
      </c>
      <c r="O599" s="1008">
        <f t="shared" si="252"/>
        <v>62</v>
      </c>
      <c r="P599" s="1007">
        <f t="shared" si="252"/>
        <v>97</v>
      </c>
      <c r="Q599" s="1005">
        <f t="shared" si="252"/>
        <v>71</v>
      </c>
      <c r="R599" s="1005">
        <f t="shared" si="252"/>
        <v>-1</v>
      </c>
      <c r="S599" s="1005">
        <f t="shared" si="252"/>
        <v>-123</v>
      </c>
      <c r="T599" s="1005">
        <f t="shared" si="252"/>
        <v>-25</v>
      </c>
      <c r="U599" s="1005">
        <f t="shared" si="252"/>
        <v>21</v>
      </c>
      <c r="V599" s="1008">
        <f t="shared" si="252"/>
        <v>-33</v>
      </c>
      <c r="W599" s="401">
        <f t="shared" si="252"/>
        <v>15</v>
      </c>
      <c r="X599" s="1341"/>
      <c r="Y599" s="329"/>
      <c r="Z599" s="1341"/>
    </row>
    <row r="600" spans="1:26" x14ac:dyDescent="0.2">
      <c r="A600" s="258" t="s">
        <v>51</v>
      </c>
      <c r="B600" s="323">
        <v>568</v>
      </c>
      <c r="C600" s="324">
        <v>570</v>
      </c>
      <c r="D600" s="324">
        <v>564</v>
      </c>
      <c r="E600" s="324">
        <v>150</v>
      </c>
      <c r="F600" s="324">
        <v>576</v>
      </c>
      <c r="G600" s="324">
        <v>564</v>
      </c>
      <c r="H600" s="1365">
        <v>578</v>
      </c>
      <c r="I600" s="1366">
        <v>601</v>
      </c>
      <c r="J600" s="324">
        <v>594</v>
      </c>
      <c r="K600" s="324">
        <v>603</v>
      </c>
      <c r="L600" s="324">
        <v>167</v>
      </c>
      <c r="M600" s="324">
        <v>598</v>
      </c>
      <c r="N600" s="324">
        <v>608</v>
      </c>
      <c r="O600" s="1365">
        <v>603</v>
      </c>
      <c r="P600" s="1366">
        <v>605</v>
      </c>
      <c r="Q600" s="324">
        <v>610</v>
      </c>
      <c r="R600" s="324">
        <v>600</v>
      </c>
      <c r="S600" s="324">
        <v>163</v>
      </c>
      <c r="T600" s="324">
        <v>607</v>
      </c>
      <c r="U600" s="324">
        <v>600</v>
      </c>
      <c r="V600" s="1365">
        <v>602</v>
      </c>
      <c r="W600" s="343">
        <f>SUM(B600:V600)</f>
        <v>11131</v>
      </c>
      <c r="X600" s="1341" t="s">
        <v>56</v>
      </c>
      <c r="Y600" s="742">
        <f>W587-W600</f>
        <v>23</v>
      </c>
      <c r="Z600" s="285">
        <f>Y600/W587</f>
        <v>2.0620405235789851E-3</v>
      </c>
    </row>
    <row r="601" spans="1:26" x14ac:dyDescent="0.2">
      <c r="A601" s="957" t="s">
        <v>28</v>
      </c>
      <c r="B601" s="385"/>
      <c r="C601" s="504"/>
      <c r="D601" s="504"/>
      <c r="E601" s="504"/>
      <c r="F601" s="504"/>
      <c r="G601" s="504"/>
      <c r="H601" s="505"/>
      <c r="I601" s="958"/>
      <c r="J601" s="504"/>
      <c r="K601" s="504"/>
      <c r="L601" s="504"/>
      <c r="M601" s="504"/>
      <c r="N601" s="504"/>
      <c r="O601" s="505"/>
      <c r="P601" s="958"/>
      <c r="Q601" s="504"/>
      <c r="R601" s="504"/>
      <c r="S601" s="504"/>
      <c r="T601" s="504"/>
      <c r="U601" s="504"/>
      <c r="V601" s="505"/>
      <c r="W601" s="1187"/>
      <c r="X601" s="1343" t="s">
        <v>57</v>
      </c>
      <c r="Y601" s="1343">
        <v>160.88999999999999</v>
      </c>
      <c r="Z601" s="1343"/>
    </row>
    <row r="602" spans="1:26" ht="13.5" thickBot="1" x14ac:dyDescent="0.25">
      <c r="A602" s="266" t="s">
        <v>26</v>
      </c>
      <c r="B602" s="750">
        <f>B601-B587</f>
        <v>-569</v>
      </c>
      <c r="C602" s="751">
        <f t="shared" ref="C602:V602" si="253">C601-C587</f>
        <v>-571</v>
      </c>
      <c r="D602" s="751">
        <f t="shared" si="253"/>
        <v>-565</v>
      </c>
      <c r="E602" s="751">
        <f t="shared" si="253"/>
        <v>-154</v>
      </c>
      <c r="F602" s="751">
        <f t="shared" si="253"/>
        <v>-578</v>
      </c>
      <c r="G602" s="751">
        <f t="shared" si="253"/>
        <v>-564</v>
      </c>
      <c r="H602" s="752">
        <f t="shared" si="253"/>
        <v>-578</v>
      </c>
      <c r="I602" s="934">
        <f t="shared" si="253"/>
        <v>-601</v>
      </c>
      <c r="J602" s="751">
        <f t="shared" si="253"/>
        <v>-594</v>
      </c>
      <c r="K602" s="751">
        <f t="shared" si="253"/>
        <v>-605</v>
      </c>
      <c r="L602" s="751">
        <f t="shared" si="253"/>
        <v>-167</v>
      </c>
      <c r="M602" s="751">
        <f t="shared" si="253"/>
        <v>-598</v>
      </c>
      <c r="N602" s="751">
        <f t="shared" si="253"/>
        <v>-608</v>
      </c>
      <c r="O602" s="752">
        <f t="shared" si="253"/>
        <v>-605</v>
      </c>
      <c r="P602" s="934">
        <f t="shared" si="253"/>
        <v>-606</v>
      </c>
      <c r="Q602" s="751">
        <f t="shared" si="253"/>
        <v>-612</v>
      </c>
      <c r="R602" s="751">
        <f t="shared" si="253"/>
        <v>-600</v>
      </c>
      <c r="S602" s="751">
        <f t="shared" si="253"/>
        <v>-166</v>
      </c>
      <c r="T602" s="751">
        <f t="shared" si="253"/>
        <v>-607</v>
      </c>
      <c r="U602" s="751">
        <f t="shared" si="253"/>
        <v>-602</v>
      </c>
      <c r="V602" s="752">
        <f t="shared" si="253"/>
        <v>-604</v>
      </c>
      <c r="W602" s="223"/>
      <c r="X602" s="1341" t="s">
        <v>26</v>
      </c>
      <c r="Y602" s="1343">
        <f>Y601-Y588</f>
        <v>0</v>
      </c>
      <c r="Z602" s="1343"/>
    </row>
    <row r="603" spans="1:26" x14ac:dyDescent="0.2">
      <c r="A603" s="971" t="s">
        <v>301</v>
      </c>
      <c r="B603" s="1002">
        <v>568</v>
      </c>
      <c r="C603" s="1002">
        <v>570</v>
      </c>
      <c r="D603" s="1002">
        <v>564</v>
      </c>
      <c r="E603" s="1002">
        <v>150</v>
      </c>
      <c r="F603" s="1002">
        <v>576</v>
      </c>
      <c r="G603" s="1002">
        <v>564</v>
      </c>
      <c r="H603" s="1002">
        <v>578</v>
      </c>
      <c r="I603" s="1002">
        <v>601</v>
      </c>
      <c r="J603" s="1002">
        <v>594</v>
      </c>
      <c r="K603" s="1002">
        <v>603</v>
      </c>
      <c r="L603" s="1002">
        <v>167</v>
      </c>
      <c r="M603" s="1002">
        <v>598</v>
      </c>
      <c r="N603" s="1002">
        <v>608</v>
      </c>
      <c r="O603" s="1002">
        <v>603</v>
      </c>
      <c r="P603" s="1002">
        <v>605</v>
      </c>
      <c r="Q603" s="1002">
        <v>610</v>
      </c>
      <c r="R603" s="1002">
        <v>600</v>
      </c>
      <c r="S603" s="1002">
        <v>163</v>
      </c>
      <c r="T603" s="1002">
        <v>607</v>
      </c>
      <c r="U603" s="1002">
        <v>600</v>
      </c>
      <c r="V603" s="1002">
        <v>602</v>
      </c>
    </row>
    <row r="604" spans="1:26" ht="13.5" thickBot="1" x14ac:dyDescent="0.25">
      <c r="A604" s="1344" t="s">
        <v>302</v>
      </c>
      <c r="B604" s="263">
        <f>B600-B603</f>
        <v>0</v>
      </c>
      <c r="C604" s="263">
        <f t="shared" ref="C604:V604" si="254">C600-C603</f>
        <v>0</v>
      </c>
      <c r="D604" s="263">
        <f t="shared" si="254"/>
        <v>0</v>
      </c>
      <c r="E604" s="263">
        <f t="shared" si="254"/>
        <v>0</v>
      </c>
      <c r="F604" s="263">
        <f t="shared" si="254"/>
        <v>0</v>
      </c>
      <c r="G604" s="263">
        <f t="shared" si="254"/>
        <v>0</v>
      </c>
      <c r="H604" s="263">
        <f t="shared" si="254"/>
        <v>0</v>
      </c>
      <c r="I604" s="263">
        <f t="shared" si="254"/>
        <v>0</v>
      </c>
      <c r="J604" s="263">
        <f t="shared" si="254"/>
        <v>0</v>
      </c>
      <c r="K604" s="263">
        <f t="shared" si="254"/>
        <v>0</v>
      </c>
      <c r="L604" s="263">
        <f t="shared" si="254"/>
        <v>0</v>
      </c>
      <c r="M604" s="263">
        <f t="shared" si="254"/>
        <v>0</v>
      </c>
      <c r="N604" s="263">
        <f t="shared" si="254"/>
        <v>0</v>
      </c>
      <c r="O604" s="263">
        <f t="shared" si="254"/>
        <v>0</v>
      </c>
      <c r="P604" s="263">
        <f t="shared" si="254"/>
        <v>0</v>
      </c>
      <c r="Q604" s="263">
        <f t="shared" si="254"/>
        <v>0</v>
      </c>
      <c r="R604" s="263">
        <f t="shared" si="254"/>
        <v>0</v>
      </c>
      <c r="S604" s="263">
        <f t="shared" si="254"/>
        <v>0</v>
      </c>
      <c r="T604" s="263">
        <f t="shared" si="254"/>
        <v>0</v>
      </c>
      <c r="U604" s="263">
        <f t="shared" si="254"/>
        <v>0</v>
      </c>
      <c r="V604" s="263">
        <f t="shared" si="254"/>
        <v>0</v>
      </c>
      <c r="W604" s="228"/>
    </row>
    <row r="605" spans="1:26" ht="13.5" thickBot="1" x14ac:dyDescent="0.25">
      <c r="A605" s="230" t="s">
        <v>305</v>
      </c>
      <c r="B605" s="1518" t="s">
        <v>130</v>
      </c>
      <c r="C605" s="1519"/>
      <c r="D605" s="1519"/>
      <c r="E605" s="1519"/>
      <c r="F605" s="1519"/>
      <c r="G605" s="1519"/>
      <c r="H605" s="1520"/>
      <c r="I605" s="1521" t="s">
        <v>131</v>
      </c>
      <c r="J605" s="1519"/>
      <c r="K605" s="1519"/>
      <c r="L605" s="1519"/>
      <c r="M605" s="1519"/>
      <c r="N605" s="1519"/>
      <c r="O605" s="1520"/>
      <c r="P605" s="1522" t="s">
        <v>53</v>
      </c>
      <c r="Q605" s="1523"/>
      <c r="R605" s="1523"/>
      <c r="S605" s="1523"/>
      <c r="T605" s="1523"/>
      <c r="U605" s="1523"/>
      <c r="V605" s="1524"/>
      <c r="W605" s="1525" t="s">
        <v>55</v>
      </c>
      <c r="X605" s="228">
        <v>810</v>
      </c>
      <c r="Y605" s="1362"/>
      <c r="Z605" s="1362"/>
    </row>
    <row r="606" spans="1:26" ht="13.5" thickBot="1" x14ac:dyDescent="0.25">
      <c r="A606" s="846" t="s">
        <v>54</v>
      </c>
      <c r="B606" s="854">
        <v>1</v>
      </c>
      <c r="C606" s="855">
        <v>2</v>
      </c>
      <c r="D606" s="855">
        <v>3</v>
      </c>
      <c r="E606" s="855">
        <v>4</v>
      </c>
      <c r="F606" s="855">
        <v>5</v>
      </c>
      <c r="G606" s="855">
        <v>6</v>
      </c>
      <c r="H606" s="858">
        <v>7</v>
      </c>
      <c r="I606" s="963">
        <v>8</v>
      </c>
      <c r="J606" s="855">
        <v>9</v>
      </c>
      <c r="K606" s="855">
        <v>10</v>
      </c>
      <c r="L606" s="855">
        <v>11</v>
      </c>
      <c r="M606" s="855">
        <v>12</v>
      </c>
      <c r="N606" s="855">
        <v>13</v>
      </c>
      <c r="O606" s="858">
        <v>14</v>
      </c>
      <c r="P606" s="963">
        <v>15</v>
      </c>
      <c r="Q606" s="855">
        <v>16</v>
      </c>
      <c r="R606" s="855">
        <v>17</v>
      </c>
      <c r="S606" s="855">
        <v>18</v>
      </c>
      <c r="T606" s="855">
        <v>19</v>
      </c>
      <c r="U606" s="855">
        <v>20</v>
      </c>
      <c r="V606" s="858">
        <v>21</v>
      </c>
      <c r="W606" s="1526"/>
      <c r="X606" s="741"/>
      <c r="Y606" s="741"/>
      <c r="Z606" s="1362"/>
    </row>
    <row r="607" spans="1:26" x14ac:dyDescent="0.2">
      <c r="A607" s="234" t="s">
        <v>3</v>
      </c>
      <c r="B607" s="1367">
        <v>4050</v>
      </c>
      <c r="C607" s="1368">
        <v>4050</v>
      </c>
      <c r="D607" s="1368">
        <v>4050</v>
      </c>
      <c r="E607" s="1368">
        <v>4050</v>
      </c>
      <c r="F607" s="1368">
        <v>4050</v>
      </c>
      <c r="G607" s="1368">
        <v>4050</v>
      </c>
      <c r="H607" s="1369">
        <v>4050</v>
      </c>
      <c r="I607" s="1367">
        <v>4050</v>
      </c>
      <c r="J607" s="1368">
        <v>4050</v>
      </c>
      <c r="K607" s="1368">
        <v>4050</v>
      </c>
      <c r="L607" s="1368">
        <v>4050</v>
      </c>
      <c r="M607" s="1368">
        <v>4050</v>
      </c>
      <c r="N607" s="1368">
        <v>4050</v>
      </c>
      <c r="O607" s="1369">
        <v>4050</v>
      </c>
      <c r="P607" s="1367">
        <v>4050</v>
      </c>
      <c r="Q607" s="1368">
        <v>4050</v>
      </c>
      <c r="R607" s="1368">
        <v>4050</v>
      </c>
      <c r="S607" s="1368">
        <v>4050</v>
      </c>
      <c r="T607" s="1368">
        <v>4050</v>
      </c>
      <c r="U607" s="1368">
        <v>4050</v>
      </c>
      <c r="V607" s="1369">
        <v>4050</v>
      </c>
      <c r="W607" s="774">
        <v>4050</v>
      </c>
      <c r="X607" s="1364"/>
      <c r="Y607" s="529"/>
      <c r="Z607" s="1362"/>
    </row>
    <row r="608" spans="1:26" x14ac:dyDescent="0.2">
      <c r="A608" s="238" t="s">
        <v>6</v>
      </c>
      <c r="B608" s="239">
        <v>4534</v>
      </c>
      <c r="C608" s="240">
        <v>4699</v>
      </c>
      <c r="D608" s="240">
        <v>4349</v>
      </c>
      <c r="E608" s="240">
        <v>4499</v>
      </c>
      <c r="F608" s="240">
        <v>4491</v>
      </c>
      <c r="G608" s="240">
        <v>4336</v>
      </c>
      <c r="H608" s="241">
        <v>4405</v>
      </c>
      <c r="I608" s="239">
        <v>4517</v>
      </c>
      <c r="J608" s="240">
        <v>4434</v>
      </c>
      <c r="K608" s="240">
        <v>4609</v>
      </c>
      <c r="L608" s="240">
        <v>4582</v>
      </c>
      <c r="M608" s="240">
        <v>4278</v>
      </c>
      <c r="N608" s="240">
        <v>4504</v>
      </c>
      <c r="O608" s="241">
        <v>4484</v>
      </c>
      <c r="P608" s="239">
        <v>4523</v>
      </c>
      <c r="Q608" s="240">
        <v>4753</v>
      </c>
      <c r="R608" s="240">
        <v>4351</v>
      </c>
      <c r="S608" s="240">
        <v>5202</v>
      </c>
      <c r="T608" s="240">
        <v>4354</v>
      </c>
      <c r="U608" s="240">
        <v>4476</v>
      </c>
      <c r="V608" s="241">
        <v>4508</v>
      </c>
      <c r="W608" s="406">
        <v>4491</v>
      </c>
      <c r="X608" s="1364"/>
      <c r="Y608" s="1361"/>
      <c r="Z608" s="1362"/>
    </row>
    <row r="609" spans="1:26" x14ac:dyDescent="0.2">
      <c r="A609" s="231" t="s">
        <v>7</v>
      </c>
      <c r="B609" s="367">
        <v>81.400000000000006</v>
      </c>
      <c r="C609" s="368">
        <v>74.400000000000006</v>
      </c>
      <c r="D609" s="368">
        <v>51.2</v>
      </c>
      <c r="E609" s="368">
        <v>41.7</v>
      </c>
      <c r="F609" s="368">
        <v>72.099999999999994</v>
      </c>
      <c r="G609" s="368">
        <v>62.8</v>
      </c>
      <c r="H609" s="370">
        <v>55.8</v>
      </c>
      <c r="I609" s="367">
        <v>69.8</v>
      </c>
      <c r="J609" s="368">
        <v>58.1</v>
      </c>
      <c r="K609" s="368">
        <v>58.1</v>
      </c>
      <c r="L609" s="368">
        <v>66.7</v>
      </c>
      <c r="M609" s="368">
        <v>62.8</v>
      </c>
      <c r="N609" s="368">
        <v>60.5</v>
      </c>
      <c r="O609" s="370">
        <v>69.8</v>
      </c>
      <c r="P609" s="367">
        <v>67.400000000000006</v>
      </c>
      <c r="Q609" s="368">
        <v>60.5</v>
      </c>
      <c r="R609" s="368">
        <v>65.099999999999994</v>
      </c>
      <c r="S609" s="368">
        <v>66.7</v>
      </c>
      <c r="T609" s="368">
        <v>58.1</v>
      </c>
      <c r="U609" s="368">
        <v>76.7</v>
      </c>
      <c r="V609" s="370">
        <v>81.400000000000006</v>
      </c>
      <c r="W609" s="421">
        <v>63.8</v>
      </c>
      <c r="X609" s="365"/>
      <c r="Y609" s="443"/>
      <c r="Z609" s="1362"/>
    </row>
    <row r="610" spans="1:26" x14ac:dyDescent="0.2">
      <c r="A610" s="231" t="s">
        <v>8</v>
      </c>
      <c r="B610" s="246">
        <v>8.2000000000000003E-2</v>
      </c>
      <c r="C610" s="247">
        <v>0.10100000000000001</v>
      </c>
      <c r="D610" s="247">
        <v>0.122</v>
      </c>
      <c r="E610" s="247">
        <v>0.14299999999999999</v>
      </c>
      <c r="F610" s="247">
        <v>0.105</v>
      </c>
      <c r="G610" s="247">
        <v>0.111</v>
      </c>
      <c r="H610" s="248">
        <v>0.121</v>
      </c>
      <c r="I610" s="246">
        <v>8.5999999999999993E-2</v>
      </c>
      <c r="J610" s="247">
        <v>0.14099999999999999</v>
      </c>
      <c r="K610" s="247">
        <v>0.114</v>
      </c>
      <c r="L610" s="247">
        <v>0.10100000000000001</v>
      </c>
      <c r="M610" s="247">
        <v>0.106</v>
      </c>
      <c r="N610" s="247">
        <v>0.106</v>
      </c>
      <c r="O610" s="248">
        <v>0.104</v>
      </c>
      <c r="P610" s="246">
        <v>9.9000000000000005E-2</v>
      </c>
      <c r="Q610" s="247">
        <v>0.111</v>
      </c>
      <c r="R610" s="247">
        <v>9.2999999999999999E-2</v>
      </c>
      <c r="S610" s="247">
        <v>0.106</v>
      </c>
      <c r="T610" s="247">
        <v>0.10299999999999999</v>
      </c>
      <c r="U610" s="247">
        <v>9.7000000000000003E-2</v>
      </c>
      <c r="V610" s="248">
        <v>8.3000000000000004E-2</v>
      </c>
      <c r="W610" s="408">
        <v>0.11</v>
      </c>
      <c r="X610" s="1362"/>
      <c r="Y610" s="331"/>
      <c r="Z610" s="1362"/>
    </row>
    <row r="611" spans="1:26" x14ac:dyDescent="0.2">
      <c r="A611" s="238" t="s">
        <v>1</v>
      </c>
      <c r="B611" s="250">
        <f>B608/B607*100-100</f>
        <v>11.950617283950621</v>
      </c>
      <c r="C611" s="251">
        <f t="shared" ref="C611:V611" si="255">C608/C607*100-100</f>
        <v>16.024691358024683</v>
      </c>
      <c r="D611" s="251">
        <f t="shared" si="255"/>
        <v>7.3827160493827222</v>
      </c>
      <c r="E611" s="251">
        <f t="shared" si="255"/>
        <v>11.086419753086417</v>
      </c>
      <c r="F611" s="251">
        <f t="shared" si="255"/>
        <v>10.888888888888886</v>
      </c>
      <c r="G611" s="251">
        <f t="shared" si="255"/>
        <v>7.0617283950617349</v>
      </c>
      <c r="H611" s="252">
        <f t="shared" si="255"/>
        <v>8.7654320987654302</v>
      </c>
      <c r="I611" s="250">
        <f t="shared" si="255"/>
        <v>11.53086419753086</v>
      </c>
      <c r="J611" s="251">
        <f t="shared" si="255"/>
        <v>9.4814814814814952</v>
      </c>
      <c r="K611" s="251">
        <f t="shared" si="255"/>
        <v>13.802469135802482</v>
      </c>
      <c r="L611" s="251">
        <f t="shared" si="255"/>
        <v>13.135802469135797</v>
      </c>
      <c r="M611" s="251">
        <f t="shared" si="255"/>
        <v>5.6296296296296333</v>
      </c>
      <c r="N611" s="251">
        <f t="shared" si="255"/>
        <v>11.209876543209887</v>
      </c>
      <c r="O611" s="252">
        <f t="shared" si="255"/>
        <v>10.716049382716037</v>
      </c>
      <c r="P611" s="250">
        <f t="shared" si="255"/>
        <v>11.679012345679013</v>
      </c>
      <c r="Q611" s="251">
        <f t="shared" si="255"/>
        <v>17.358024691358025</v>
      </c>
      <c r="R611" s="251">
        <f t="shared" si="255"/>
        <v>7.4320987654320874</v>
      </c>
      <c r="S611" s="251">
        <f t="shared" si="255"/>
        <v>28.444444444444457</v>
      </c>
      <c r="T611" s="251">
        <f t="shared" si="255"/>
        <v>7.5061728395061635</v>
      </c>
      <c r="U611" s="251">
        <f t="shared" si="255"/>
        <v>10.518518518518533</v>
      </c>
      <c r="V611" s="252">
        <f t="shared" si="255"/>
        <v>11.308641975308632</v>
      </c>
      <c r="W611" s="400">
        <f>W608/W607*100-100</f>
        <v>10.888888888888886</v>
      </c>
      <c r="X611" s="365"/>
      <c r="Y611" s="1364"/>
      <c r="Z611" s="1362"/>
    </row>
    <row r="612" spans="1:26" ht="13.5" thickBot="1" x14ac:dyDescent="0.25">
      <c r="A612" s="839" t="s">
        <v>27</v>
      </c>
      <c r="B612" s="1007">
        <f>B608-B595</f>
        <v>19</v>
      </c>
      <c r="C612" s="1005">
        <f t="shared" ref="C612:W612" si="256">C608-C595</f>
        <v>49</v>
      </c>
      <c r="D612" s="1005">
        <f t="shared" si="256"/>
        <v>50</v>
      </c>
      <c r="E612" s="1005">
        <f t="shared" si="256"/>
        <v>-118</v>
      </c>
      <c r="F612" s="1005">
        <f t="shared" si="256"/>
        <v>-41</v>
      </c>
      <c r="G612" s="1005">
        <f t="shared" si="256"/>
        <v>36</v>
      </c>
      <c r="H612" s="1008">
        <f t="shared" si="256"/>
        <v>8</v>
      </c>
      <c r="I612" s="1007">
        <f t="shared" si="256"/>
        <v>112</v>
      </c>
      <c r="J612" s="1005">
        <f t="shared" si="256"/>
        <v>274</v>
      </c>
      <c r="K612" s="1005">
        <f t="shared" si="256"/>
        <v>-4</v>
      </c>
      <c r="L612" s="1005">
        <f t="shared" si="256"/>
        <v>-72</v>
      </c>
      <c r="M612" s="1005">
        <f t="shared" si="256"/>
        <v>92</v>
      </c>
      <c r="N612" s="1005">
        <f t="shared" si="256"/>
        <v>235</v>
      </c>
      <c r="O612" s="1008">
        <f t="shared" si="256"/>
        <v>-62</v>
      </c>
      <c r="P612" s="1007">
        <f t="shared" si="256"/>
        <v>-186</v>
      </c>
      <c r="Q612" s="1005">
        <f t="shared" si="256"/>
        <v>66</v>
      </c>
      <c r="R612" s="1005">
        <f t="shared" si="256"/>
        <v>6</v>
      </c>
      <c r="S612" s="1005">
        <f t="shared" si="256"/>
        <v>548</v>
      </c>
      <c r="T612" s="1005">
        <f t="shared" si="256"/>
        <v>-111</v>
      </c>
      <c r="U612" s="1005">
        <f t="shared" si="256"/>
        <v>-26</v>
      </c>
      <c r="V612" s="1008">
        <f t="shared" si="256"/>
        <v>4</v>
      </c>
      <c r="W612" s="401">
        <f t="shared" si="256"/>
        <v>33</v>
      </c>
      <c r="X612" s="1362"/>
      <c r="Y612" s="329"/>
      <c r="Z612" s="1362"/>
    </row>
    <row r="613" spans="1:26" x14ac:dyDescent="0.2">
      <c r="A613" s="258" t="s">
        <v>51</v>
      </c>
      <c r="B613" s="323">
        <v>568</v>
      </c>
      <c r="C613" s="324">
        <v>569</v>
      </c>
      <c r="D613" s="324">
        <v>563</v>
      </c>
      <c r="E613" s="324">
        <v>148</v>
      </c>
      <c r="F613" s="324">
        <v>575</v>
      </c>
      <c r="G613" s="324">
        <v>562</v>
      </c>
      <c r="H613" s="1365">
        <v>577</v>
      </c>
      <c r="I613" s="1366">
        <v>600</v>
      </c>
      <c r="J613" s="324">
        <v>593</v>
      </c>
      <c r="K613" s="324">
        <v>603</v>
      </c>
      <c r="L613" s="324">
        <v>166</v>
      </c>
      <c r="M613" s="324">
        <v>598</v>
      </c>
      <c r="N613" s="324">
        <v>606</v>
      </c>
      <c r="O613" s="1365">
        <v>603</v>
      </c>
      <c r="P613" s="1366">
        <v>603</v>
      </c>
      <c r="Q613" s="324">
        <v>610</v>
      </c>
      <c r="R613" s="324">
        <v>598</v>
      </c>
      <c r="S613" s="324">
        <v>156</v>
      </c>
      <c r="T613" s="324">
        <v>607</v>
      </c>
      <c r="U613" s="324">
        <v>599</v>
      </c>
      <c r="V613" s="1365">
        <v>601</v>
      </c>
      <c r="W613" s="343">
        <f>SUM(B613:V613)</f>
        <v>11105</v>
      </c>
      <c r="X613" s="1362" t="s">
        <v>56</v>
      </c>
      <c r="Y613" s="742">
        <f>W600-W613</f>
        <v>26</v>
      </c>
      <c r="Z613" s="285">
        <f>Y613/W600</f>
        <v>2.3358188841972869E-3</v>
      </c>
    </row>
    <row r="614" spans="1:26" x14ac:dyDescent="0.2">
      <c r="A614" s="957" t="s">
        <v>28</v>
      </c>
      <c r="B614" s="385"/>
      <c r="C614" s="504"/>
      <c r="D614" s="504"/>
      <c r="E614" s="504"/>
      <c r="F614" s="504"/>
      <c r="G614" s="504"/>
      <c r="H614" s="505"/>
      <c r="I614" s="958"/>
      <c r="J614" s="504"/>
      <c r="K614" s="504"/>
      <c r="L614" s="504"/>
      <c r="M614" s="504"/>
      <c r="N614" s="504"/>
      <c r="O614" s="505"/>
      <c r="P614" s="958"/>
      <c r="Q614" s="504"/>
      <c r="R614" s="504"/>
      <c r="S614" s="504"/>
      <c r="T614" s="504"/>
      <c r="U614" s="504"/>
      <c r="V614" s="505"/>
      <c r="W614" s="1187"/>
      <c r="X614" s="1364" t="s">
        <v>57</v>
      </c>
      <c r="Y614" s="1364">
        <v>159.88999999999999</v>
      </c>
      <c r="Z614" s="1364"/>
    </row>
    <row r="615" spans="1:26" ht="13.5" thickBot="1" x14ac:dyDescent="0.25">
      <c r="A615" s="266" t="s">
        <v>26</v>
      </c>
      <c r="B615" s="750">
        <f>B614-B600</f>
        <v>-568</v>
      </c>
      <c r="C615" s="751">
        <f t="shared" ref="C615:V615" si="257">C614-C600</f>
        <v>-570</v>
      </c>
      <c r="D615" s="751">
        <f t="shared" si="257"/>
        <v>-564</v>
      </c>
      <c r="E615" s="751">
        <f t="shared" si="257"/>
        <v>-150</v>
      </c>
      <c r="F615" s="751">
        <f t="shared" si="257"/>
        <v>-576</v>
      </c>
      <c r="G615" s="751">
        <f t="shared" si="257"/>
        <v>-564</v>
      </c>
      <c r="H615" s="752">
        <f t="shared" si="257"/>
        <v>-578</v>
      </c>
      <c r="I615" s="934">
        <f t="shared" si="257"/>
        <v>-601</v>
      </c>
      <c r="J615" s="751">
        <f t="shared" si="257"/>
        <v>-594</v>
      </c>
      <c r="K615" s="751">
        <f t="shared" si="257"/>
        <v>-603</v>
      </c>
      <c r="L615" s="751">
        <f t="shared" si="257"/>
        <v>-167</v>
      </c>
      <c r="M615" s="751">
        <f t="shared" si="257"/>
        <v>-598</v>
      </c>
      <c r="N615" s="751">
        <f t="shared" si="257"/>
        <v>-608</v>
      </c>
      <c r="O615" s="752">
        <f t="shared" si="257"/>
        <v>-603</v>
      </c>
      <c r="P615" s="934">
        <f t="shared" si="257"/>
        <v>-605</v>
      </c>
      <c r="Q615" s="751">
        <f t="shared" si="257"/>
        <v>-610</v>
      </c>
      <c r="R615" s="751">
        <f t="shared" si="257"/>
        <v>-600</v>
      </c>
      <c r="S615" s="751">
        <f t="shared" si="257"/>
        <v>-163</v>
      </c>
      <c r="T615" s="751">
        <f t="shared" si="257"/>
        <v>-607</v>
      </c>
      <c r="U615" s="751">
        <f t="shared" si="257"/>
        <v>-600</v>
      </c>
      <c r="V615" s="752">
        <f t="shared" si="257"/>
        <v>-602</v>
      </c>
      <c r="W615" s="223"/>
      <c r="X615" s="1362" t="s">
        <v>26</v>
      </c>
      <c r="Y615" s="1364">
        <f>Y614-Y601</f>
        <v>-1</v>
      </c>
      <c r="Z615" s="1364"/>
    </row>
    <row r="617" spans="1:26" ht="13.5" thickBot="1" x14ac:dyDescent="0.25"/>
    <row r="618" spans="1:26" ht="13.5" thickBot="1" x14ac:dyDescent="0.25">
      <c r="A618" s="230" t="s">
        <v>307</v>
      </c>
      <c r="B618" s="1518" t="s">
        <v>130</v>
      </c>
      <c r="C618" s="1519"/>
      <c r="D618" s="1519"/>
      <c r="E618" s="1519"/>
      <c r="F618" s="1519"/>
      <c r="G618" s="1519"/>
      <c r="H618" s="1520"/>
      <c r="I618" s="1521" t="s">
        <v>131</v>
      </c>
      <c r="J618" s="1519"/>
      <c r="K618" s="1519"/>
      <c r="L618" s="1519"/>
      <c r="M618" s="1519"/>
      <c r="N618" s="1519"/>
      <c r="O618" s="1520"/>
      <c r="P618" s="1522" t="s">
        <v>53</v>
      </c>
      <c r="Q618" s="1523"/>
      <c r="R618" s="1523"/>
      <c r="S618" s="1523"/>
      <c r="T618" s="1523"/>
      <c r="U618" s="1523"/>
      <c r="V618" s="1524"/>
      <c r="W618" s="1525" t="s">
        <v>55</v>
      </c>
      <c r="X618" s="228">
        <v>810</v>
      </c>
      <c r="Y618" s="1387"/>
      <c r="Z618" s="1387"/>
    </row>
    <row r="619" spans="1:26" x14ac:dyDescent="0.2">
      <c r="A619" s="846" t="s">
        <v>54</v>
      </c>
      <c r="B619" s="854">
        <v>1</v>
      </c>
      <c r="C619" s="855">
        <v>2</v>
      </c>
      <c r="D619" s="855">
        <v>3</v>
      </c>
      <c r="E619" s="855">
        <v>4</v>
      </c>
      <c r="F619" s="855">
        <v>5</v>
      </c>
      <c r="G619" s="855">
        <v>6</v>
      </c>
      <c r="H619" s="858">
        <v>7</v>
      </c>
      <c r="I619" s="963">
        <v>8</v>
      </c>
      <c r="J619" s="855">
        <v>9</v>
      </c>
      <c r="K619" s="855">
        <v>10</v>
      </c>
      <c r="L619" s="855">
        <v>11</v>
      </c>
      <c r="M619" s="855">
        <v>12</v>
      </c>
      <c r="N619" s="855">
        <v>13</v>
      </c>
      <c r="O619" s="858">
        <v>14</v>
      </c>
      <c r="P619" s="963">
        <v>15</v>
      </c>
      <c r="Q619" s="855">
        <v>16</v>
      </c>
      <c r="R619" s="855">
        <v>17</v>
      </c>
      <c r="S619" s="855">
        <v>18</v>
      </c>
      <c r="T619" s="855">
        <v>19</v>
      </c>
      <c r="U619" s="855">
        <v>20</v>
      </c>
      <c r="V619" s="858">
        <v>21</v>
      </c>
      <c r="W619" s="1526"/>
      <c r="X619" s="741"/>
      <c r="Y619" s="741"/>
      <c r="Z619" s="1387"/>
    </row>
    <row r="620" spans="1:26" x14ac:dyDescent="0.2">
      <c r="A620" s="234" t="s">
        <v>3</v>
      </c>
      <c r="B620" s="1394">
        <v>4086</v>
      </c>
      <c r="C620" s="1394">
        <v>4086</v>
      </c>
      <c r="D620" s="1394">
        <v>4086</v>
      </c>
      <c r="E620" s="1394">
        <v>4086</v>
      </c>
      <c r="F620" s="1394">
        <v>4086</v>
      </c>
      <c r="G620" s="1394">
        <v>4086</v>
      </c>
      <c r="H620" s="1394">
        <v>4086</v>
      </c>
      <c r="I620" s="1394">
        <v>4086</v>
      </c>
      <c r="J620" s="1394">
        <v>4086</v>
      </c>
      <c r="K620" s="1394">
        <v>4086</v>
      </c>
      <c r="L620" s="1394">
        <v>4086</v>
      </c>
      <c r="M620" s="1394">
        <v>4086</v>
      </c>
      <c r="N620" s="1394">
        <v>4086</v>
      </c>
      <c r="O620" s="1394">
        <v>4086</v>
      </c>
      <c r="P620" s="1394">
        <v>4086</v>
      </c>
      <c r="Q620" s="1394">
        <v>4086</v>
      </c>
      <c r="R620" s="1394">
        <v>4086</v>
      </c>
      <c r="S620" s="1394">
        <v>4086</v>
      </c>
      <c r="T620" s="1394">
        <v>4086</v>
      </c>
      <c r="U620" s="1394">
        <v>4086</v>
      </c>
      <c r="V620" s="1394">
        <v>4086</v>
      </c>
      <c r="W620" s="1394">
        <v>4086</v>
      </c>
      <c r="X620" s="1389"/>
      <c r="Y620" s="529"/>
      <c r="Z620" s="1387"/>
    </row>
    <row r="621" spans="1:26" x14ac:dyDescent="0.2">
      <c r="A621" s="238" t="s">
        <v>6</v>
      </c>
      <c r="B621" s="239">
        <v>4520</v>
      </c>
      <c r="C621" s="240">
        <v>4699</v>
      </c>
      <c r="D621" s="240">
        <v>4521</v>
      </c>
      <c r="E621" s="240">
        <v>4759</v>
      </c>
      <c r="F621" s="240">
        <v>4653</v>
      </c>
      <c r="G621" s="240">
        <v>4515</v>
      </c>
      <c r="H621" s="241">
        <v>4593</v>
      </c>
      <c r="I621" s="239">
        <v>4606</v>
      </c>
      <c r="J621" s="240">
        <v>4714</v>
      </c>
      <c r="K621" s="240">
        <v>4601</v>
      </c>
      <c r="L621" s="240">
        <v>5084</v>
      </c>
      <c r="M621" s="240">
        <v>4564</v>
      </c>
      <c r="N621" s="240">
        <v>4666</v>
      </c>
      <c r="O621" s="241">
        <v>4555</v>
      </c>
      <c r="P621" s="239">
        <v>4747</v>
      </c>
      <c r="Q621" s="240">
        <v>4455</v>
      </c>
      <c r="R621" s="240">
        <v>4292</v>
      </c>
      <c r="S621" s="240">
        <v>4864</v>
      </c>
      <c r="T621" s="240">
        <v>4365</v>
      </c>
      <c r="U621" s="240">
        <v>4483</v>
      </c>
      <c r="V621" s="241">
        <v>4532</v>
      </c>
      <c r="W621" s="406">
        <f>+AVERAGE(B621:V621)</f>
        <v>4608.9523809523807</v>
      </c>
      <c r="X621" s="1389"/>
      <c r="Y621" s="1386"/>
      <c r="Z621" s="1387"/>
    </row>
    <row r="622" spans="1:26" x14ac:dyDescent="0.2">
      <c r="A622" s="231" t="s">
        <v>7</v>
      </c>
      <c r="B622" s="367">
        <v>75</v>
      </c>
      <c r="C622" s="368">
        <v>63.6</v>
      </c>
      <c r="D622" s="368">
        <v>55.8</v>
      </c>
      <c r="E622" s="368">
        <v>61.9</v>
      </c>
      <c r="F622" s="368">
        <v>78</v>
      </c>
      <c r="G622" s="368">
        <v>74.400000000000006</v>
      </c>
      <c r="H622" s="370">
        <v>60.5</v>
      </c>
      <c r="I622" s="367">
        <v>76.2</v>
      </c>
      <c r="J622" s="368">
        <v>65</v>
      </c>
      <c r="K622" s="368">
        <v>53.3</v>
      </c>
      <c r="L622" s="368">
        <v>65</v>
      </c>
      <c r="M622" s="368">
        <v>71.400000000000006</v>
      </c>
      <c r="N622" s="368">
        <v>77.5</v>
      </c>
      <c r="O622" s="370">
        <v>83.7</v>
      </c>
      <c r="P622" s="367">
        <v>65.099999999999994</v>
      </c>
      <c r="Q622" s="368">
        <v>73.3</v>
      </c>
      <c r="R622" s="368">
        <v>94.4</v>
      </c>
      <c r="S622" s="368">
        <v>95.2</v>
      </c>
      <c r="T622" s="368">
        <v>67.400000000000006</v>
      </c>
      <c r="U622" s="368">
        <v>66.7</v>
      </c>
      <c r="V622" s="370">
        <v>69.8</v>
      </c>
      <c r="W622" s="1396">
        <v>0.71099999999999997</v>
      </c>
      <c r="X622" s="365"/>
      <c r="Y622" s="443"/>
      <c r="Z622" s="1387"/>
    </row>
    <row r="623" spans="1:26" x14ac:dyDescent="0.2">
      <c r="A623" s="231" t="s">
        <v>8</v>
      </c>
      <c r="B623" s="246">
        <v>9.0999999999999998E-2</v>
      </c>
      <c r="C623" s="247">
        <v>0.10299999999999999</v>
      </c>
      <c r="D623" s="247">
        <v>0.109</v>
      </c>
      <c r="E623" s="247">
        <v>0.10299999999999999</v>
      </c>
      <c r="F623" s="247">
        <v>7.9000000000000001E-2</v>
      </c>
      <c r="G623" s="247">
        <v>9.9000000000000005E-2</v>
      </c>
      <c r="H623" s="248">
        <v>9.5000000000000001E-2</v>
      </c>
      <c r="I623" s="246">
        <v>8.5999999999999993E-2</v>
      </c>
      <c r="J623" s="247">
        <v>9.9000000000000005E-2</v>
      </c>
      <c r="K623" s="247">
        <v>0.11700000000000001</v>
      </c>
      <c r="L623" s="247">
        <v>0.1</v>
      </c>
      <c r="M623" s="247">
        <v>9.0999999999999998E-2</v>
      </c>
      <c r="N623" s="247">
        <v>9.5000000000000001E-2</v>
      </c>
      <c r="O623" s="248">
        <v>8.2000000000000003E-2</v>
      </c>
      <c r="P623" s="246">
        <v>0.107</v>
      </c>
      <c r="Q623" s="247">
        <v>9.4E-2</v>
      </c>
      <c r="R623" s="247">
        <v>5.3999999999999999E-2</v>
      </c>
      <c r="S623" s="247">
        <v>5.0999999999999997E-2</v>
      </c>
      <c r="T623" s="247">
        <v>0.109</v>
      </c>
      <c r="U623" s="247">
        <v>0.104</v>
      </c>
      <c r="V623" s="248">
        <v>0.108</v>
      </c>
      <c r="W623" s="1396">
        <f t="shared" ref="W623" si="258">+AVERAGE(B623:V623)</f>
        <v>9.4095238095238107E-2</v>
      </c>
      <c r="X623" s="1387"/>
      <c r="Y623" s="331"/>
      <c r="Z623" s="1387"/>
    </row>
    <row r="624" spans="1:26" x14ac:dyDescent="0.2">
      <c r="A624" s="238" t="s">
        <v>1</v>
      </c>
      <c r="B624" s="250">
        <f>B621/B620*100-100</f>
        <v>10.621634850709754</v>
      </c>
      <c r="C624" s="251">
        <f t="shared" ref="C624:V624" si="259">C621/C620*100-100</f>
        <v>15.002447381302005</v>
      </c>
      <c r="D624" s="251">
        <f t="shared" si="259"/>
        <v>10.646108663729819</v>
      </c>
      <c r="E624" s="251">
        <f t="shared" si="259"/>
        <v>16.470876162506116</v>
      </c>
      <c r="F624" s="251">
        <f t="shared" si="259"/>
        <v>13.87665198237886</v>
      </c>
      <c r="G624" s="251">
        <f t="shared" si="259"/>
        <v>10.499265785609396</v>
      </c>
      <c r="H624" s="252">
        <f t="shared" si="259"/>
        <v>12.408223201174735</v>
      </c>
      <c r="I624" s="250">
        <f t="shared" si="259"/>
        <v>12.726382770435634</v>
      </c>
      <c r="J624" s="251">
        <f t="shared" si="259"/>
        <v>15.369554576603022</v>
      </c>
      <c r="K624" s="251">
        <f t="shared" si="259"/>
        <v>12.604013705335277</v>
      </c>
      <c r="L624" s="251">
        <f t="shared" si="259"/>
        <v>24.424865394028387</v>
      </c>
      <c r="M624" s="251">
        <f t="shared" si="259"/>
        <v>11.698482623592767</v>
      </c>
      <c r="N624" s="251">
        <f t="shared" si="259"/>
        <v>14.194811551639759</v>
      </c>
      <c r="O624" s="252">
        <f t="shared" si="259"/>
        <v>11.478218306412131</v>
      </c>
      <c r="P624" s="250">
        <f t="shared" si="259"/>
        <v>16.177190406265311</v>
      </c>
      <c r="Q624" s="251">
        <f t="shared" si="259"/>
        <v>9.030837004405285</v>
      </c>
      <c r="R624" s="251">
        <f t="shared" si="259"/>
        <v>5.0416054821341305</v>
      </c>
      <c r="S624" s="251">
        <f t="shared" si="259"/>
        <v>19.04062652961332</v>
      </c>
      <c r="T624" s="251">
        <f t="shared" si="259"/>
        <v>6.8281938325991121</v>
      </c>
      <c r="U624" s="251">
        <f t="shared" si="259"/>
        <v>9.7161037689672156</v>
      </c>
      <c r="V624" s="252">
        <f t="shared" si="259"/>
        <v>10.915320606950573</v>
      </c>
      <c r="W624" s="400">
        <f>W621/W620*100-100</f>
        <v>12.798638789828203</v>
      </c>
      <c r="X624" s="365"/>
      <c r="Y624" s="1389"/>
      <c r="Z624" s="1387"/>
    </row>
    <row r="625" spans="1:26" ht="13.5" thickBot="1" x14ac:dyDescent="0.25">
      <c r="A625" s="839" t="s">
        <v>27</v>
      </c>
      <c r="B625" s="1390">
        <f>B621-B608</f>
        <v>-14</v>
      </c>
      <c r="C625" s="1391">
        <f t="shared" ref="C625:W625" si="260">C621-C608</f>
        <v>0</v>
      </c>
      <c r="D625" s="1391">
        <f t="shared" si="260"/>
        <v>172</v>
      </c>
      <c r="E625" s="1391">
        <f t="shared" si="260"/>
        <v>260</v>
      </c>
      <c r="F625" s="1391">
        <f t="shared" si="260"/>
        <v>162</v>
      </c>
      <c r="G625" s="1391">
        <f t="shared" si="260"/>
        <v>179</v>
      </c>
      <c r="H625" s="1392">
        <f t="shared" si="260"/>
        <v>188</v>
      </c>
      <c r="I625" s="1390">
        <f t="shared" si="260"/>
        <v>89</v>
      </c>
      <c r="J625" s="1391">
        <f t="shared" si="260"/>
        <v>280</v>
      </c>
      <c r="K625" s="1391">
        <f t="shared" si="260"/>
        <v>-8</v>
      </c>
      <c r="L625" s="1391">
        <f t="shared" si="260"/>
        <v>502</v>
      </c>
      <c r="M625" s="1391">
        <f t="shared" si="260"/>
        <v>286</v>
      </c>
      <c r="N625" s="1391">
        <f t="shared" si="260"/>
        <v>162</v>
      </c>
      <c r="O625" s="1392">
        <f t="shared" si="260"/>
        <v>71</v>
      </c>
      <c r="P625" s="1390">
        <f t="shared" si="260"/>
        <v>224</v>
      </c>
      <c r="Q625" s="1391">
        <f t="shared" si="260"/>
        <v>-298</v>
      </c>
      <c r="R625" s="1391">
        <f t="shared" si="260"/>
        <v>-59</v>
      </c>
      <c r="S625" s="1391">
        <f t="shared" si="260"/>
        <v>-338</v>
      </c>
      <c r="T625" s="1391">
        <f t="shared" si="260"/>
        <v>11</v>
      </c>
      <c r="U625" s="1391">
        <f t="shared" si="260"/>
        <v>7</v>
      </c>
      <c r="V625" s="1392">
        <f t="shared" si="260"/>
        <v>24</v>
      </c>
      <c r="W625" s="1393">
        <f t="shared" si="260"/>
        <v>117.95238095238074</v>
      </c>
      <c r="X625" s="1387"/>
      <c r="Y625" s="329"/>
      <c r="Z625" s="1387"/>
    </row>
    <row r="626" spans="1:26" x14ac:dyDescent="0.2">
      <c r="A626" s="258" t="s">
        <v>51</v>
      </c>
      <c r="B626" s="1402">
        <v>567</v>
      </c>
      <c r="C626" s="1403">
        <v>568</v>
      </c>
      <c r="D626" s="1403">
        <v>562</v>
      </c>
      <c r="E626" s="1403">
        <v>141</v>
      </c>
      <c r="F626" s="1403">
        <v>573</v>
      </c>
      <c r="G626" s="1403">
        <v>557</v>
      </c>
      <c r="H626" s="1404">
        <v>576</v>
      </c>
      <c r="I626" s="1405">
        <v>598</v>
      </c>
      <c r="J626" s="1403">
        <v>591</v>
      </c>
      <c r="K626" s="1403">
        <v>601</v>
      </c>
      <c r="L626" s="1403">
        <v>160</v>
      </c>
      <c r="M626" s="1403">
        <v>595</v>
      </c>
      <c r="N626" s="1403">
        <v>600</v>
      </c>
      <c r="O626" s="1406">
        <v>599</v>
      </c>
      <c r="P626" s="1402">
        <v>601</v>
      </c>
      <c r="Q626" s="1403">
        <v>609</v>
      </c>
      <c r="R626" s="1403">
        <v>597</v>
      </c>
      <c r="S626" s="1403">
        <v>144</v>
      </c>
      <c r="T626" s="1403">
        <v>606</v>
      </c>
      <c r="U626" s="1403">
        <v>598</v>
      </c>
      <c r="V626" s="1406">
        <v>599</v>
      </c>
      <c r="W626" s="1407">
        <f>SUM(B626:V626)</f>
        <v>11042</v>
      </c>
      <c r="X626" s="1387" t="s">
        <v>56</v>
      </c>
      <c r="Y626" s="742">
        <f>W613-W626</f>
        <v>63</v>
      </c>
      <c r="Z626" s="285">
        <f>Y626/W613</f>
        <v>5.6731202161188652E-3</v>
      </c>
    </row>
    <row r="627" spans="1:26" x14ac:dyDescent="0.2">
      <c r="A627" s="957" t="s">
        <v>28</v>
      </c>
      <c r="B627" s="385"/>
      <c r="C627" s="504"/>
      <c r="D627" s="504"/>
      <c r="E627" s="504"/>
      <c r="F627" s="504"/>
      <c r="G627" s="504"/>
      <c r="H627" s="505"/>
      <c r="I627" s="958"/>
      <c r="J627" s="504"/>
      <c r="K627" s="504"/>
      <c r="L627" s="504"/>
      <c r="M627" s="504"/>
      <c r="N627" s="504"/>
      <c r="O627" s="505"/>
      <c r="P627" s="958"/>
      <c r="Q627" s="504"/>
      <c r="R627" s="504"/>
      <c r="S627" s="504"/>
      <c r="T627" s="504"/>
      <c r="U627" s="504"/>
      <c r="V627" s="505"/>
      <c r="W627" s="1187"/>
      <c r="X627" s="1389" t="s">
        <v>57</v>
      </c>
      <c r="Y627" s="1389">
        <v>158.84</v>
      </c>
      <c r="Z627" s="1389"/>
    </row>
    <row r="628" spans="1:26" ht="13.5" thickBot="1" x14ac:dyDescent="0.25">
      <c r="A628" s="266" t="s">
        <v>26</v>
      </c>
      <c r="B628" s="750">
        <f>B627-B613</f>
        <v>-568</v>
      </c>
      <c r="C628" s="751">
        <f t="shared" ref="C628:V628" si="261">C627-C613</f>
        <v>-569</v>
      </c>
      <c r="D628" s="751">
        <f t="shared" si="261"/>
        <v>-563</v>
      </c>
      <c r="E628" s="751">
        <f t="shared" si="261"/>
        <v>-148</v>
      </c>
      <c r="F628" s="751">
        <f t="shared" si="261"/>
        <v>-575</v>
      </c>
      <c r="G628" s="751">
        <f t="shared" si="261"/>
        <v>-562</v>
      </c>
      <c r="H628" s="752">
        <f t="shared" si="261"/>
        <v>-577</v>
      </c>
      <c r="I628" s="934">
        <f t="shared" si="261"/>
        <v>-600</v>
      </c>
      <c r="J628" s="751">
        <f t="shared" si="261"/>
        <v>-593</v>
      </c>
      <c r="K628" s="751">
        <f t="shared" si="261"/>
        <v>-603</v>
      </c>
      <c r="L628" s="751">
        <f t="shared" si="261"/>
        <v>-166</v>
      </c>
      <c r="M628" s="751">
        <f t="shared" si="261"/>
        <v>-598</v>
      </c>
      <c r="N628" s="751">
        <f t="shared" si="261"/>
        <v>-606</v>
      </c>
      <c r="O628" s="752">
        <f t="shared" si="261"/>
        <v>-603</v>
      </c>
      <c r="P628" s="934">
        <f t="shared" si="261"/>
        <v>-603</v>
      </c>
      <c r="Q628" s="751">
        <f t="shared" si="261"/>
        <v>-610</v>
      </c>
      <c r="R628" s="751">
        <f t="shared" si="261"/>
        <v>-598</v>
      </c>
      <c r="S628" s="751">
        <f t="shared" si="261"/>
        <v>-156</v>
      </c>
      <c r="T628" s="751">
        <f t="shared" si="261"/>
        <v>-607</v>
      </c>
      <c r="U628" s="751">
        <f t="shared" si="261"/>
        <v>-599</v>
      </c>
      <c r="V628" s="752">
        <f t="shared" si="261"/>
        <v>-601</v>
      </c>
      <c r="W628" s="223"/>
      <c r="X628" s="1387" t="s">
        <v>26</v>
      </c>
      <c r="Y628" s="1389">
        <f>Y627-Y614</f>
        <v>-1.0499999999999829</v>
      </c>
      <c r="Z628" s="1389"/>
    </row>
    <row r="629" spans="1:26" x14ac:dyDescent="0.2">
      <c r="A629" s="1420"/>
    </row>
    <row r="630" spans="1:26" ht="13.5" thickBot="1" x14ac:dyDescent="0.25"/>
    <row r="631" spans="1:26" ht="13.5" thickBot="1" x14ac:dyDescent="0.25">
      <c r="A631" s="230" t="s">
        <v>309</v>
      </c>
      <c r="B631" s="1518" t="s">
        <v>130</v>
      </c>
      <c r="C631" s="1519"/>
      <c r="D631" s="1519"/>
      <c r="E631" s="1519"/>
      <c r="F631" s="1519"/>
      <c r="G631" s="1519"/>
      <c r="H631" s="1520"/>
      <c r="I631" s="1521" t="s">
        <v>131</v>
      </c>
      <c r="J631" s="1519"/>
      <c r="K631" s="1519"/>
      <c r="L631" s="1519"/>
      <c r="M631" s="1519"/>
      <c r="N631" s="1519"/>
      <c r="O631" s="1520"/>
      <c r="P631" s="1522" t="s">
        <v>53</v>
      </c>
      <c r="Q631" s="1523"/>
      <c r="R631" s="1523"/>
      <c r="S631" s="1523"/>
      <c r="T631" s="1523"/>
      <c r="U631" s="1523"/>
      <c r="V631" s="1524"/>
      <c r="W631" s="1525" t="s">
        <v>55</v>
      </c>
      <c r="X631" s="228">
        <v>810</v>
      </c>
      <c r="Y631" s="1430"/>
      <c r="Z631" s="1430"/>
    </row>
    <row r="632" spans="1:26" x14ac:dyDescent="0.2">
      <c r="A632" s="846" t="s">
        <v>54</v>
      </c>
      <c r="B632" s="854">
        <v>1</v>
      </c>
      <c r="C632" s="855">
        <v>2</v>
      </c>
      <c r="D632" s="855">
        <v>3</v>
      </c>
      <c r="E632" s="855">
        <v>4</v>
      </c>
      <c r="F632" s="855">
        <v>5</v>
      </c>
      <c r="G632" s="855">
        <v>6</v>
      </c>
      <c r="H632" s="858">
        <v>7</v>
      </c>
      <c r="I632" s="963">
        <v>8</v>
      </c>
      <c r="J632" s="855">
        <v>9</v>
      </c>
      <c r="K632" s="855">
        <v>10</v>
      </c>
      <c r="L632" s="855">
        <v>11</v>
      </c>
      <c r="M632" s="855">
        <v>12</v>
      </c>
      <c r="N632" s="855">
        <v>13</v>
      </c>
      <c r="O632" s="858">
        <v>14</v>
      </c>
      <c r="P632" s="963">
        <v>15</v>
      </c>
      <c r="Q632" s="855">
        <v>16</v>
      </c>
      <c r="R632" s="855">
        <v>17</v>
      </c>
      <c r="S632" s="855">
        <v>18</v>
      </c>
      <c r="T632" s="855">
        <v>19</v>
      </c>
      <c r="U632" s="855">
        <v>20</v>
      </c>
      <c r="V632" s="858">
        <v>21</v>
      </c>
      <c r="W632" s="1526"/>
      <c r="X632" s="741"/>
      <c r="Y632" s="741"/>
      <c r="Z632" s="1430"/>
    </row>
    <row r="633" spans="1:26" x14ac:dyDescent="0.2">
      <c r="A633" s="234" t="s">
        <v>3</v>
      </c>
      <c r="B633" s="1394">
        <v>4122</v>
      </c>
      <c r="C633" s="1394">
        <v>4122</v>
      </c>
      <c r="D633" s="1394">
        <v>4122</v>
      </c>
      <c r="E633" s="1394">
        <v>4122</v>
      </c>
      <c r="F633" s="1394">
        <v>4122</v>
      </c>
      <c r="G633" s="1394">
        <v>4122</v>
      </c>
      <c r="H633" s="1394">
        <v>4122</v>
      </c>
      <c r="I633" s="1394">
        <v>4122</v>
      </c>
      <c r="J633" s="1394">
        <v>4122</v>
      </c>
      <c r="K633" s="1394">
        <v>4122</v>
      </c>
      <c r="L633" s="1394">
        <v>4122</v>
      </c>
      <c r="M633" s="1394">
        <v>4122</v>
      </c>
      <c r="N633" s="1394">
        <v>4122</v>
      </c>
      <c r="O633" s="1394">
        <v>4122</v>
      </c>
      <c r="P633" s="1394">
        <v>4122</v>
      </c>
      <c r="Q633" s="1394">
        <v>4122</v>
      </c>
      <c r="R633" s="1394">
        <v>4122</v>
      </c>
      <c r="S633" s="1394">
        <v>4122</v>
      </c>
      <c r="T633" s="1394">
        <v>4122</v>
      </c>
      <c r="U633" s="1394">
        <v>4122</v>
      </c>
      <c r="V633" s="1394">
        <v>4122</v>
      </c>
      <c r="W633" s="1394">
        <v>4122</v>
      </c>
      <c r="X633" s="1436"/>
      <c r="Y633" s="529"/>
      <c r="Z633" s="1430"/>
    </row>
    <row r="634" spans="1:26" x14ac:dyDescent="0.2">
      <c r="A634" s="238" t="s">
        <v>6</v>
      </c>
      <c r="B634" s="239">
        <v>4629</v>
      </c>
      <c r="C634" s="240">
        <v>4816</v>
      </c>
      <c r="D634" s="240">
        <v>4527</v>
      </c>
      <c r="E634" s="240">
        <v>4704</v>
      </c>
      <c r="F634" s="240">
        <v>4608</v>
      </c>
      <c r="G634" s="240">
        <v>4469</v>
      </c>
      <c r="H634" s="241">
        <v>4386</v>
      </c>
      <c r="I634" s="239">
        <v>4428</v>
      </c>
      <c r="J634" s="240">
        <v>4355</v>
      </c>
      <c r="K634" s="240">
        <v>4871</v>
      </c>
      <c r="L634" s="240">
        <v>4955</v>
      </c>
      <c r="M634" s="240">
        <v>4365</v>
      </c>
      <c r="N634" s="240">
        <v>4479</v>
      </c>
      <c r="O634" s="241">
        <v>4603</v>
      </c>
      <c r="P634" s="239">
        <v>4696</v>
      </c>
      <c r="Q634" s="240">
        <v>4850</v>
      </c>
      <c r="R634" s="240">
        <v>4327</v>
      </c>
      <c r="S634" s="240">
        <v>4990</v>
      </c>
      <c r="T634" s="240">
        <v>4543</v>
      </c>
      <c r="U634" s="240">
        <v>4746</v>
      </c>
      <c r="V634" s="241">
        <v>4385</v>
      </c>
      <c r="W634" s="406">
        <v>4574</v>
      </c>
      <c r="X634" s="1436"/>
      <c r="Y634" s="1432"/>
      <c r="Z634" s="1430"/>
    </row>
    <row r="635" spans="1:26" x14ac:dyDescent="0.2">
      <c r="A635" s="231" t="s">
        <v>7</v>
      </c>
      <c r="B635" s="367">
        <v>69.8</v>
      </c>
      <c r="C635" s="368">
        <v>72.099999999999994</v>
      </c>
      <c r="D635" s="368">
        <v>55.8</v>
      </c>
      <c r="E635" s="368">
        <v>83.3</v>
      </c>
      <c r="F635" s="368">
        <v>48.8</v>
      </c>
      <c r="G635" s="368">
        <v>60.5</v>
      </c>
      <c r="H635" s="370">
        <v>70.5</v>
      </c>
      <c r="I635" s="367">
        <v>72.099999999999994</v>
      </c>
      <c r="J635" s="368">
        <v>55.8</v>
      </c>
      <c r="K635" s="368">
        <v>60.5</v>
      </c>
      <c r="L635" s="368">
        <v>83.3</v>
      </c>
      <c r="M635" s="368">
        <v>65.099999999999994</v>
      </c>
      <c r="N635" s="368">
        <v>58.1</v>
      </c>
      <c r="O635" s="370">
        <v>62.8</v>
      </c>
      <c r="P635" s="367">
        <v>67.400000000000006</v>
      </c>
      <c r="Q635" s="368">
        <v>62.8</v>
      </c>
      <c r="R635" s="368">
        <v>62.8</v>
      </c>
      <c r="S635" s="368">
        <v>91.7</v>
      </c>
      <c r="T635" s="368">
        <v>58.1</v>
      </c>
      <c r="U635" s="368">
        <v>72.099999999999994</v>
      </c>
      <c r="V635" s="370">
        <v>86</v>
      </c>
      <c r="W635" s="1396">
        <v>0.60899999999999999</v>
      </c>
      <c r="X635" s="365"/>
      <c r="Y635" s="443"/>
      <c r="Z635" s="1430"/>
    </row>
    <row r="636" spans="1:26" x14ac:dyDescent="0.2">
      <c r="A636" s="231" t="s">
        <v>8</v>
      </c>
      <c r="B636" s="246">
        <v>9.6000000000000002E-2</v>
      </c>
      <c r="C636" s="247">
        <v>9.7000000000000003E-2</v>
      </c>
      <c r="D636" s="247">
        <v>0.129</v>
      </c>
      <c r="E636" s="247">
        <v>8.4000000000000005E-2</v>
      </c>
      <c r="F636" s="247">
        <v>0.13400000000000001</v>
      </c>
      <c r="G636" s="247">
        <v>0.108</v>
      </c>
      <c r="H636" s="248">
        <v>0.184</v>
      </c>
      <c r="I636" s="246">
        <v>8.5999999999999993E-2</v>
      </c>
      <c r="J636" s="247">
        <v>0.114</v>
      </c>
      <c r="K636" s="247">
        <v>0.109</v>
      </c>
      <c r="L636" s="247">
        <v>7.5999999999999998E-2</v>
      </c>
      <c r="M636" s="247">
        <v>9.4E-2</v>
      </c>
      <c r="N636" s="247">
        <v>0.124</v>
      </c>
      <c r="O636" s="248">
        <v>0.113</v>
      </c>
      <c r="P636" s="246">
        <v>0.112</v>
      </c>
      <c r="Q636" s="247">
        <v>0.121</v>
      </c>
      <c r="R636" s="247">
        <v>0.126</v>
      </c>
      <c r="S636" s="247">
        <v>6.5000000000000002E-2</v>
      </c>
      <c r="T636" s="247">
        <v>0.113</v>
      </c>
      <c r="U636" s="247">
        <v>0.10299999999999999</v>
      </c>
      <c r="V636" s="248">
        <v>8.5999999999999993E-2</v>
      </c>
      <c r="W636" s="1396">
        <v>0.12</v>
      </c>
      <c r="X636" s="1430"/>
      <c r="Y636" s="331"/>
      <c r="Z636" s="1430"/>
    </row>
    <row r="637" spans="1:26" x14ac:dyDescent="0.2">
      <c r="A637" s="238" t="s">
        <v>1</v>
      </c>
      <c r="B637" s="250">
        <f>B634/B633*100-100</f>
        <v>12.299854439592423</v>
      </c>
      <c r="C637" s="251">
        <f t="shared" ref="C637:V637" si="262">C634/C633*100-100</f>
        <v>16.836487142163989</v>
      </c>
      <c r="D637" s="251">
        <f t="shared" si="262"/>
        <v>9.8253275109170204</v>
      </c>
      <c r="E637" s="251">
        <f t="shared" si="262"/>
        <v>14.119359534206694</v>
      </c>
      <c r="F637" s="251">
        <f t="shared" si="262"/>
        <v>11.790393013100427</v>
      </c>
      <c r="G637" s="251">
        <f t="shared" si="262"/>
        <v>8.4182435710820016</v>
      </c>
      <c r="H637" s="252">
        <f t="shared" si="262"/>
        <v>6.4046579330422162</v>
      </c>
      <c r="I637" s="250">
        <f t="shared" si="262"/>
        <v>7.4235807860262071</v>
      </c>
      <c r="J637" s="251">
        <f t="shared" si="262"/>
        <v>5.6525958272683141</v>
      </c>
      <c r="K637" s="251">
        <f t="shared" si="262"/>
        <v>18.170790878214447</v>
      </c>
      <c r="L637" s="251">
        <f t="shared" si="262"/>
        <v>20.208636584182443</v>
      </c>
      <c r="M637" s="251">
        <f t="shared" si="262"/>
        <v>5.8951965065502208</v>
      </c>
      <c r="N637" s="251">
        <f t="shared" si="262"/>
        <v>8.6608442503639083</v>
      </c>
      <c r="O637" s="252">
        <f t="shared" si="262"/>
        <v>11.669092673459474</v>
      </c>
      <c r="P637" s="250">
        <f t="shared" si="262"/>
        <v>13.92527899078118</v>
      </c>
      <c r="Q637" s="251">
        <f t="shared" si="262"/>
        <v>17.66132945172248</v>
      </c>
      <c r="R637" s="251">
        <f t="shared" si="262"/>
        <v>4.9733139252790011</v>
      </c>
      <c r="S637" s="251">
        <f t="shared" si="262"/>
        <v>21.057738961669088</v>
      </c>
      <c r="T637" s="251">
        <f t="shared" si="262"/>
        <v>10.213488597768077</v>
      </c>
      <c r="U637" s="251">
        <f t="shared" si="262"/>
        <v>15.138282387190685</v>
      </c>
      <c r="V637" s="252">
        <f t="shared" si="262"/>
        <v>6.3803978651140199</v>
      </c>
      <c r="W637" s="400">
        <f>W634/W633*100-100</f>
        <v>10.965550703541965</v>
      </c>
      <c r="X637" s="365"/>
      <c r="Y637" s="1436"/>
      <c r="Z637" s="1430"/>
    </row>
    <row r="638" spans="1:26" ht="13.5" thickBot="1" x14ac:dyDescent="0.25">
      <c r="A638" s="839" t="s">
        <v>27</v>
      </c>
      <c r="B638" s="1390">
        <f>B634-B621</f>
        <v>109</v>
      </c>
      <c r="C638" s="1391">
        <f t="shared" ref="C638:V638" si="263">C634-C621</f>
        <v>117</v>
      </c>
      <c r="D638" s="1391">
        <f t="shared" si="263"/>
        <v>6</v>
      </c>
      <c r="E638" s="1391">
        <f t="shared" si="263"/>
        <v>-55</v>
      </c>
      <c r="F638" s="1391">
        <f t="shared" si="263"/>
        <v>-45</v>
      </c>
      <c r="G638" s="1391">
        <f t="shared" si="263"/>
        <v>-46</v>
      </c>
      <c r="H638" s="1392">
        <f t="shared" si="263"/>
        <v>-207</v>
      </c>
      <c r="I638" s="1390">
        <f t="shared" si="263"/>
        <v>-178</v>
      </c>
      <c r="J638" s="1391">
        <f t="shared" si="263"/>
        <v>-359</v>
      </c>
      <c r="K638" s="1391">
        <f t="shared" si="263"/>
        <v>270</v>
      </c>
      <c r="L638" s="1391">
        <f t="shared" si="263"/>
        <v>-129</v>
      </c>
      <c r="M638" s="1391">
        <f t="shared" si="263"/>
        <v>-199</v>
      </c>
      <c r="N638" s="1391">
        <f t="shared" si="263"/>
        <v>-187</v>
      </c>
      <c r="O638" s="1392">
        <f t="shared" si="263"/>
        <v>48</v>
      </c>
      <c r="P638" s="1390">
        <f t="shared" si="263"/>
        <v>-51</v>
      </c>
      <c r="Q638" s="1391">
        <f t="shared" si="263"/>
        <v>395</v>
      </c>
      <c r="R638" s="1391">
        <f t="shared" si="263"/>
        <v>35</v>
      </c>
      <c r="S638" s="1391">
        <f t="shared" si="263"/>
        <v>126</v>
      </c>
      <c r="T638" s="1391">
        <f t="shared" si="263"/>
        <v>178</v>
      </c>
      <c r="U638" s="1391">
        <f t="shared" si="263"/>
        <v>263</v>
      </c>
      <c r="V638" s="1392">
        <f t="shared" si="263"/>
        <v>-147</v>
      </c>
      <c r="W638" s="1393">
        <f t="shared" ref="W638" si="264">W634-W621</f>
        <v>-34.952380952380736</v>
      </c>
      <c r="X638" s="1430"/>
      <c r="Y638" s="329"/>
      <c r="Z638" s="1430"/>
    </row>
    <row r="639" spans="1:26" x14ac:dyDescent="0.2">
      <c r="A639" s="258" t="s">
        <v>51</v>
      </c>
      <c r="B639" s="1402">
        <v>564</v>
      </c>
      <c r="C639" s="1403">
        <v>565</v>
      </c>
      <c r="D639" s="1403">
        <v>561</v>
      </c>
      <c r="E639" s="1403">
        <v>135</v>
      </c>
      <c r="F639" s="1403">
        <v>570</v>
      </c>
      <c r="G639" s="1403">
        <v>555</v>
      </c>
      <c r="H639" s="1404">
        <v>574</v>
      </c>
      <c r="I639" s="1405">
        <v>597</v>
      </c>
      <c r="J639" s="1403">
        <v>589</v>
      </c>
      <c r="K639" s="1403">
        <v>601</v>
      </c>
      <c r="L639" s="1403">
        <v>158</v>
      </c>
      <c r="M639" s="1403">
        <v>593</v>
      </c>
      <c r="N639" s="1403">
        <v>598</v>
      </c>
      <c r="O639" s="1406">
        <v>599</v>
      </c>
      <c r="P639" s="1402">
        <v>597</v>
      </c>
      <c r="Q639" s="1403">
        <v>606</v>
      </c>
      <c r="R639" s="1403">
        <v>596</v>
      </c>
      <c r="S639" s="1403">
        <v>134</v>
      </c>
      <c r="T639" s="1403">
        <v>604</v>
      </c>
      <c r="U639" s="1403">
        <v>597</v>
      </c>
      <c r="V639" s="1406">
        <v>598</v>
      </c>
      <c r="W639" s="1407">
        <f>SUM(B639:V639)</f>
        <v>10991</v>
      </c>
      <c r="X639" s="1430" t="s">
        <v>56</v>
      </c>
      <c r="Y639" s="742">
        <f>W626-W639</f>
        <v>51</v>
      </c>
      <c r="Z639" s="285">
        <f>Y639/W626</f>
        <v>4.61872849121536E-3</v>
      </c>
    </row>
    <row r="640" spans="1:26" x14ac:dyDescent="0.2">
      <c r="A640" s="957" t="s">
        <v>28</v>
      </c>
      <c r="B640" s="385"/>
      <c r="C640" s="504"/>
      <c r="D640" s="504"/>
      <c r="E640" s="504"/>
      <c r="F640" s="504"/>
      <c r="G640" s="504"/>
      <c r="H640" s="505"/>
      <c r="I640" s="958"/>
      <c r="J640" s="504"/>
      <c r="K640" s="504"/>
      <c r="L640" s="504"/>
      <c r="M640" s="504"/>
      <c r="N640" s="504"/>
      <c r="O640" s="505"/>
      <c r="P640" s="958"/>
      <c r="Q640" s="504"/>
      <c r="R640" s="504"/>
      <c r="S640" s="504"/>
      <c r="T640" s="504"/>
      <c r="U640" s="504"/>
      <c r="V640" s="505"/>
      <c r="W640" s="1187"/>
      <c r="X640" s="1436" t="s">
        <v>57</v>
      </c>
      <c r="Y640" s="1436">
        <v>157.76</v>
      </c>
      <c r="Z640" s="1436"/>
    </row>
    <row r="641" spans="1:26" ht="13.5" thickBot="1" x14ac:dyDescent="0.25">
      <c r="A641" s="266" t="s">
        <v>26</v>
      </c>
      <c r="B641" s="750">
        <f>B640-B626</f>
        <v>-567</v>
      </c>
      <c r="C641" s="751">
        <f t="shared" ref="C641:V641" si="265">C640-C626</f>
        <v>-568</v>
      </c>
      <c r="D641" s="751">
        <f t="shared" si="265"/>
        <v>-562</v>
      </c>
      <c r="E641" s="751">
        <f t="shared" si="265"/>
        <v>-141</v>
      </c>
      <c r="F641" s="751">
        <f t="shared" si="265"/>
        <v>-573</v>
      </c>
      <c r="G641" s="751">
        <f t="shared" si="265"/>
        <v>-557</v>
      </c>
      <c r="H641" s="752">
        <f t="shared" si="265"/>
        <v>-576</v>
      </c>
      <c r="I641" s="934">
        <f t="shared" si="265"/>
        <v>-598</v>
      </c>
      <c r="J641" s="751">
        <f t="shared" si="265"/>
        <v>-591</v>
      </c>
      <c r="K641" s="751">
        <f t="shared" si="265"/>
        <v>-601</v>
      </c>
      <c r="L641" s="751">
        <f t="shared" si="265"/>
        <v>-160</v>
      </c>
      <c r="M641" s="751">
        <f t="shared" si="265"/>
        <v>-595</v>
      </c>
      <c r="N641" s="751">
        <f t="shared" si="265"/>
        <v>-600</v>
      </c>
      <c r="O641" s="752">
        <f t="shared" si="265"/>
        <v>-599</v>
      </c>
      <c r="P641" s="934">
        <f t="shared" si="265"/>
        <v>-601</v>
      </c>
      <c r="Q641" s="751">
        <f t="shared" si="265"/>
        <v>-609</v>
      </c>
      <c r="R641" s="751">
        <f t="shared" si="265"/>
        <v>-597</v>
      </c>
      <c r="S641" s="751">
        <f t="shared" si="265"/>
        <v>-144</v>
      </c>
      <c r="T641" s="751">
        <f t="shared" si="265"/>
        <v>-606</v>
      </c>
      <c r="U641" s="751">
        <f t="shared" si="265"/>
        <v>-598</v>
      </c>
      <c r="V641" s="752">
        <f t="shared" si="265"/>
        <v>-599</v>
      </c>
      <c r="W641" s="223"/>
      <c r="X641" s="1430" t="s">
        <v>26</v>
      </c>
      <c r="Y641" s="1436">
        <f>Y640-Y627</f>
        <v>-1.0800000000000125</v>
      </c>
      <c r="Z641" s="1436"/>
    </row>
    <row r="643" spans="1:26" ht="13.5" thickBot="1" x14ac:dyDescent="0.25"/>
    <row r="644" spans="1:26" ht="13.5" thickBot="1" x14ac:dyDescent="0.25">
      <c r="A644" s="230" t="s">
        <v>311</v>
      </c>
      <c r="B644" s="1518" t="s">
        <v>130</v>
      </c>
      <c r="C644" s="1519"/>
      <c r="D644" s="1519"/>
      <c r="E644" s="1519"/>
      <c r="F644" s="1519"/>
      <c r="G644" s="1519"/>
      <c r="H644" s="1520"/>
      <c r="I644" s="1521" t="s">
        <v>131</v>
      </c>
      <c r="J644" s="1519"/>
      <c r="K644" s="1519"/>
      <c r="L644" s="1519"/>
      <c r="M644" s="1519"/>
      <c r="N644" s="1519"/>
      <c r="O644" s="1520"/>
      <c r="P644" s="1522" t="s">
        <v>53</v>
      </c>
      <c r="Q644" s="1523"/>
      <c r="R644" s="1523"/>
      <c r="S644" s="1523"/>
      <c r="T644" s="1523"/>
      <c r="U644" s="1523"/>
      <c r="V644" s="1524"/>
      <c r="W644" s="1525" t="s">
        <v>55</v>
      </c>
      <c r="X644" s="228">
        <v>810</v>
      </c>
      <c r="Y644" s="1439"/>
      <c r="Z644" s="1439"/>
    </row>
    <row r="645" spans="1:26" x14ac:dyDescent="0.2">
      <c r="A645" s="846" t="s">
        <v>54</v>
      </c>
      <c r="B645" s="854">
        <v>1</v>
      </c>
      <c r="C645" s="855">
        <v>2</v>
      </c>
      <c r="D645" s="855">
        <v>3</v>
      </c>
      <c r="E645" s="855">
        <v>4</v>
      </c>
      <c r="F645" s="855">
        <v>5</v>
      </c>
      <c r="G645" s="855">
        <v>6</v>
      </c>
      <c r="H645" s="858">
        <v>7</v>
      </c>
      <c r="I645" s="963">
        <v>8</v>
      </c>
      <c r="J645" s="855">
        <v>9</v>
      </c>
      <c r="K645" s="855">
        <v>10</v>
      </c>
      <c r="L645" s="855">
        <v>11</v>
      </c>
      <c r="M645" s="855">
        <v>12</v>
      </c>
      <c r="N645" s="855">
        <v>13</v>
      </c>
      <c r="O645" s="858">
        <v>14</v>
      </c>
      <c r="P645" s="963">
        <v>15</v>
      </c>
      <c r="Q645" s="855">
        <v>16</v>
      </c>
      <c r="R645" s="855">
        <v>17</v>
      </c>
      <c r="S645" s="855">
        <v>18</v>
      </c>
      <c r="T645" s="855">
        <v>19</v>
      </c>
      <c r="U645" s="855">
        <v>20</v>
      </c>
      <c r="V645" s="858">
        <v>21</v>
      </c>
      <c r="W645" s="1526"/>
      <c r="X645" s="741"/>
      <c r="Y645" s="741"/>
      <c r="Z645" s="1439"/>
    </row>
    <row r="646" spans="1:26" x14ac:dyDescent="0.2">
      <c r="A646" s="234" t="s">
        <v>3</v>
      </c>
      <c r="B646" s="1394">
        <v>4158</v>
      </c>
      <c r="C646" s="1394">
        <v>4158</v>
      </c>
      <c r="D646" s="1394">
        <v>4158</v>
      </c>
      <c r="E646" s="1394">
        <v>4158</v>
      </c>
      <c r="F646" s="1394">
        <v>4158</v>
      </c>
      <c r="G646" s="1394">
        <v>4158</v>
      </c>
      <c r="H646" s="1394">
        <v>4158</v>
      </c>
      <c r="I646" s="1394">
        <v>4158</v>
      </c>
      <c r="J646" s="1394">
        <v>4158</v>
      </c>
      <c r="K646" s="1394">
        <v>4158</v>
      </c>
      <c r="L646" s="1394">
        <v>4158</v>
      </c>
      <c r="M646" s="1394">
        <v>4158</v>
      </c>
      <c r="N646" s="1394">
        <v>4158</v>
      </c>
      <c r="O646" s="1394">
        <v>4158</v>
      </c>
      <c r="P646" s="1394">
        <v>4158</v>
      </c>
      <c r="Q646" s="1394">
        <v>4158</v>
      </c>
      <c r="R646" s="1394">
        <v>4158</v>
      </c>
      <c r="S646" s="1394">
        <v>4158</v>
      </c>
      <c r="T646" s="1394">
        <v>4158</v>
      </c>
      <c r="U646" s="1394">
        <v>4158</v>
      </c>
      <c r="V646" s="1394">
        <v>4158</v>
      </c>
      <c r="W646" s="1394">
        <v>4158</v>
      </c>
      <c r="X646" s="1444"/>
      <c r="Y646" s="529"/>
      <c r="Z646" s="1439"/>
    </row>
    <row r="647" spans="1:26" x14ac:dyDescent="0.2">
      <c r="A647" s="238" t="s">
        <v>6</v>
      </c>
      <c r="B647" s="239">
        <v>4534</v>
      </c>
      <c r="C647" s="240">
        <v>4655</v>
      </c>
      <c r="D647" s="240">
        <v>4532</v>
      </c>
      <c r="E647" s="240">
        <v>4574</v>
      </c>
      <c r="F647" s="240">
        <v>4558</v>
      </c>
      <c r="G647" s="240">
        <v>4381</v>
      </c>
      <c r="H647" s="241">
        <v>4469</v>
      </c>
      <c r="I647" s="239">
        <v>4719</v>
      </c>
      <c r="J647" s="240">
        <v>4427</v>
      </c>
      <c r="K647" s="240">
        <v>4757</v>
      </c>
      <c r="L647" s="240">
        <v>5025</v>
      </c>
      <c r="M647" s="240">
        <v>4436</v>
      </c>
      <c r="N647" s="240">
        <v>4645</v>
      </c>
      <c r="O647" s="241">
        <v>4491</v>
      </c>
      <c r="P647" s="239">
        <v>4591</v>
      </c>
      <c r="Q647" s="240">
        <v>4988</v>
      </c>
      <c r="R647" s="240">
        <v>4476</v>
      </c>
      <c r="S647" s="240">
        <v>4907</v>
      </c>
      <c r="T647" s="240">
        <v>4694</v>
      </c>
      <c r="U647" s="240">
        <v>4960</v>
      </c>
      <c r="V647" s="241">
        <v>4565</v>
      </c>
      <c r="W647" s="406">
        <v>4616</v>
      </c>
      <c r="X647" s="1444"/>
      <c r="Y647" s="1440"/>
      <c r="Z647" s="1439"/>
    </row>
    <row r="648" spans="1:26" x14ac:dyDescent="0.2">
      <c r="A648" s="231" t="s">
        <v>7</v>
      </c>
      <c r="B648" s="367">
        <v>70.7</v>
      </c>
      <c r="C648" s="368">
        <v>87.8</v>
      </c>
      <c r="D648" s="368">
        <v>46.3</v>
      </c>
      <c r="E648" s="368">
        <v>58.3</v>
      </c>
      <c r="F648" s="368">
        <v>59.5</v>
      </c>
      <c r="G648" s="368">
        <v>61</v>
      </c>
      <c r="H648" s="370">
        <v>61</v>
      </c>
      <c r="I648" s="367">
        <v>58.1</v>
      </c>
      <c r="J648" s="368">
        <v>58.1</v>
      </c>
      <c r="K648" s="368">
        <v>62.8</v>
      </c>
      <c r="L648" s="368">
        <v>75</v>
      </c>
      <c r="M648" s="368">
        <v>81.400000000000006</v>
      </c>
      <c r="N648" s="368">
        <v>65.099999999999994</v>
      </c>
      <c r="O648" s="370">
        <v>74.400000000000006</v>
      </c>
      <c r="P648" s="367">
        <v>72.099999999999994</v>
      </c>
      <c r="Q648" s="368">
        <v>65.099999999999994</v>
      </c>
      <c r="R648" s="368">
        <v>58.1</v>
      </c>
      <c r="S648" s="368">
        <v>66.7</v>
      </c>
      <c r="T648" s="368">
        <v>60.5</v>
      </c>
      <c r="U648" s="368">
        <v>81.400000000000006</v>
      </c>
      <c r="V648" s="370">
        <v>74.400000000000006</v>
      </c>
      <c r="W648" s="1396">
        <v>0.63</v>
      </c>
      <c r="X648" s="365"/>
      <c r="Y648" s="443"/>
      <c r="Z648" s="1439"/>
    </row>
    <row r="649" spans="1:26" x14ac:dyDescent="0.2">
      <c r="A649" s="231" t="s">
        <v>8</v>
      </c>
      <c r="B649" s="246">
        <v>0.1</v>
      </c>
      <c r="C649" s="247">
        <v>8.3000000000000004E-2</v>
      </c>
      <c r="D649" s="247">
        <v>0.12</v>
      </c>
      <c r="E649" s="247">
        <v>0.13900000000000001</v>
      </c>
      <c r="F649" s="247">
        <v>0.10199999999999999</v>
      </c>
      <c r="G649" s="247">
        <v>0.121</v>
      </c>
      <c r="H649" s="248">
        <v>0.113</v>
      </c>
      <c r="I649" s="246">
        <v>0.13500000000000001</v>
      </c>
      <c r="J649" s="247">
        <v>0.11700000000000001</v>
      </c>
      <c r="K649" s="247">
        <v>0.11899999999999999</v>
      </c>
      <c r="L649" s="247">
        <v>8.5999999999999993E-2</v>
      </c>
      <c r="M649" s="247">
        <v>8.4000000000000005E-2</v>
      </c>
      <c r="N649" s="247">
        <v>0.112</v>
      </c>
      <c r="O649" s="248">
        <v>9.4E-2</v>
      </c>
      <c r="P649" s="246">
        <v>9.9000000000000005E-2</v>
      </c>
      <c r="Q649" s="247">
        <v>9.8000000000000004E-2</v>
      </c>
      <c r="R649" s="247">
        <v>0.11</v>
      </c>
      <c r="S649" s="247">
        <v>9.6000000000000002E-2</v>
      </c>
      <c r="T649" s="247">
        <v>0.11</v>
      </c>
      <c r="U649" s="247">
        <v>0.08</v>
      </c>
      <c r="V649" s="248">
        <v>9.9000000000000005E-2</v>
      </c>
      <c r="W649" s="1396">
        <v>0.111</v>
      </c>
      <c r="X649" s="1439"/>
      <c r="Y649" s="331"/>
      <c r="Z649" s="1439"/>
    </row>
    <row r="650" spans="1:26" x14ac:dyDescent="0.2">
      <c r="A650" s="238" t="s">
        <v>1</v>
      </c>
      <c r="B650" s="250">
        <f>B647/B646*100-100</f>
        <v>9.0428090428090542</v>
      </c>
      <c r="C650" s="251">
        <f t="shared" ref="C650:V650" si="266">C647/C646*100-100</f>
        <v>11.952861952861966</v>
      </c>
      <c r="D650" s="251">
        <f t="shared" si="266"/>
        <v>8.9947089947090006</v>
      </c>
      <c r="E650" s="251">
        <f t="shared" si="266"/>
        <v>10.004810004809997</v>
      </c>
      <c r="F650" s="251">
        <f t="shared" si="266"/>
        <v>9.6200096200096112</v>
      </c>
      <c r="G650" s="251">
        <f t="shared" si="266"/>
        <v>5.3631553631553714</v>
      </c>
      <c r="H650" s="252">
        <f t="shared" si="266"/>
        <v>7.4795574795574851</v>
      </c>
      <c r="I650" s="250">
        <f t="shared" si="266"/>
        <v>13.492063492063494</v>
      </c>
      <c r="J650" s="251">
        <f t="shared" si="266"/>
        <v>6.4694564694564747</v>
      </c>
      <c r="K650" s="251">
        <f t="shared" si="266"/>
        <v>14.405964405964397</v>
      </c>
      <c r="L650" s="251">
        <f t="shared" si="266"/>
        <v>20.851370851370859</v>
      </c>
      <c r="M650" s="251">
        <f t="shared" si="266"/>
        <v>6.6859066859067013</v>
      </c>
      <c r="N650" s="251">
        <f t="shared" si="266"/>
        <v>11.712361712361712</v>
      </c>
      <c r="O650" s="252">
        <f t="shared" si="266"/>
        <v>8.0086580086580028</v>
      </c>
      <c r="P650" s="250">
        <f t="shared" si="266"/>
        <v>10.413660413660409</v>
      </c>
      <c r="Q650" s="251">
        <f t="shared" si="266"/>
        <v>19.961519961519954</v>
      </c>
      <c r="R650" s="251">
        <f t="shared" si="266"/>
        <v>7.6479076479076298</v>
      </c>
      <c r="S650" s="251">
        <f t="shared" si="266"/>
        <v>18.013468013468014</v>
      </c>
      <c r="T650" s="251">
        <f t="shared" si="266"/>
        <v>12.890812890812882</v>
      </c>
      <c r="U650" s="251">
        <f t="shared" si="266"/>
        <v>19.28811928811929</v>
      </c>
      <c r="V650" s="252">
        <f t="shared" si="266"/>
        <v>9.7883597883597844</v>
      </c>
      <c r="W650" s="400">
        <f>W647/W646*100-100</f>
        <v>11.014911014911007</v>
      </c>
      <c r="X650" s="365"/>
      <c r="Y650" s="1444"/>
      <c r="Z650" s="1439"/>
    </row>
    <row r="651" spans="1:26" ht="13.5" thickBot="1" x14ac:dyDescent="0.25">
      <c r="A651" s="839" t="s">
        <v>27</v>
      </c>
      <c r="B651" s="1390">
        <f>B647-B634</f>
        <v>-95</v>
      </c>
      <c r="C651" s="1391">
        <f t="shared" ref="C651:V651" si="267">C647-C634</f>
        <v>-161</v>
      </c>
      <c r="D651" s="1391">
        <f t="shared" si="267"/>
        <v>5</v>
      </c>
      <c r="E651" s="1391">
        <f t="shared" si="267"/>
        <v>-130</v>
      </c>
      <c r="F651" s="1391">
        <f t="shared" si="267"/>
        <v>-50</v>
      </c>
      <c r="G651" s="1391">
        <f t="shared" si="267"/>
        <v>-88</v>
      </c>
      <c r="H651" s="1392">
        <f t="shared" si="267"/>
        <v>83</v>
      </c>
      <c r="I651" s="1390">
        <f t="shared" si="267"/>
        <v>291</v>
      </c>
      <c r="J651" s="1391">
        <f t="shared" si="267"/>
        <v>72</v>
      </c>
      <c r="K651" s="1391">
        <f t="shared" si="267"/>
        <v>-114</v>
      </c>
      <c r="L651" s="1391">
        <f t="shared" si="267"/>
        <v>70</v>
      </c>
      <c r="M651" s="1391">
        <f t="shared" si="267"/>
        <v>71</v>
      </c>
      <c r="N651" s="1391">
        <f t="shared" si="267"/>
        <v>166</v>
      </c>
      <c r="O651" s="1392">
        <f t="shared" si="267"/>
        <v>-112</v>
      </c>
      <c r="P651" s="1390">
        <f t="shared" si="267"/>
        <v>-105</v>
      </c>
      <c r="Q651" s="1391">
        <f t="shared" si="267"/>
        <v>138</v>
      </c>
      <c r="R651" s="1391">
        <f t="shared" si="267"/>
        <v>149</v>
      </c>
      <c r="S651" s="1391">
        <f t="shared" si="267"/>
        <v>-83</v>
      </c>
      <c r="T651" s="1391">
        <f t="shared" si="267"/>
        <v>151</v>
      </c>
      <c r="U651" s="1391">
        <f t="shared" si="267"/>
        <v>214</v>
      </c>
      <c r="V651" s="1392">
        <f t="shared" si="267"/>
        <v>180</v>
      </c>
      <c r="W651" s="1393">
        <f t="shared" ref="W651" si="268">W647-W634</f>
        <v>42</v>
      </c>
      <c r="X651" s="1439"/>
      <c r="Y651" s="329"/>
      <c r="Z651" s="1439"/>
    </row>
    <row r="652" spans="1:26" x14ac:dyDescent="0.2">
      <c r="A652" s="258" t="s">
        <v>51</v>
      </c>
      <c r="B652" s="1402">
        <v>562</v>
      </c>
      <c r="C652" s="1403">
        <v>564</v>
      </c>
      <c r="D652" s="1403">
        <v>558</v>
      </c>
      <c r="E652" s="1403">
        <v>124</v>
      </c>
      <c r="F652" s="1403">
        <v>566</v>
      </c>
      <c r="G652" s="1403">
        <v>555</v>
      </c>
      <c r="H652" s="1404">
        <v>570</v>
      </c>
      <c r="I652" s="1405">
        <v>594</v>
      </c>
      <c r="J652" s="1403">
        <v>588</v>
      </c>
      <c r="K652" s="1403">
        <v>601</v>
      </c>
      <c r="L652" s="1403">
        <v>154</v>
      </c>
      <c r="M652" s="1403">
        <v>589</v>
      </c>
      <c r="N652" s="1403">
        <v>594</v>
      </c>
      <c r="O652" s="1406">
        <v>599</v>
      </c>
      <c r="P652" s="1402">
        <v>597</v>
      </c>
      <c r="Q652" s="1403">
        <v>604</v>
      </c>
      <c r="R652" s="1403">
        <v>595</v>
      </c>
      <c r="S652" s="1403">
        <v>130</v>
      </c>
      <c r="T652" s="1403">
        <v>602</v>
      </c>
      <c r="U652" s="1403">
        <v>594</v>
      </c>
      <c r="V652" s="1406">
        <v>596</v>
      </c>
      <c r="W652" s="1407">
        <f>SUM(B652:V652)</f>
        <v>10936</v>
      </c>
      <c r="X652" s="1439" t="s">
        <v>56</v>
      </c>
      <c r="Y652" s="742">
        <f>W639-W652</f>
        <v>55</v>
      </c>
      <c r="Z652" s="285">
        <f>Y652/W639</f>
        <v>5.004094258939132E-3</v>
      </c>
    </row>
    <row r="653" spans="1:26" x14ac:dyDescent="0.2">
      <c r="A653" s="957" t="s">
        <v>28</v>
      </c>
      <c r="B653" s="385"/>
      <c r="C653" s="504"/>
      <c r="D653" s="504"/>
      <c r="E653" s="504"/>
      <c r="F653" s="504"/>
      <c r="G653" s="504"/>
      <c r="H653" s="505"/>
      <c r="I653" s="958"/>
      <c r="J653" s="504"/>
      <c r="K653" s="504"/>
      <c r="L653" s="504"/>
      <c r="M653" s="504"/>
      <c r="N653" s="504"/>
      <c r="O653" s="505"/>
      <c r="P653" s="958"/>
      <c r="Q653" s="504"/>
      <c r="R653" s="504"/>
      <c r="S653" s="504"/>
      <c r="T653" s="504"/>
      <c r="U653" s="504"/>
      <c r="V653" s="505"/>
      <c r="W653" s="1187"/>
      <c r="X653" s="1444" t="s">
        <v>57</v>
      </c>
      <c r="Y653" s="1444">
        <v>156.77000000000001</v>
      </c>
      <c r="Z653" s="1444"/>
    </row>
    <row r="654" spans="1:26" ht="13.5" thickBot="1" x14ac:dyDescent="0.25">
      <c r="A654" s="266" t="s">
        <v>26</v>
      </c>
      <c r="B654" s="750">
        <f>B653-B639</f>
        <v>-564</v>
      </c>
      <c r="C654" s="751">
        <f t="shared" ref="C654:V654" si="269">C653-C639</f>
        <v>-565</v>
      </c>
      <c r="D654" s="751">
        <f t="shared" si="269"/>
        <v>-561</v>
      </c>
      <c r="E654" s="751">
        <f t="shared" si="269"/>
        <v>-135</v>
      </c>
      <c r="F654" s="751">
        <f t="shared" si="269"/>
        <v>-570</v>
      </c>
      <c r="G654" s="751">
        <f t="shared" si="269"/>
        <v>-555</v>
      </c>
      <c r="H654" s="752">
        <f t="shared" si="269"/>
        <v>-574</v>
      </c>
      <c r="I654" s="934">
        <f t="shared" si="269"/>
        <v>-597</v>
      </c>
      <c r="J654" s="751">
        <f t="shared" si="269"/>
        <v>-589</v>
      </c>
      <c r="K654" s="751">
        <f t="shared" si="269"/>
        <v>-601</v>
      </c>
      <c r="L654" s="751">
        <f t="shared" si="269"/>
        <v>-158</v>
      </c>
      <c r="M654" s="751">
        <f t="shared" si="269"/>
        <v>-593</v>
      </c>
      <c r="N654" s="751">
        <f t="shared" si="269"/>
        <v>-598</v>
      </c>
      <c r="O654" s="752">
        <f t="shared" si="269"/>
        <v>-599</v>
      </c>
      <c r="P654" s="934">
        <f t="shared" si="269"/>
        <v>-597</v>
      </c>
      <c r="Q654" s="751">
        <f t="shared" si="269"/>
        <v>-606</v>
      </c>
      <c r="R654" s="751">
        <f t="shared" si="269"/>
        <v>-596</v>
      </c>
      <c r="S654" s="751">
        <f t="shared" si="269"/>
        <v>-134</v>
      </c>
      <c r="T654" s="751">
        <f t="shared" si="269"/>
        <v>-604</v>
      </c>
      <c r="U654" s="751">
        <f t="shared" si="269"/>
        <v>-597</v>
      </c>
      <c r="V654" s="752">
        <f t="shared" si="269"/>
        <v>-598</v>
      </c>
      <c r="W654" s="223"/>
      <c r="X654" s="1439" t="s">
        <v>26</v>
      </c>
      <c r="Y654" s="1444">
        <f>Y653-Y640</f>
        <v>-0.98999999999998067</v>
      </c>
      <c r="Z654" s="1444"/>
    </row>
    <row r="655" spans="1:26" ht="13.5" thickBot="1" x14ac:dyDescent="0.25"/>
    <row r="656" spans="1:26" s="1471" customFormat="1" ht="13.5" thickBot="1" x14ac:dyDescent="0.25"/>
    <row r="657" spans="1:26" s="1471" customFormat="1" ht="13.5" thickBot="1" x14ac:dyDescent="0.25">
      <c r="A657" s="230" t="s">
        <v>312</v>
      </c>
      <c r="B657" s="1518" t="s">
        <v>130</v>
      </c>
      <c r="C657" s="1519"/>
      <c r="D657" s="1519"/>
      <c r="E657" s="1519"/>
      <c r="F657" s="1519"/>
      <c r="G657" s="1519"/>
      <c r="H657" s="1520"/>
      <c r="I657" s="1521" t="s">
        <v>131</v>
      </c>
      <c r="J657" s="1519"/>
      <c r="K657" s="1519"/>
      <c r="L657" s="1519"/>
      <c r="M657" s="1519"/>
      <c r="N657" s="1519"/>
      <c r="O657" s="1520"/>
      <c r="P657" s="1522" t="s">
        <v>53</v>
      </c>
      <c r="Q657" s="1523"/>
      <c r="R657" s="1523"/>
      <c r="S657" s="1523"/>
      <c r="T657" s="1523"/>
      <c r="U657" s="1523"/>
      <c r="V657" s="1524"/>
      <c r="W657" s="1525" t="s">
        <v>55</v>
      </c>
      <c r="X657" s="228">
        <v>810</v>
      </c>
    </row>
    <row r="658" spans="1:26" s="1471" customFormat="1" x14ac:dyDescent="0.2">
      <c r="A658" s="846" t="s">
        <v>54</v>
      </c>
      <c r="B658" s="854">
        <v>1</v>
      </c>
      <c r="C658" s="855">
        <v>2</v>
      </c>
      <c r="D658" s="855">
        <v>3</v>
      </c>
      <c r="E658" s="855">
        <v>4</v>
      </c>
      <c r="F658" s="855">
        <v>5</v>
      </c>
      <c r="G658" s="855">
        <v>6</v>
      </c>
      <c r="H658" s="858">
        <v>7</v>
      </c>
      <c r="I658" s="963">
        <v>8</v>
      </c>
      <c r="J658" s="855">
        <v>9</v>
      </c>
      <c r="K658" s="855">
        <v>10</v>
      </c>
      <c r="L658" s="855">
        <v>11</v>
      </c>
      <c r="M658" s="855">
        <v>12</v>
      </c>
      <c r="N658" s="855">
        <v>13</v>
      </c>
      <c r="O658" s="858">
        <v>14</v>
      </c>
      <c r="P658" s="963">
        <v>15</v>
      </c>
      <c r="Q658" s="855">
        <v>16</v>
      </c>
      <c r="R658" s="855">
        <v>17</v>
      </c>
      <c r="S658" s="855">
        <v>18</v>
      </c>
      <c r="T658" s="855">
        <v>19</v>
      </c>
      <c r="U658" s="855">
        <v>20</v>
      </c>
      <c r="V658" s="858">
        <v>21</v>
      </c>
      <c r="W658" s="1526"/>
      <c r="X658" s="741"/>
      <c r="Y658" s="741"/>
    </row>
    <row r="659" spans="1:26" s="1471" customFormat="1" x14ac:dyDescent="0.2">
      <c r="A659" s="234" t="s">
        <v>3</v>
      </c>
      <c r="B659" s="1394"/>
      <c r="C659" s="1394"/>
      <c r="D659" s="1394"/>
      <c r="E659" s="1394"/>
      <c r="F659" s="1394"/>
      <c r="G659" s="1394"/>
      <c r="H659" s="1394"/>
      <c r="I659" s="1394"/>
      <c r="J659" s="1394"/>
      <c r="K659" s="1394"/>
      <c r="L659" s="1394"/>
      <c r="M659" s="1394"/>
      <c r="N659" s="1394"/>
      <c r="O659" s="1394"/>
      <c r="P659" s="1394"/>
      <c r="Q659" s="1394"/>
      <c r="R659" s="1394"/>
      <c r="S659" s="1394"/>
      <c r="T659" s="1394"/>
      <c r="U659" s="1394"/>
      <c r="V659" s="1394"/>
      <c r="W659" s="1394"/>
      <c r="X659" s="1473"/>
      <c r="Y659" s="529"/>
    </row>
    <row r="660" spans="1:26" s="1471" customFormat="1" x14ac:dyDescent="0.2">
      <c r="A660" s="238" t="s">
        <v>6</v>
      </c>
      <c r="B660" s="239"/>
      <c r="C660" s="240"/>
      <c r="D660" s="240"/>
      <c r="E660" s="240"/>
      <c r="F660" s="240"/>
      <c r="G660" s="240"/>
      <c r="H660" s="241"/>
      <c r="I660" s="239"/>
      <c r="J660" s="240"/>
      <c r="K660" s="240"/>
      <c r="L660" s="240"/>
      <c r="M660" s="240"/>
      <c r="N660" s="240"/>
      <c r="O660" s="241"/>
      <c r="P660" s="239"/>
      <c r="Q660" s="240"/>
      <c r="R660" s="240"/>
      <c r="S660" s="240"/>
      <c r="T660" s="240"/>
      <c r="U660" s="240"/>
      <c r="V660" s="241"/>
      <c r="W660" s="406"/>
      <c r="X660" s="1473"/>
      <c r="Y660" s="1470"/>
    </row>
    <row r="661" spans="1:26" s="1471" customFormat="1" x14ac:dyDescent="0.2">
      <c r="A661" s="231" t="s">
        <v>7</v>
      </c>
      <c r="B661" s="367"/>
      <c r="C661" s="368"/>
      <c r="D661" s="368"/>
      <c r="E661" s="368"/>
      <c r="F661" s="368"/>
      <c r="G661" s="368"/>
      <c r="H661" s="370"/>
      <c r="I661" s="367"/>
      <c r="J661" s="368"/>
      <c r="K661" s="368"/>
      <c r="L661" s="368"/>
      <c r="M661" s="368"/>
      <c r="N661" s="368"/>
      <c r="O661" s="370"/>
      <c r="P661" s="367"/>
      <c r="Q661" s="368"/>
      <c r="R661" s="368"/>
      <c r="S661" s="368"/>
      <c r="T661" s="368"/>
      <c r="U661" s="368"/>
      <c r="V661" s="370"/>
      <c r="W661" s="1396"/>
      <c r="X661" s="365"/>
      <c r="Y661" s="443"/>
    </row>
    <row r="662" spans="1:26" s="1471" customFormat="1" x14ac:dyDescent="0.2">
      <c r="A662" s="231" t="s">
        <v>8</v>
      </c>
      <c r="B662" s="246"/>
      <c r="C662" s="247"/>
      <c r="D662" s="247"/>
      <c r="E662" s="247"/>
      <c r="F662" s="247"/>
      <c r="G662" s="247"/>
      <c r="H662" s="248"/>
      <c r="I662" s="246"/>
      <c r="J662" s="247"/>
      <c r="K662" s="247"/>
      <c r="L662" s="247"/>
      <c r="M662" s="247"/>
      <c r="N662" s="247"/>
      <c r="O662" s="248"/>
      <c r="P662" s="246"/>
      <c r="Q662" s="247"/>
      <c r="R662" s="247"/>
      <c r="S662" s="247"/>
      <c r="T662" s="247"/>
      <c r="U662" s="247"/>
      <c r="V662" s="248"/>
      <c r="W662" s="1396"/>
      <c r="Y662" s="331"/>
    </row>
    <row r="663" spans="1:26" s="1471" customFormat="1" x14ac:dyDescent="0.2">
      <c r="A663" s="238" t="s">
        <v>1</v>
      </c>
      <c r="B663" s="250" t="e">
        <f>B660/B659*100-100</f>
        <v>#DIV/0!</v>
      </c>
      <c r="C663" s="251" t="e">
        <f t="shared" ref="C663:V663" si="270">C660/C659*100-100</f>
        <v>#DIV/0!</v>
      </c>
      <c r="D663" s="251" t="e">
        <f t="shared" si="270"/>
        <v>#DIV/0!</v>
      </c>
      <c r="E663" s="251" t="e">
        <f t="shared" si="270"/>
        <v>#DIV/0!</v>
      </c>
      <c r="F663" s="251" t="e">
        <f t="shared" si="270"/>
        <v>#DIV/0!</v>
      </c>
      <c r="G663" s="251" t="e">
        <f t="shared" si="270"/>
        <v>#DIV/0!</v>
      </c>
      <c r="H663" s="252" t="e">
        <f t="shared" si="270"/>
        <v>#DIV/0!</v>
      </c>
      <c r="I663" s="250" t="e">
        <f t="shared" si="270"/>
        <v>#DIV/0!</v>
      </c>
      <c r="J663" s="251" t="e">
        <f t="shared" si="270"/>
        <v>#DIV/0!</v>
      </c>
      <c r="K663" s="251" t="e">
        <f t="shared" si="270"/>
        <v>#DIV/0!</v>
      </c>
      <c r="L663" s="251" t="e">
        <f t="shared" si="270"/>
        <v>#DIV/0!</v>
      </c>
      <c r="M663" s="251" t="e">
        <f t="shared" si="270"/>
        <v>#DIV/0!</v>
      </c>
      <c r="N663" s="251" t="e">
        <f t="shared" si="270"/>
        <v>#DIV/0!</v>
      </c>
      <c r="O663" s="252" t="e">
        <f t="shared" si="270"/>
        <v>#DIV/0!</v>
      </c>
      <c r="P663" s="250" t="e">
        <f t="shared" si="270"/>
        <v>#DIV/0!</v>
      </c>
      <c r="Q663" s="251" t="e">
        <f t="shared" si="270"/>
        <v>#DIV/0!</v>
      </c>
      <c r="R663" s="251" t="e">
        <f t="shared" si="270"/>
        <v>#DIV/0!</v>
      </c>
      <c r="S663" s="251" t="e">
        <f t="shared" si="270"/>
        <v>#DIV/0!</v>
      </c>
      <c r="T663" s="251" t="e">
        <f t="shared" si="270"/>
        <v>#DIV/0!</v>
      </c>
      <c r="U663" s="251" t="e">
        <f t="shared" si="270"/>
        <v>#DIV/0!</v>
      </c>
      <c r="V663" s="252" t="e">
        <f t="shared" si="270"/>
        <v>#DIV/0!</v>
      </c>
      <c r="W663" s="400"/>
      <c r="X663" s="365"/>
      <c r="Y663" s="1473"/>
    </row>
    <row r="664" spans="1:26" s="1471" customFormat="1" ht="13.5" thickBot="1" x14ac:dyDescent="0.25">
      <c r="A664" s="839" t="s">
        <v>27</v>
      </c>
      <c r="B664" s="1390">
        <f>B660-B647</f>
        <v>-4534</v>
      </c>
      <c r="C664" s="1391">
        <f t="shared" ref="C664:V664" si="271">C660-C647</f>
        <v>-4655</v>
      </c>
      <c r="D664" s="1391">
        <f t="shared" si="271"/>
        <v>-4532</v>
      </c>
      <c r="E664" s="1391">
        <f t="shared" si="271"/>
        <v>-4574</v>
      </c>
      <c r="F664" s="1391">
        <f t="shared" si="271"/>
        <v>-4558</v>
      </c>
      <c r="G664" s="1391">
        <f t="shared" si="271"/>
        <v>-4381</v>
      </c>
      <c r="H664" s="1392">
        <f t="shared" si="271"/>
        <v>-4469</v>
      </c>
      <c r="I664" s="1390">
        <f t="shared" si="271"/>
        <v>-4719</v>
      </c>
      <c r="J664" s="1391">
        <f t="shared" si="271"/>
        <v>-4427</v>
      </c>
      <c r="K664" s="1391">
        <f t="shared" si="271"/>
        <v>-4757</v>
      </c>
      <c r="L664" s="1391">
        <f t="shared" si="271"/>
        <v>-5025</v>
      </c>
      <c r="M664" s="1391">
        <f t="shared" si="271"/>
        <v>-4436</v>
      </c>
      <c r="N664" s="1391">
        <f t="shared" si="271"/>
        <v>-4645</v>
      </c>
      <c r="O664" s="1392">
        <f t="shared" si="271"/>
        <v>-4491</v>
      </c>
      <c r="P664" s="1390">
        <f t="shared" si="271"/>
        <v>-4591</v>
      </c>
      <c r="Q664" s="1391">
        <f t="shared" si="271"/>
        <v>-4988</v>
      </c>
      <c r="R664" s="1391">
        <f t="shared" si="271"/>
        <v>-4476</v>
      </c>
      <c r="S664" s="1391">
        <f t="shared" si="271"/>
        <v>-4907</v>
      </c>
      <c r="T664" s="1391">
        <f t="shared" si="271"/>
        <v>-4694</v>
      </c>
      <c r="U664" s="1391">
        <f t="shared" si="271"/>
        <v>-4960</v>
      </c>
      <c r="V664" s="1392">
        <f t="shared" si="271"/>
        <v>-4565</v>
      </c>
      <c r="W664" s="1393">
        <f t="shared" ref="W664" si="272">W660-W647</f>
        <v>-4616</v>
      </c>
      <c r="Y664" s="329"/>
    </row>
    <row r="665" spans="1:26" s="1471" customFormat="1" x14ac:dyDescent="0.2">
      <c r="A665" s="258" t="s">
        <v>51</v>
      </c>
      <c r="B665" s="1402"/>
      <c r="C665" s="1403"/>
      <c r="D665" s="1403"/>
      <c r="E665" s="1403"/>
      <c r="F665" s="1403"/>
      <c r="G665" s="1403"/>
      <c r="H665" s="1404"/>
      <c r="I665" s="1405"/>
      <c r="J665" s="1403"/>
      <c r="K665" s="1403"/>
      <c r="L665" s="1403"/>
      <c r="M665" s="1403"/>
      <c r="N665" s="1403"/>
      <c r="O665" s="1406"/>
      <c r="P665" s="1402"/>
      <c r="Q665" s="1403"/>
      <c r="R665" s="1403"/>
      <c r="S665" s="1403"/>
      <c r="T665" s="1403"/>
      <c r="U665" s="1403"/>
      <c r="V665" s="1406"/>
      <c r="W665" s="1407">
        <f>SUM(B665:V665)</f>
        <v>0</v>
      </c>
      <c r="X665" s="1471" t="s">
        <v>56</v>
      </c>
      <c r="Y665" s="742">
        <f>W652-W665</f>
        <v>10936</v>
      </c>
      <c r="Z665" s="285">
        <f>Y665/W652</f>
        <v>1</v>
      </c>
    </row>
    <row r="666" spans="1:26" s="1471" customFormat="1" x14ac:dyDescent="0.2">
      <c r="A666" s="957" t="s">
        <v>28</v>
      </c>
      <c r="B666" s="385"/>
      <c r="C666" s="504"/>
      <c r="D666" s="504"/>
      <c r="E666" s="504"/>
      <c r="F666" s="504"/>
      <c r="G666" s="504"/>
      <c r="H666" s="505"/>
      <c r="I666" s="958"/>
      <c r="J666" s="504"/>
      <c r="K666" s="504"/>
      <c r="L666" s="504"/>
      <c r="M666" s="504"/>
      <c r="N666" s="504"/>
      <c r="O666" s="505"/>
      <c r="P666" s="958"/>
      <c r="Q666" s="504"/>
      <c r="R666" s="504"/>
      <c r="S666" s="504"/>
      <c r="T666" s="504"/>
      <c r="U666" s="504"/>
      <c r="V666" s="505"/>
      <c r="W666" s="1187"/>
      <c r="X666" s="1473" t="s">
        <v>57</v>
      </c>
      <c r="Y666" s="1473"/>
      <c r="Z666" s="1473"/>
    </row>
    <row r="667" spans="1:26" s="1471" customFormat="1" ht="13.5" thickBot="1" x14ac:dyDescent="0.25">
      <c r="A667" s="266" t="s">
        <v>26</v>
      </c>
      <c r="B667" s="750">
        <f>B666-B652</f>
        <v>-562</v>
      </c>
      <c r="C667" s="751">
        <f t="shared" ref="C667:V667" si="273">C666-C652</f>
        <v>-564</v>
      </c>
      <c r="D667" s="751">
        <f t="shared" si="273"/>
        <v>-558</v>
      </c>
      <c r="E667" s="751">
        <f t="shared" si="273"/>
        <v>-124</v>
      </c>
      <c r="F667" s="751">
        <f t="shared" si="273"/>
        <v>-566</v>
      </c>
      <c r="G667" s="751">
        <f t="shared" si="273"/>
        <v>-555</v>
      </c>
      <c r="H667" s="752">
        <f t="shared" si="273"/>
        <v>-570</v>
      </c>
      <c r="I667" s="934">
        <f t="shared" si="273"/>
        <v>-594</v>
      </c>
      <c r="J667" s="751">
        <f t="shared" si="273"/>
        <v>-588</v>
      </c>
      <c r="K667" s="751">
        <f t="shared" si="273"/>
        <v>-601</v>
      </c>
      <c r="L667" s="751">
        <f t="shared" si="273"/>
        <v>-154</v>
      </c>
      <c r="M667" s="751">
        <f t="shared" si="273"/>
        <v>-589</v>
      </c>
      <c r="N667" s="751">
        <f t="shared" si="273"/>
        <v>-594</v>
      </c>
      <c r="O667" s="752">
        <f t="shared" si="273"/>
        <v>-599</v>
      </c>
      <c r="P667" s="934">
        <f t="shared" si="273"/>
        <v>-597</v>
      </c>
      <c r="Q667" s="751">
        <f t="shared" si="273"/>
        <v>-604</v>
      </c>
      <c r="R667" s="751">
        <f t="shared" si="273"/>
        <v>-595</v>
      </c>
      <c r="S667" s="751">
        <f t="shared" si="273"/>
        <v>-130</v>
      </c>
      <c r="T667" s="751">
        <f t="shared" si="273"/>
        <v>-602</v>
      </c>
      <c r="U667" s="751">
        <f t="shared" si="273"/>
        <v>-594</v>
      </c>
      <c r="V667" s="752">
        <f t="shared" si="273"/>
        <v>-596</v>
      </c>
      <c r="W667" s="223"/>
      <c r="X667" s="1471" t="s">
        <v>26</v>
      </c>
      <c r="Y667" s="1473">
        <f>Y666-Y653</f>
        <v>-156.77000000000001</v>
      </c>
      <c r="Z667" s="1473"/>
    </row>
    <row r="668" spans="1:26" s="1471" customFormat="1" x14ac:dyDescent="0.2"/>
    <row r="669" spans="1:26" ht="13.5" thickBot="1" x14ac:dyDescent="0.25"/>
    <row r="670" spans="1:26" ht="13.5" thickBot="1" x14ac:dyDescent="0.25">
      <c r="A670" s="230" t="s">
        <v>313</v>
      </c>
      <c r="B670" s="1518" t="s">
        <v>130</v>
      </c>
      <c r="C670" s="1519"/>
      <c r="D670" s="1519"/>
      <c r="E670" s="1519"/>
      <c r="F670" s="1519"/>
      <c r="G670" s="1519"/>
      <c r="H670" s="1520"/>
      <c r="I670" s="1521" t="s">
        <v>131</v>
      </c>
      <c r="J670" s="1519"/>
      <c r="K670" s="1519"/>
      <c r="L670" s="1519"/>
      <c r="M670" s="1519"/>
      <c r="N670" s="1519"/>
      <c r="O670" s="1520"/>
      <c r="P670" s="1522" t="s">
        <v>53</v>
      </c>
      <c r="Q670" s="1523"/>
      <c r="R670" s="1523"/>
      <c r="S670" s="1523"/>
      <c r="T670" s="1523"/>
      <c r="U670" s="1523"/>
      <c r="V670" s="1524"/>
      <c r="W670" s="1525" t="s">
        <v>55</v>
      </c>
      <c r="X670" s="228">
        <v>810</v>
      </c>
      <c r="Y670" s="1459"/>
      <c r="Z670" s="1459"/>
    </row>
    <row r="671" spans="1:26" x14ac:dyDescent="0.2">
      <c r="A671" s="846" t="s">
        <v>54</v>
      </c>
      <c r="B671" s="854">
        <v>1</v>
      </c>
      <c r="C671" s="855">
        <v>2</v>
      </c>
      <c r="D671" s="855">
        <v>3</v>
      </c>
      <c r="E671" s="855">
        <v>4</v>
      </c>
      <c r="F671" s="855">
        <v>5</v>
      </c>
      <c r="G671" s="855">
        <v>6</v>
      </c>
      <c r="H671" s="858">
        <v>7</v>
      </c>
      <c r="I671" s="963">
        <v>8</v>
      </c>
      <c r="J671" s="855">
        <v>9</v>
      </c>
      <c r="K671" s="855">
        <v>10</v>
      </c>
      <c r="L671" s="855">
        <v>11</v>
      </c>
      <c r="M671" s="855">
        <v>12</v>
      </c>
      <c r="N671" s="855">
        <v>13</v>
      </c>
      <c r="O671" s="858">
        <v>14</v>
      </c>
      <c r="P671" s="963">
        <v>15</v>
      </c>
      <c r="Q671" s="855">
        <v>16</v>
      </c>
      <c r="R671" s="855">
        <v>17</v>
      </c>
      <c r="S671" s="855">
        <v>18</v>
      </c>
      <c r="T671" s="855">
        <v>19</v>
      </c>
      <c r="U671" s="855">
        <v>20</v>
      </c>
      <c r="V671" s="858">
        <v>21</v>
      </c>
      <c r="W671" s="1526"/>
      <c r="X671" s="741"/>
      <c r="Y671" s="741"/>
      <c r="Z671" s="1459"/>
    </row>
    <row r="672" spans="1:26" x14ac:dyDescent="0.2">
      <c r="A672" s="234" t="s">
        <v>3</v>
      </c>
      <c r="B672" s="1394">
        <v>4194</v>
      </c>
      <c r="C672" s="1394">
        <v>4194</v>
      </c>
      <c r="D672" s="1394">
        <v>4194</v>
      </c>
      <c r="E672" s="1394">
        <v>4194</v>
      </c>
      <c r="F672" s="1394">
        <v>4194</v>
      </c>
      <c r="G672" s="1394">
        <v>4194</v>
      </c>
      <c r="H672" s="1394">
        <v>4194</v>
      </c>
      <c r="I672" s="1394">
        <v>4194</v>
      </c>
      <c r="J672" s="1394">
        <v>4194</v>
      </c>
      <c r="K672" s="1394">
        <v>4194</v>
      </c>
      <c r="L672" s="1394">
        <v>4194</v>
      </c>
      <c r="M672" s="1394">
        <v>4194</v>
      </c>
      <c r="N672" s="1394">
        <v>4194</v>
      </c>
      <c r="O672" s="1394">
        <v>4194</v>
      </c>
      <c r="P672" s="1394">
        <v>4194</v>
      </c>
      <c r="Q672" s="1394">
        <v>4194</v>
      </c>
      <c r="R672" s="1394">
        <v>4194</v>
      </c>
      <c r="S672" s="1394">
        <v>4194</v>
      </c>
      <c r="T672" s="1394">
        <v>4194</v>
      </c>
      <c r="U672" s="1394">
        <v>4194</v>
      </c>
      <c r="V672" s="1394">
        <v>4194</v>
      </c>
      <c r="W672" s="1394">
        <v>4194</v>
      </c>
      <c r="X672" s="1464"/>
      <c r="Y672" s="529"/>
      <c r="Z672" s="1459"/>
    </row>
    <row r="673" spans="1:26" x14ac:dyDescent="0.2">
      <c r="A673" s="238" t="s">
        <v>6</v>
      </c>
      <c r="B673" s="239">
        <v>4738</v>
      </c>
      <c r="C673" s="240">
        <v>4736</v>
      </c>
      <c r="D673" s="240">
        <v>4464</v>
      </c>
      <c r="E673" s="240">
        <v>4969</v>
      </c>
      <c r="F673" s="240">
        <v>4603</v>
      </c>
      <c r="G673" s="240">
        <v>4448</v>
      </c>
      <c r="H673" s="241">
        <v>4441</v>
      </c>
      <c r="I673" s="239">
        <v>4738</v>
      </c>
      <c r="J673" s="240">
        <v>4465</v>
      </c>
      <c r="K673" s="240">
        <v>4796</v>
      </c>
      <c r="L673" s="240">
        <v>4870</v>
      </c>
      <c r="M673" s="240">
        <v>4437</v>
      </c>
      <c r="N673" s="240">
        <v>4642</v>
      </c>
      <c r="O673" s="241">
        <v>4589</v>
      </c>
      <c r="P673" s="239">
        <v>4693</v>
      </c>
      <c r="Q673" s="240">
        <v>4876</v>
      </c>
      <c r="R673" s="240">
        <v>4625</v>
      </c>
      <c r="S673" s="240">
        <v>4674</v>
      </c>
      <c r="T673" s="240">
        <v>4512</v>
      </c>
      <c r="U673" s="240">
        <v>4743</v>
      </c>
      <c r="V673" s="241">
        <v>4803</v>
      </c>
      <c r="W673" s="406">
        <v>4649</v>
      </c>
      <c r="X673" s="1464"/>
      <c r="Y673" s="1461"/>
      <c r="Z673" s="1459"/>
    </row>
    <row r="674" spans="1:26" x14ac:dyDescent="0.2">
      <c r="A674" s="231" t="s">
        <v>7</v>
      </c>
      <c r="B674" s="367">
        <v>65.099999999999994</v>
      </c>
      <c r="C674" s="368">
        <v>67.400000000000006</v>
      </c>
      <c r="D674" s="368">
        <v>55.8</v>
      </c>
      <c r="E674" s="368">
        <v>64</v>
      </c>
      <c r="F674" s="368">
        <v>65.099999999999994</v>
      </c>
      <c r="G674" s="368">
        <v>72.099999999999994</v>
      </c>
      <c r="H674" s="370">
        <v>53.5</v>
      </c>
      <c r="I674" s="367">
        <v>51.2</v>
      </c>
      <c r="J674" s="368">
        <v>65.099999999999994</v>
      </c>
      <c r="K674" s="368">
        <v>58.1</v>
      </c>
      <c r="L674" s="368">
        <v>65.400000000000006</v>
      </c>
      <c r="M674" s="368">
        <v>76.7</v>
      </c>
      <c r="N674" s="368">
        <v>69.8</v>
      </c>
      <c r="O674" s="370">
        <v>55.8</v>
      </c>
      <c r="P674" s="367">
        <v>72.099999999999994</v>
      </c>
      <c r="Q674" s="368">
        <v>72.099999999999994</v>
      </c>
      <c r="R674" s="368">
        <v>67.400000000000006</v>
      </c>
      <c r="S674" s="368">
        <v>50</v>
      </c>
      <c r="T674" s="368">
        <v>72.099999999999994</v>
      </c>
      <c r="U674" s="368">
        <v>69.8</v>
      </c>
      <c r="V674" s="370">
        <v>65.099999999999994</v>
      </c>
      <c r="W674" s="1396">
        <v>0.61799999999999999</v>
      </c>
      <c r="X674" s="365"/>
      <c r="Y674" s="443"/>
      <c r="Z674" s="1459"/>
    </row>
    <row r="675" spans="1:26" x14ac:dyDescent="0.2">
      <c r="A675" s="231" t="s">
        <v>8</v>
      </c>
      <c r="B675" s="246">
        <v>0.122</v>
      </c>
      <c r="C675" s="247">
        <v>0.11899999999999999</v>
      </c>
      <c r="D675" s="247">
        <v>0.11899999999999999</v>
      </c>
      <c r="E675" s="247">
        <v>0.114</v>
      </c>
      <c r="F675" s="247">
        <v>0.10299999999999999</v>
      </c>
      <c r="G675" s="247">
        <v>9.7000000000000003E-2</v>
      </c>
      <c r="H675" s="248">
        <v>0.124</v>
      </c>
      <c r="I675" s="246">
        <v>0.126</v>
      </c>
      <c r="J675" s="247">
        <v>0.108</v>
      </c>
      <c r="K675" s="247">
        <v>0.121</v>
      </c>
      <c r="L675" s="247">
        <v>0.10100000000000001</v>
      </c>
      <c r="M675" s="247">
        <v>0.111</v>
      </c>
      <c r="N675" s="247">
        <v>9.8000000000000004E-2</v>
      </c>
      <c r="O675" s="248">
        <v>0.11700000000000001</v>
      </c>
      <c r="P675" s="246">
        <v>0.10199999999999999</v>
      </c>
      <c r="Q675" s="247">
        <v>0.11799999999999999</v>
      </c>
      <c r="R675" s="247">
        <v>9.7000000000000003E-2</v>
      </c>
      <c r="S675" s="247">
        <v>0.14899999999999999</v>
      </c>
      <c r="T675" s="247">
        <v>9.7000000000000003E-2</v>
      </c>
      <c r="U675" s="247">
        <v>9.8000000000000004E-2</v>
      </c>
      <c r="V675" s="248">
        <v>0.112</v>
      </c>
      <c r="W675" s="1396">
        <v>0.11600000000000001</v>
      </c>
      <c r="X675" s="1459"/>
      <c r="Y675" s="331"/>
      <c r="Z675" s="1459"/>
    </row>
    <row r="676" spans="1:26" x14ac:dyDescent="0.2">
      <c r="A676" s="238" t="s">
        <v>1</v>
      </c>
      <c r="B676" s="250">
        <f>B673/B672*100-100</f>
        <v>12.970910824988067</v>
      </c>
      <c r="C676" s="251">
        <f t="shared" ref="C676:V676" si="274">C673/C672*100-100</f>
        <v>12.923223652837379</v>
      </c>
      <c r="D676" s="251">
        <f t="shared" si="274"/>
        <v>6.4377682403433454</v>
      </c>
      <c r="E676" s="251">
        <f t="shared" si="274"/>
        <v>18.478779208392936</v>
      </c>
      <c r="F676" s="251">
        <f t="shared" si="274"/>
        <v>9.7520267048164015</v>
      </c>
      <c r="G676" s="251">
        <f t="shared" si="274"/>
        <v>6.0562708631378257</v>
      </c>
      <c r="H676" s="252">
        <f t="shared" si="274"/>
        <v>5.8893657606103886</v>
      </c>
      <c r="I676" s="250">
        <f t="shared" si="274"/>
        <v>12.970910824988067</v>
      </c>
      <c r="J676" s="251">
        <f t="shared" si="274"/>
        <v>6.4616118264186895</v>
      </c>
      <c r="K676" s="251">
        <f t="shared" si="274"/>
        <v>14.353838817358124</v>
      </c>
      <c r="L676" s="251">
        <f t="shared" si="274"/>
        <v>16.118264186933715</v>
      </c>
      <c r="M676" s="251">
        <f t="shared" si="274"/>
        <v>5.7939914163090123</v>
      </c>
      <c r="N676" s="251">
        <f t="shared" si="274"/>
        <v>10.681926561754878</v>
      </c>
      <c r="O676" s="252">
        <f t="shared" si="274"/>
        <v>9.4182164997615558</v>
      </c>
      <c r="P676" s="250">
        <f t="shared" si="274"/>
        <v>11.897949451597526</v>
      </c>
      <c r="Q676" s="251">
        <f t="shared" si="274"/>
        <v>16.261325703385793</v>
      </c>
      <c r="R676" s="251">
        <f t="shared" si="274"/>
        <v>10.276585598474014</v>
      </c>
      <c r="S676" s="251">
        <f t="shared" si="274"/>
        <v>11.444921316165946</v>
      </c>
      <c r="T676" s="251">
        <f t="shared" si="274"/>
        <v>7.5822603719599471</v>
      </c>
      <c r="U676" s="251">
        <f t="shared" si="274"/>
        <v>13.090128755364816</v>
      </c>
      <c r="V676" s="252">
        <f t="shared" si="274"/>
        <v>14.520743919885561</v>
      </c>
      <c r="W676" s="400">
        <f>W673/W672*100-100</f>
        <v>10.848831664282301</v>
      </c>
      <c r="X676" s="365"/>
      <c r="Y676" s="1464"/>
      <c r="Z676" s="1459"/>
    </row>
    <row r="677" spans="1:26" ht="13.5" thickBot="1" x14ac:dyDescent="0.25">
      <c r="A677" s="839" t="s">
        <v>27</v>
      </c>
      <c r="B677" s="1390">
        <f>B673-B660</f>
        <v>4738</v>
      </c>
      <c r="C677" s="1391">
        <f t="shared" ref="C677:V677" si="275">C673-C660</f>
        <v>4736</v>
      </c>
      <c r="D677" s="1391">
        <f t="shared" si="275"/>
        <v>4464</v>
      </c>
      <c r="E677" s="1391">
        <f t="shared" si="275"/>
        <v>4969</v>
      </c>
      <c r="F677" s="1391">
        <f t="shared" si="275"/>
        <v>4603</v>
      </c>
      <c r="G677" s="1391">
        <f t="shared" si="275"/>
        <v>4448</v>
      </c>
      <c r="H677" s="1392">
        <f t="shared" si="275"/>
        <v>4441</v>
      </c>
      <c r="I677" s="1390">
        <f t="shared" si="275"/>
        <v>4738</v>
      </c>
      <c r="J677" s="1391">
        <f t="shared" si="275"/>
        <v>4465</v>
      </c>
      <c r="K677" s="1391">
        <f t="shared" si="275"/>
        <v>4796</v>
      </c>
      <c r="L677" s="1391">
        <f t="shared" si="275"/>
        <v>4870</v>
      </c>
      <c r="M677" s="1391">
        <f t="shared" si="275"/>
        <v>4437</v>
      </c>
      <c r="N677" s="1391">
        <f t="shared" si="275"/>
        <v>4642</v>
      </c>
      <c r="O677" s="1392">
        <f t="shared" si="275"/>
        <v>4589</v>
      </c>
      <c r="P677" s="1390">
        <f t="shared" si="275"/>
        <v>4693</v>
      </c>
      <c r="Q677" s="1391">
        <f t="shared" si="275"/>
        <v>4876</v>
      </c>
      <c r="R677" s="1391">
        <f t="shared" si="275"/>
        <v>4625</v>
      </c>
      <c r="S677" s="1391">
        <f t="shared" si="275"/>
        <v>4674</v>
      </c>
      <c r="T677" s="1391">
        <f t="shared" si="275"/>
        <v>4512</v>
      </c>
      <c r="U677" s="1391">
        <f t="shared" si="275"/>
        <v>4743</v>
      </c>
      <c r="V677" s="1392">
        <f t="shared" si="275"/>
        <v>4803</v>
      </c>
      <c r="W677" s="1393">
        <f t="shared" ref="W677" si="276">W673-W647</f>
        <v>33</v>
      </c>
      <c r="X677" s="1459"/>
      <c r="Y677" s="329"/>
      <c r="Z677" s="1459"/>
    </row>
    <row r="678" spans="1:26" x14ac:dyDescent="0.2">
      <c r="A678" s="258" t="s">
        <v>51</v>
      </c>
      <c r="B678" s="1402">
        <v>562</v>
      </c>
      <c r="C678" s="1403">
        <v>554</v>
      </c>
      <c r="D678" s="1403">
        <v>555</v>
      </c>
      <c r="E678" s="1403">
        <v>136</v>
      </c>
      <c r="F678" s="1403">
        <v>557</v>
      </c>
      <c r="G678" s="1403">
        <v>551</v>
      </c>
      <c r="H678" s="1404">
        <v>568</v>
      </c>
      <c r="I678" s="1405">
        <v>591</v>
      </c>
      <c r="J678" s="1403">
        <v>586</v>
      </c>
      <c r="K678" s="1403">
        <v>601</v>
      </c>
      <c r="L678" s="1403">
        <v>143</v>
      </c>
      <c r="M678" s="1403">
        <v>589</v>
      </c>
      <c r="N678" s="1403">
        <v>592</v>
      </c>
      <c r="O678" s="1406">
        <v>598</v>
      </c>
      <c r="P678" s="1402">
        <v>593</v>
      </c>
      <c r="Q678" s="1403">
        <v>597</v>
      </c>
      <c r="R678" s="1403">
        <v>588</v>
      </c>
      <c r="S678" s="1403">
        <v>154</v>
      </c>
      <c r="T678" s="1403">
        <v>591</v>
      </c>
      <c r="U678" s="1403">
        <v>589</v>
      </c>
      <c r="V678" s="1406">
        <v>594</v>
      </c>
      <c r="W678" s="1407">
        <f>SUM(B678:V678)</f>
        <v>10889</v>
      </c>
      <c r="X678" s="1459" t="s">
        <v>56</v>
      </c>
      <c r="Y678" s="742">
        <f>W652-W678</f>
        <v>47</v>
      </c>
      <c r="Z678" s="285">
        <f>Y678/W652</f>
        <v>4.2977322604242866E-3</v>
      </c>
    </row>
    <row r="679" spans="1:26" x14ac:dyDescent="0.2">
      <c r="A679" s="957" t="s">
        <v>28</v>
      </c>
      <c r="B679" s="385">
        <v>156.01999999999984</v>
      </c>
      <c r="C679" s="504">
        <v>156.01999999999984</v>
      </c>
      <c r="D679" s="504">
        <v>156.01999999999984</v>
      </c>
      <c r="E679" s="504">
        <v>156.01999999999984</v>
      </c>
      <c r="F679" s="504">
        <v>156.01999999999984</v>
      </c>
      <c r="G679" s="504">
        <v>156.01999999999984</v>
      </c>
      <c r="H679" s="505">
        <v>156.01999999999984</v>
      </c>
      <c r="I679" s="958">
        <v>156.01999999999984</v>
      </c>
      <c r="J679" s="504">
        <v>156.01999999999984</v>
      </c>
      <c r="K679" s="504">
        <v>156.01999999999984</v>
      </c>
      <c r="L679" s="504">
        <v>156.01999999999984</v>
      </c>
      <c r="M679" s="504">
        <v>156.01999999999984</v>
      </c>
      <c r="N679" s="504">
        <v>156.01999999999984</v>
      </c>
      <c r="O679" s="505">
        <v>156.01999999999984</v>
      </c>
      <c r="P679" s="958">
        <v>156.01999999999984</v>
      </c>
      <c r="Q679" s="504">
        <v>156.01999999999984</v>
      </c>
      <c r="R679" s="504">
        <v>156.01999999999984</v>
      </c>
      <c r="S679" s="504">
        <v>156.01999999999984</v>
      </c>
      <c r="T679" s="504">
        <v>156.01999999999984</v>
      </c>
      <c r="U679" s="504">
        <v>156.01999999999984</v>
      </c>
      <c r="V679" s="505">
        <v>156.01999999999984</v>
      </c>
      <c r="W679" s="1187"/>
      <c r="X679" s="1464" t="s">
        <v>57</v>
      </c>
      <c r="Y679" s="1464">
        <v>155.24</v>
      </c>
      <c r="Z679" s="1464"/>
    </row>
    <row r="680" spans="1:26" ht="13.5" thickBot="1" x14ac:dyDescent="0.25">
      <c r="A680" s="266" t="s">
        <v>26</v>
      </c>
      <c r="B680" s="750">
        <f t="shared" ref="B680:V680" si="277">B679-B652</f>
        <v>-405.98000000000013</v>
      </c>
      <c r="C680" s="751">
        <f t="shared" si="277"/>
        <v>-407.98000000000013</v>
      </c>
      <c r="D680" s="751">
        <f t="shared" si="277"/>
        <v>-401.98000000000013</v>
      </c>
      <c r="E680" s="751">
        <f t="shared" si="277"/>
        <v>32.01999999999984</v>
      </c>
      <c r="F680" s="751">
        <f t="shared" si="277"/>
        <v>-409.98000000000013</v>
      </c>
      <c r="G680" s="751">
        <f t="shared" si="277"/>
        <v>-398.98000000000013</v>
      </c>
      <c r="H680" s="752">
        <f t="shared" si="277"/>
        <v>-413.98000000000013</v>
      </c>
      <c r="I680" s="934">
        <f t="shared" si="277"/>
        <v>-437.98000000000013</v>
      </c>
      <c r="J680" s="751">
        <f t="shared" si="277"/>
        <v>-431.98000000000013</v>
      </c>
      <c r="K680" s="751">
        <f t="shared" si="277"/>
        <v>-444.98000000000013</v>
      </c>
      <c r="L680" s="751">
        <f t="shared" si="277"/>
        <v>2.0199999999998397</v>
      </c>
      <c r="M680" s="751">
        <f t="shared" si="277"/>
        <v>-432.98000000000013</v>
      </c>
      <c r="N680" s="751">
        <f t="shared" si="277"/>
        <v>-437.98000000000013</v>
      </c>
      <c r="O680" s="752">
        <f t="shared" si="277"/>
        <v>-442.98000000000013</v>
      </c>
      <c r="P680" s="934">
        <f t="shared" si="277"/>
        <v>-440.98000000000013</v>
      </c>
      <c r="Q680" s="751">
        <f t="shared" si="277"/>
        <v>-447.98000000000013</v>
      </c>
      <c r="R680" s="751">
        <f t="shared" si="277"/>
        <v>-438.98000000000013</v>
      </c>
      <c r="S680" s="751">
        <f t="shared" si="277"/>
        <v>26.01999999999984</v>
      </c>
      <c r="T680" s="751">
        <f t="shared" si="277"/>
        <v>-445.98000000000013</v>
      </c>
      <c r="U680" s="751">
        <f t="shared" si="277"/>
        <v>-437.98000000000013</v>
      </c>
      <c r="V680" s="752">
        <f t="shared" si="277"/>
        <v>-439.98000000000013</v>
      </c>
      <c r="W680" s="223"/>
      <c r="X680" s="1459" t="s">
        <v>26</v>
      </c>
      <c r="Y680" s="1464">
        <f>Y679-Y653</f>
        <v>-1.5300000000000011</v>
      </c>
      <c r="Z680" s="1464"/>
    </row>
    <row r="682" spans="1:26" ht="13.5" thickBot="1" x14ac:dyDescent="0.25"/>
    <row r="683" spans="1:26" ht="13.5" thickBot="1" x14ac:dyDescent="0.25">
      <c r="A683" s="230" t="s">
        <v>314</v>
      </c>
      <c r="B683" s="1518" t="s">
        <v>130</v>
      </c>
      <c r="C683" s="1519"/>
      <c r="D683" s="1519"/>
      <c r="E683" s="1519"/>
      <c r="F683" s="1519"/>
      <c r="G683" s="1519"/>
      <c r="H683" s="1520"/>
      <c r="I683" s="1521" t="s">
        <v>131</v>
      </c>
      <c r="J683" s="1519"/>
      <c r="K683" s="1519"/>
      <c r="L683" s="1519"/>
      <c r="M683" s="1519"/>
      <c r="N683" s="1519"/>
      <c r="O683" s="1520"/>
      <c r="P683" s="1522" t="s">
        <v>53</v>
      </c>
      <c r="Q683" s="1523"/>
      <c r="R683" s="1523"/>
      <c r="S683" s="1523"/>
      <c r="T683" s="1523"/>
      <c r="U683" s="1523"/>
      <c r="V683" s="1524"/>
      <c r="W683" s="1525" t="s">
        <v>55</v>
      </c>
      <c r="X683" s="228">
        <v>810</v>
      </c>
      <c r="Y683" s="1477"/>
      <c r="Z683" s="1477"/>
    </row>
    <row r="684" spans="1:26" x14ac:dyDescent="0.2">
      <c r="A684" s="846" t="s">
        <v>54</v>
      </c>
      <c r="B684" s="854">
        <v>1</v>
      </c>
      <c r="C684" s="855">
        <v>2</v>
      </c>
      <c r="D684" s="855">
        <v>3</v>
      </c>
      <c r="E684" s="855">
        <v>4</v>
      </c>
      <c r="F684" s="855">
        <v>5</v>
      </c>
      <c r="G684" s="855">
        <v>6</v>
      </c>
      <c r="H684" s="858">
        <v>7</v>
      </c>
      <c r="I684" s="963">
        <v>8</v>
      </c>
      <c r="J684" s="855">
        <v>9</v>
      </c>
      <c r="K684" s="855">
        <v>10</v>
      </c>
      <c r="L684" s="855">
        <v>11</v>
      </c>
      <c r="M684" s="855">
        <v>12</v>
      </c>
      <c r="N684" s="855">
        <v>13</v>
      </c>
      <c r="O684" s="858">
        <v>14</v>
      </c>
      <c r="P684" s="963">
        <v>15</v>
      </c>
      <c r="Q684" s="855">
        <v>16</v>
      </c>
      <c r="R684" s="855">
        <v>17</v>
      </c>
      <c r="S684" s="855">
        <v>18</v>
      </c>
      <c r="T684" s="855">
        <v>19</v>
      </c>
      <c r="U684" s="855">
        <v>20</v>
      </c>
      <c r="V684" s="858">
        <v>21</v>
      </c>
      <c r="W684" s="1526"/>
      <c r="X684" s="741"/>
      <c r="Y684" s="741"/>
      <c r="Z684" s="1477"/>
    </row>
    <row r="685" spans="1:26" x14ac:dyDescent="0.2">
      <c r="A685" s="234" t="s">
        <v>3</v>
      </c>
      <c r="B685" s="1394"/>
      <c r="C685" s="1394"/>
      <c r="D685" s="1394"/>
      <c r="E685" s="1394"/>
      <c r="F685" s="1394"/>
      <c r="G685" s="1394"/>
      <c r="H685" s="1394"/>
      <c r="I685" s="1394"/>
      <c r="J685" s="1394"/>
      <c r="K685" s="1394"/>
      <c r="L685" s="1394"/>
      <c r="M685" s="1394"/>
      <c r="N685" s="1394"/>
      <c r="O685" s="1394"/>
      <c r="P685" s="1394"/>
      <c r="Q685" s="1394"/>
      <c r="R685" s="1394"/>
      <c r="S685" s="1394"/>
      <c r="T685" s="1394"/>
      <c r="U685" s="1394"/>
      <c r="V685" s="1394"/>
      <c r="W685" s="1394"/>
      <c r="X685" s="1479"/>
      <c r="Y685" s="529"/>
      <c r="Z685" s="1477"/>
    </row>
    <row r="686" spans="1:26" x14ac:dyDescent="0.2">
      <c r="A686" s="238" t="s">
        <v>6</v>
      </c>
      <c r="B686" s="239"/>
      <c r="C686" s="240"/>
      <c r="D686" s="240"/>
      <c r="E686" s="240"/>
      <c r="F686" s="240"/>
      <c r="G686" s="240"/>
      <c r="H686" s="241"/>
      <c r="I686" s="239"/>
      <c r="J686" s="240"/>
      <c r="K686" s="240"/>
      <c r="L686" s="240"/>
      <c r="M686" s="240"/>
      <c r="N686" s="240"/>
      <c r="O686" s="241"/>
      <c r="P686" s="239"/>
      <c r="Q686" s="240"/>
      <c r="R686" s="240"/>
      <c r="S686" s="240"/>
      <c r="T686" s="240"/>
      <c r="U686" s="240"/>
      <c r="V686" s="241"/>
      <c r="W686" s="406"/>
      <c r="X686" s="1479"/>
      <c r="Y686" s="1476"/>
      <c r="Z686" s="1477"/>
    </row>
    <row r="687" spans="1:26" x14ac:dyDescent="0.2">
      <c r="A687" s="231" t="s">
        <v>7</v>
      </c>
      <c r="B687" s="367"/>
      <c r="C687" s="368"/>
      <c r="D687" s="368"/>
      <c r="E687" s="368"/>
      <c r="F687" s="368"/>
      <c r="G687" s="368"/>
      <c r="H687" s="370"/>
      <c r="I687" s="367"/>
      <c r="J687" s="368"/>
      <c r="K687" s="368"/>
      <c r="L687" s="368"/>
      <c r="M687" s="368"/>
      <c r="N687" s="368"/>
      <c r="O687" s="370"/>
      <c r="P687" s="367"/>
      <c r="Q687" s="368"/>
      <c r="R687" s="368"/>
      <c r="S687" s="368"/>
      <c r="T687" s="368"/>
      <c r="U687" s="368"/>
      <c r="V687" s="370"/>
      <c r="W687" s="1396"/>
      <c r="X687" s="365"/>
      <c r="Y687" s="443"/>
      <c r="Z687" s="1477"/>
    </row>
    <row r="688" spans="1:26" x14ac:dyDescent="0.2">
      <c r="A688" s="231" t="s">
        <v>8</v>
      </c>
      <c r="B688" s="246"/>
      <c r="C688" s="247"/>
      <c r="D688" s="247"/>
      <c r="E688" s="247"/>
      <c r="F688" s="247"/>
      <c r="G688" s="247"/>
      <c r="H688" s="248"/>
      <c r="I688" s="246"/>
      <c r="J688" s="247"/>
      <c r="K688" s="247"/>
      <c r="L688" s="247"/>
      <c r="M688" s="247"/>
      <c r="N688" s="247"/>
      <c r="O688" s="248"/>
      <c r="P688" s="246"/>
      <c r="Q688" s="247"/>
      <c r="R688" s="247"/>
      <c r="S688" s="247"/>
      <c r="T688" s="247"/>
      <c r="U688" s="247"/>
      <c r="V688" s="248"/>
      <c r="W688" s="1396"/>
      <c r="X688" s="1477"/>
      <c r="Y688" s="331"/>
      <c r="Z688" s="1477"/>
    </row>
    <row r="689" spans="1:26" x14ac:dyDescent="0.2">
      <c r="A689" s="238" t="s">
        <v>1</v>
      </c>
      <c r="B689" s="250" t="e">
        <f>B686/B685*100-100</f>
        <v>#DIV/0!</v>
      </c>
      <c r="C689" s="251" t="e">
        <f t="shared" ref="C689:V689" si="278">C686/C685*100-100</f>
        <v>#DIV/0!</v>
      </c>
      <c r="D689" s="251" t="e">
        <f t="shared" si="278"/>
        <v>#DIV/0!</v>
      </c>
      <c r="E689" s="251" t="e">
        <f t="shared" si="278"/>
        <v>#DIV/0!</v>
      </c>
      <c r="F689" s="251" t="e">
        <f t="shared" si="278"/>
        <v>#DIV/0!</v>
      </c>
      <c r="G689" s="251" t="e">
        <f t="shared" si="278"/>
        <v>#DIV/0!</v>
      </c>
      <c r="H689" s="252" t="e">
        <f t="shared" si="278"/>
        <v>#DIV/0!</v>
      </c>
      <c r="I689" s="250" t="e">
        <f t="shared" si="278"/>
        <v>#DIV/0!</v>
      </c>
      <c r="J689" s="251" t="e">
        <f t="shared" si="278"/>
        <v>#DIV/0!</v>
      </c>
      <c r="K689" s="251" t="e">
        <f t="shared" si="278"/>
        <v>#DIV/0!</v>
      </c>
      <c r="L689" s="251" t="e">
        <f t="shared" si="278"/>
        <v>#DIV/0!</v>
      </c>
      <c r="M689" s="251" t="e">
        <f t="shared" si="278"/>
        <v>#DIV/0!</v>
      </c>
      <c r="N689" s="251" t="e">
        <f t="shared" si="278"/>
        <v>#DIV/0!</v>
      </c>
      <c r="O689" s="252" t="e">
        <f t="shared" si="278"/>
        <v>#DIV/0!</v>
      </c>
      <c r="P689" s="250" t="e">
        <f t="shared" si="278"/>
        <v>#DIV/0!</v>
      </c>
      <c r="Q689" s="251" t="e">
        <f t="shared" si="278"/>
        <v>#DIV/0!</v>
      </c>
      <c r="R689" s="251" t="e">
        <f t="shared" si="278"/>
        <v>#DIV/0!</v>
      </c>
      <c r="S689" s="251" t="e">
        <f t="shared" si="278"/>
        <v>#DIV/0!</v>
      </c>
      <c r="T689" s="251" t="e">
        <f t="shared" si="278"/>
        <v>#DIV/0!</v>
      </c>
      <c r="U689" s="251" t="e">
        <f t="shared" si="278"/>
        <v>#DIV/0!</v>
      </c>
      <c r="V689" s="252" t="e">
        <f t="shared" si="278"/>
        <v>#DIV/0!</v>
      </c>
      <c r="W689" s="400" t="e">
        <f>W686/W685*100-100</f>
        <v>#DIV/0!</v>
      </c>
      <c r="X689" s="365"/>
      <c r="Y689" s="1479"/>
      <c r="Z689" s="1477"/>
    </row>
    <row r="690" spans="1:26" ht="13.5" thickBot="1" x14ac:dyDescent="0.25">
      <c r="A690" s="839" t="s">
        <v>27</v>
      </c>
      <c r="B690" s="1390">
        <f>B686-B673</f>
        <v>-4738</v>
      </c>
      <c r="C690" s="1391">
        <f t="shared" ref="C690:V690" si="279">C686-C673</f>
        <v>-4736</v>
      </c>
      <c r="D690" s="1391">
        <f t="shared" si="279"/>
        <v>-4464</v>
      </c>
      <c r="E690" s="1391">
        <f t="shared" si="279"/>
        <v>-4969</v>
      </c>
      <c r="F690" s="1391">
        <f t="shared" si="279"/>
        <v>-4603</v>
      </c>
      <c r="G690" s="1391">
        <f t="shared" si="279"/>
        <v>-4448</v>
      </c>
      <c r="H690" s="1392">
        <f t="shared" si="279"/>
        <v>-4441</v>
      </c>
      <c r="I690" s="1390">
        <f t="shared" si="279"/>
        <v>-4738</v>
      </c>
      <c r="J690" s="1391">
        <f t="shared" si="279"/>
        <v>-4465</v>
      </c>
      <c r="K690" s="1391">
        <f t="shared" si="279"/>
        <v>-4796</v>
      </c>
      <c r="L690" s="1391">
        <f t="shared" si="279"/>
        <v>-4870</v>
      </c>
      <c r="M690" s="1391">
        <f t="shared" si="279"/>
        <v>-4437</v>
      </c>
      <c r="N690" s="1391">
        <f t="shared" si="279"/>
        <v>-4642</v>
      </c>
      <c r="O690" s="1392">
        <f t="shared" si="279"/>
        <v>-4589</v>
      </c>
      <c r="P690" s="1390">
        <f t="shared" si="279"/>
        <v>-4693</v>
      </c>
      <c r="Q690" s="1391">
        <f t="shared" si="279"/>
        <v>-4876</v>
      </c>
      <c r="R690" s="1391">
        <f t="shared" si="279"/>
        <v>-4625</v>
      </c>
      <c r="S690" s="1391">
        <f t="shared" si="279"/>
        <v>-4674</v>
      </c>
      <c r="T690" s="1391">
        <f t="shared" si="279"/>
        <v>-4512</v>
      </c>
      <c r="U690" s="1391">
        <f t="shared" si="279"/>
        <v>-4743</v>
      </c>
      <c r="V690" s="1392">
        <f t="shared" si="279"/>
        <v>-4803</v>
      </c>
      <c r="W690" s="1393">
        <f t="shared" ref="W690" si="280">W686-W660</f>
        <v>0</v>
      </c>
      <c r="X690" s="1477"/>
      <c r="Y690" s="329"/>
      <c r="Z690" s="1477"/>
    </row>
    <row r="691" spans="1:26" x14ac:dyDescent="0.2">
      <c r="A691" s="258" t="s">
        <v>51</v>
      </c>
      <c r="B691" s="1402"/>
      <c r="C691" s="1403"/>
      <c r="D691" s="1403"/>
      <c r="E691" s="1403"/>
      <c r="F691" s="1403"/>
      <c r="G691" s="1403"/>
      <c r="H691" s="1404"/>
      <c r="I691" s="1405"/>
      <c r="J691" s="1403"/>
      <c r="K691" s="1403"/>
      <c r="L691" s="1403"/>
      <c r="M691" s="1403"/>
      <c r="N691" s="1403"/>
      <c r="O691" s="1406"/>
      <c r="P691" s="1402"/>
      <c r="Q691" s="1403"/>
      <c r="R691" s="1403"/>
      <c r="S691" s="1403"/>
      <c r="T691" s="1403"/>
      <c r="U691" s="1403"/>
      <c r="V691" s="1406"/>
      <c r="W691" s="1407">
        <f>SUM(B691:V691)</f>
        <v>0</v>
      </c>
      <c r="X691" s="1477" t="s">
        <v>56</v>
      </c>
      <c r="Y691" s="742">
        <f>W665-W691</f>
        <v>0</v>
      </c>
      <c r="Z691" s="285" t="e">
        <f>Y691/W665</f>
        <v>#DIV/0!</v>
      </c>
    </row>
    <row r="692" spans="1:26" x14ac:dyDescent="0.2">
      <c r="A692" s="957" t="s">
        <v>28</v>
      </c>
      <c r="B692" s="385">
        <v>155.49999999999983</v>
      </c>
      <c r="C692" s="504">
        <v>155.49999999999983</v>
      </c>
      <c r="D692" s="504">
        <v>155.49999999999983</v>
      </c>
      <c r="E692" s="504">
        <v>155.49999999999983</v>
      </c>
      <c r="F692" s="504">
        <v>155.49999999999983</v>
      </c>
      <c r="G692" s="504">
        <v>155.49999999999983</v>
      </c>
      <c r="H692" s="505">
        <v>155.49999999999983</v>
      </c>
      <c r="I692" s="958">
        <v>155.49999999999983</v>
      </c>
      <c r="J692" s="504">
        <v>155.49999999999983</v>
      </c>
      <c r="K692" s="504">
        <v>155.49999999999983</v>
      </c>
      <c r="L692" s="504">
        <v>155.49999999999983</v>
      </c>
      <c r="M692" s="504">
        <v>155.49999999999983</v>
      </c>
      <c r="N692" s="504">
        <v>155.49999999999983</v>
      </c>
      <c r="O692" s="505">
        <v>155.49999999999983</v>
      </c>
      <c r="P692" s="958">
        <v>155.49999999999983</v>
      </c>
      <c r="Q692" s="504">
        <v>155.49999999999983</v>
      </c>
      <c r="R692" s="504">
        <v>155.49999999999983</v>
      </c>
      <c r="S692" s="504">
        <v>155.49999999999983</v>
      </c>
      <c r="T692" s="504">
        <v>155.49999999999983</v>
      </c>
      <c r="U692" s="504">
        <v>155.49999999999983</v>
      </c>
      <c r="V692" s="505">
        <v>155.49999999999983</v>
      </c>
      <c r="W692" s="1187"/>
      <c r="X692" s="1479" t="s">
        <v>57</v>
      </c>
      <c r="Y692" s="1479">
        <v>155.24</v>
      </c>
      <c r="Z692" s="1479"/>
    </row>
    <row r="693" spans="1:26" ht="13.5" thickBot="1" x14ac:dyDescent="0.25">
      <c r="A693" s="266" t="s">
        <v>26</v>
      </c>
      <c r="B693" s="750">
        <f t="shared" ref="B693:V693" si="281">B692-B665</f>
        <v>155.49999999999983</v>
      </c>
      <c r="C693" s="751">
        <f t="shared" si="281"/>
        <v>155.49999999999983</v>
      </c>
      <c r="D693" s="751">
        <f t="shared" si="281"/>
        <v>155.49999999999983</v>
      </c>
      <c r="E693" s="751">
        <f t="shared" si="281"/>
        <v>155.49999999999983</v>
      </c>
      <c r="F693" s="751">
        <f t="shared" si="281"/>
        <v>155.49999999999983</v>
      </c>
      <c r="G693" s="751">
        <f t="shared" si="281"/>
        <v>155.49999999999983</v>
      </c>
      <c r="H693" s="752">
        <f t="shared" si="281"/>
        <v>155.49999999999983</v>
      </c>
      <c r="I693" s="934">
        <f t="shared" si="281"/>
        <v>155.49999999999983</v>
      </c>
      <c r="J693" s="751">
        <f t="shared" si="281"/>
        <v>155.49999999999983</v>
      </c>
      <c r="K693" s="751">
        <f t="shared" si="281"/>
        <v>155.49999999999983</v>
      </c>
      <c r="L693" s="751">
        <f t="shared" si="281"/>
        <v>155.49999999999983</v>
      </c>
      <c r="M693" s="751">
        <f t="shared" si="281"/>
        <v>155.49999999999983</v>
      </c>
      <c r="N693" s="751">
        <f t="shared" si="281"/>
        <v>155.49999999999983</v>
      </c>
      <c r="O693" s="752">
        <f t="shared" si="281"/>
        <v>155.49999999999983</v>
      </c>
      <c r="P693" s="934">
        <f t="shared" si="281"/>
        <v>155.49999999999983</v>
      </c>
      <c r="Q693" s="751">
        <f t="shared" si="281"/>
        <v>155.49999999999983</v>
      </c>
      <c r="R693" s="751">
        <f t="shared" si="281"/>
        <v>155.49999999999983</v>
      </c>
      <c r="S693" s="751">
        <f t="shared" si="281"/>
        <v>155.49999999999983</v>
      </c>
      <c r="T693" s="751">
        <f t="shared" si="281"/>
        <v>155.49999999999983</v>
      </c>
      <c r="U693" s="751">
        <f t="shared" si="281"/>
        <v>155.49999999999983</v>
      </c>
      <c r="V693" s="752">
        <f t="shared" si="281"/>
        <v>155.49999999999983</v>
      </c>
      <c r="W693" s="223"/>
      <c r="X693" s="1477" t="s">
        <v>26</v>
      </c>
      <c r="Y693" s="1479">
        <f>Y692-Y666</f>
        <v>155.24</v>
      </c>
      <c r="Z693" s="1479"/>
    </row>
    <row r="695" spans="1:26" ht="13.5" thickBot="1" x14ac:dyDescent="0.25"/>
    <row r="696" spans="1:26" ht="13.5" thickBot="1" x14ac:dyDescent="0.25">
      <c r="A696" s="230" t="s">
        <v>315</v>
      </c>
      <c r="B696" s="1518" t="s">
        <v>130</v>
      </c>
      <c r="C696" s="1519"/>
      <c r="D696" s="1519"/>
      <c r="E696" s="1519"/>
      <c r="F696" s="1519"/>
      <c r="G696" s="1519"/>
      <c r="H696" s="1520"/>
      <c r="I696" s="1521" t="s">
        <v>131</v>
      </c>
      <c r="J696" s="1519"/>
      <c r="K696" s="1519"/>
      <c r="L696" s="1519"/>
      <c r="M696" s="1519"/>
      <c r="N696" s="1519"/>
      <c r="O696" s="1520"/>
      <c r="P696" s="1522" t="s">
        <v>53</v>
      </c>
      <c r="Q696" s="1523"/>
      <c r="R696" s="1523"/>
      <c r="S696" s="1523"/>
      <c r="T696" s="1523"/>
      <c r="U696" s="1523"/>
      <c r="V696" s="1524"/>
      <c r="W696" s="1525" t="s">
        <v>55</v>
      </c>
      <c r="X696" s="228">
        <v>810</v>
      </c>
      <c r="Y696" s="1477"/>
      <c r="Z696" s="1477"/>
    </row>
    <row r="697" spans="1:26" x14ac:dyDescent="0.2">
      <c r="A697" s="846" t="s">
        <v>54</v>
      </c>
      <c r="B697" s="854">
        <v>1</v>
      </c>
      <c r="C697" s="855">
        <v>2</v>
      </c>
      <c r="D697" s="855">
        <v>3</v>
      </c>
      <c r="E697" s="855">
        <v>4</v>
      </c>
      <c r="F697" s="855">
        <v>5</v>
      </c>
      <c r="G697" s="855">
        <v>6</v>
      </c>
      <c r="H697" s="858">
        <v>7</v>
      </c>
      <c r="I697" s="963">
        <v>8</v>
      </c>
      <c r="J697" s="855">
        <v>9</v>
      </c>
      <c r="K697" s="855">
        <v>10</v>
      </c>
      <c r="L697" s="855">
        <v>11</v>
      </c>
      <c r="M697" s="855">
        <v>12</v>
      </c>
      <c r="N697" s="855">
        <v>13</v>
      </c>
      <c r="O697" s="858">
        <v>14</v>
      </c>
      <c r="P697" s="963">
        <v>15</v>
      </c>
      <c r="Q697" s="855">
        <v>16</v>
      </c>
      <c r="R697" s="855">
        <v>17</v>
      </c>
      <c r="S697" s="855">
        <v>18</v>
      </c>
      <c r="T697" s="855">
        <v>19</v>
      </c>
      <c r="U697" s="855">
        <v>20</v>
      </c>
      <c r="V697" s="858">
        <v>21</v>
      </c>
      <c r="W697" s="1526"/>
      <c r="X697" s="741"/>
      <c r="Y697" s="741"/>
      <c r="Z697" s="1477"/>
    </row>
    <row r="698" spans="1:26" x14ac:dyDescent="0.2">
      <c r="A698" s="234" t="s">
        <v>3</v>
      </c>
      <c r="B698" s="1394">
        <v>4230</v>
      </c>
      <c r="C698" s="1394">
        <v>4230</v>
      </c>
      <c r="D698" s="1394">
        <v>4230</v>
      </c>
      <c r="E698" s="1394">
        <v>4230</v>
      </c>
      <c r="F698" s="1394">
        <v>4230</v>
      </c>
      <c r="G698" s="1394">
        <v>4230</v>
      </c>
      <c r="H698" s="1394">
        <v>4230</v>
      </c>
      <c r="I698" s="1394">
        <v>4230</v>
      </c>
      <c r="J698" s="1394">
        <v>4230</v>
      </c>
      <c r="K698" s="1394">
        <v>4230</v>
      </c>
      <c r="L698" s="1394">
        <v>4230</v>
      </c>
      <c r="M698" s="1394">
        <v>4230</v>
      </c>
      <c r="N698" s="1394">
        <v>4230</v>
      </c>
      <c r="O698" s="1394">
        <v>4230</v>
      </c>
      <c r="P698" s="1394">
        <v>4230</v>
      </c>
      <c r="Q698" s="1394">
        <v>4230</v>
      </c>
      <c r="R698" s="1394">
        <v>4230</v>
      </c>
      <c r="S698" s="1394">
        <v>4230</v>
      </c>
      <c r="T698" s="1394">
        <v>4230</v>
      </c>
      <c r="U698" s="1394">
        <v>4230</v>
      </c>
      <c r="V698" s="1394">
        <v>4230</v>
      </c>
      <c r="W698" s="1394">
        <v>4230</v>
      </c>
      <c r="X698" s="1479"/>
      <c r="Y698" s="529"/>
      <c r="Z698" s="1477"/>
    </row>
    <row r="699" spans="1:26" x14ac:dyDescent="0.2">
      <c r="A699" s="238" t="s">
        <v>6</v>
      </c>
      <c r="B699" s="239">
        <v>4813</v>
      </c>
      <c r="C699" s="240">
        <v>4762</v>
      </c>
      <c r="D699" s="240">
        <v>4651</v>
      </c>
      <c r="E699" s="240">
        <v>4822</v>
      </c>
      <c r="F699" s="240">
        <v>4969</v>
      </c>
      <c r="G699" s="240">
        <v>4688</v>
      </c>
      <c r="H699" s="241">
        <v>4569</v>
      </c>
      <c r="I699" s="239">
        <v>4895</v>
      </c>
      <c r="J699" s="240">
        <v>4642</v>
      </c>
      <c r="K699" s="240">
        <v>4973</v>
      </c>
      <c r="L699" s="240">
        <v>4623</v>
      </c>
      <c r="M699" s="240">
        <v>4298</v>
      </c>
      <c r="N699" s="240">
        <v>4806</v>
      </c>
      <c r="O699" s="241">
        <v>4552</v>
      </c>
      <c r="P699" s="239">
        <v>4627</v>
      </c>
      <c r="Q699" s="240">
        <v>4994</v>
      </c>
      <c r="R699" s="240">
        <v>4597</v>
      </c>
      <c r="S699" s="240">
        <v>4870</v>
      </c>
      <c r="T699" s="240">
        <v>4616</v>
      </c>
      <c r="U699" s="240">
        <v>4828</v>
      </c>
      <c r="V699" s="241">
        <v>4537</v>
      </c>
      <c r="W699" s="406">
        <v>4714</v>
      </c>
      <c r="X699" s="1479"/>
      <c r="Y699" s="1476"/>
      <c r="Z699" s="1477"/>
    </row>
    <row r="700" spans="1:26" x14ac:dyDescent="0.2">
      <c r="A700" s="231" t="s">
        <v>7</v>
      </c>
      <c r="B700" s="367">
        <v>55</v>
      </c>
      <c r="C700" s="368">
        <v>65</v>
      </c>
      <c r="D700" s="368">
        <v>45</v>
      </c>
      <c r="E700" s="368">
        <v>66.7</v>
      </c>
      <c r="F700" s="368">
        <v>75</v>
      </c>
      <c r="G700" s="368">
        <v>65</v>
      </c>
      <c r="H700" s="370">
        <v>60</v>
      </c>
      <c r="I700" s="367">
        <v>52.4</v>
      </c>
      <c r="J700" s="368">
        <v>59.5</v>
      </c>
      <c r="K700" s="368">
        <v>64.3</v>
      </c>
      <c r="L700" s="368">
        <v>41.7</v>
      </c>
      <c r="M700" s="368">
        <v>59.5</v>
      </c>
      <c r="N700" s="368">
        <v>57.1</v>
      </c>
      <c r="O700" s="370">
        <v>69</v>
      </c>
      <c r="P700" s="367">
        <v>52.4</v>
      </c>
      <c r="Q700" s="368">
        <v>57.1</v>
      </c>
      <c r="R700" s="368">
        <v>66.7</v>
      </c>
      <c r="S700" s="368">
        <v>41.7</v>
      </c>
      <c r="T700" s="368">
        <v>61.9</v>
      </c>
      <c r="U700" s="368">
        <v>59.5</v>
      </c>
      <c r="V700" s="370">
        <v>52.4</v>
      </c>
      <c r="W700" s="1396">
        <v>0.57099999999999995</v>
      </c>
      <c r="X700" s="365"/>
      <c r="Y700" s="443"/>
      <c r="Z700" s="1477"/>
    </row>
    <row r="701" spans="1:26" x14ac:dyDescent="0.2">
      <c r="A701" s="231" t="s">
        <v>8</v>
      </c>
      <c r="B701" s="246">
        <v>0.13300000000000001</v>
      </c>
      <c r="C701" s="247">
        <v>0.107</v>
      </c>
      <c r="D701" s="247">
        <v>0.13900000000000001</v>
      </c>
      <c r="E701" s="247">
        <v>0.113</v>
      </c>
      <c r="F701" s="247">
        <v>9.2999999999999999E-2</v>
      </c>
      <c r="G701" s="247">
        <v>0.109</v>
      </c>
      <c r="H701" s="248">
        <v>0.11799999999999999</v>
      </c>
      <c r="I701" s="246">
        <v>0.114</v>
      </c>
      <c r="J701" s="247">
        <v>0.111</v>
      </c>
      <c r="K701" s="247">
        <v>0.113</v>
      </c>
      <c r="L701" s="247">
        <v>0.151</v>
      </c>
      <c r="M701" s="247">
        <v>0.126</v>
      </c>
      <c r="N701" s="247">
        <v>0.112</v>
      </c>
      <c r="O701" s="248">
        <v>0.10199999999999999</v>
      </c>
      <c r="P701" s="246">
        <v>0.11600000000000001</v>
      </c>
      <c r="Q701" s="247">
        <v>0.127</v>
      </c>
      <c r="R701" s="247">
        <v>0.106</v>
      </c>
      <c r="S701" s="247">
        <v>0.17199999999999999</v>
      </c>
      <c r="T701" s="247">
        <v>0.10299999999999999</v>
      </c>
      <c r="U701" s="247">
        <v>9.0999999999999998E-2</v>
      </c>
      <c r="V701" s="248">
        <v>0.13</v>
      </c>
      <c r="W701" s="1396">
        <v>0.121</v>
      </c>
      <c r="X701" s="1477"/>
      <c r="Y701" s="331"/>
      <c r="Z701" s="1477"/>
    </row>
    <row r="702" spans="1:26" x14ac:dyDescent="0.2">
      <c r="A702" s="238" t="s">
        <v>1</v>
      </c>
      <c r="B702" s="250">
        <f>B699/B698*100-100</f>
        <v>13.782505910165483</v>
      </c>
      <c r="C702" s="251">
        <f t="shared" ref="C702:V702" si="282">C699/C698*100-100</f>
        <v>12.576832151300238</v>
      </c>
      <c r="D702" s="251">
        <f t="shared" si="282"/>
        <v>9.9527186761229274</v>
      </c>
      <c r="E702" s="251">
        <f t="shared" si="282"/>
        <v>13.995271867612288</v>
      </c>
      <c r="F702" s="251">
        <f t="shared" si="282"/>
        <v>17.470449172576835</v>
      </c>
      <c r="G702" s="251">
        <f t="shared" si="282"/>
        <v>10.827423167848707</v>
      </c>
      <c r="H702" s="252">
        <f t="shared" si="282"/>
        <v>8.0141843971631204</v>
      </c>
      <c r="I702" s="250">
        <f t="shared" si="282"/>
        <v>15.721040189125304</v>
      </c>
      <c r="J702" s="251">
        <f t="shared" si="282"/>
        <v>9.7399527186761077</v>
      </c>
      <c r="K702" s="251">
        <f t="shared" si="282"/>
        <v>17.565011820330966</v>
      </c>
      <c r="L702" s="251">
        <f t="shared" si="282"/>
        <v>9.2907801418439675</v>
      </c>
      <c r="M702" s="251">
        <f t="shared" si="282"/>
        <v>1.6075650118203271</v>
      </c>
      <c r="N702" s="251">
        <f t="shared" si="282"/>
        <v>13.617021276595736</v>
      </c>
      <c r="O702" s="252">
        <f t="shared" si="282"/>
        <v>7.6122931442080386</v>
      </c>
      <c r="P702" s="250">
        <f t="shared" si="282"/>
        <v>9.3853427895980985</v>
      </c>
      <c r="Q702" s="251">
        <f t="shared" si="282"/>
        <v>18.061465721040193</v>
      </c>
      <c r="R702" s="251">
        <f t="shared" si="282"/>
        <v>8.6761229314420802</v>
      </c>
      <c r="S702" s="251">
        <f t="shared" si="282"/>
        <v>15.130023640661932</v>
      </c>
      <c r="T702" s="251">
        <f t="shared" si="282"/>
        <v>9.1252955082742346</v>
      </c>
      <c r="U702" s="251">
        <f t="shared" si="282"/>
        <v>14.137115839243506</v>
      </c>
      <c r="V702" s="252">
        <f t="shared" si="282"/>
        <v>7.2576832151300295</v>
      </c>
      <c r="W702" s="400">
        <f>W699/W698*100-100</f>
        <v>11.44208037825058</v>
      </c>
      <c r="X702" s="365"/>
      <c r="Y702" s="1479"/>
      <c r="Z702" s="1477"/>
    </row>
    <row r="703" spans="1:26" ht="13.5" thickBot="1" x14ac:dyDescent="0.25">
      <c r="A703" s="839" t="s">
        <v>27</v>
      </c>
      <c r="B703" s="1390">
        <f>B699-B686</f>
        <v>4813</v>
      </c>
      <c r="C703" s="1391">
        <f t="shared" ref="C703:V703" si="283">C699-C686</f>
        <v>4762</v>
      </c>
      <c r="D703" s="1391">
        <f t="shared" si="283"/>
        <v>4651</v>
      </c>
      <c r="E703" s="1391">
        <f t="shared" si="283"/>
        <v>4822</v>
      </c>
      <c r="F703" s="1391">
        <f t="shared" si="283"/>
        <v>4969</v>
      </c>
      <c r="G703" s="1391">
        <f t="shared" si="283"/>
        <v>4688</v>
      </c>
      <c r="H703" s="1392">
        <f t="shared" si="283"/>
        <v>4569</v>
      </c>
      <c r="I703" s="1390">
        <f t="shared" si="283"/>
        <v>4895</v>
      </c>
      <c r="J703" s="1391">
        <f t="shared" si="283"/>
        <v>4642</v>
      </c>
      <c r="K703" s="1391">
        <f t="shared" si="283"/>
        <v>4973</v>
      </c>
      <c r="L703" s="1391">
        <f t="shared" si="283"/>
        <v>4623</v>
      </c>
      <c r="M703" s="1391">
        <f t="shared" si="283"/>
        <v>4298</v>
      </c>
      <c r="N703" s="1391">
        <f t="shared" si="283"/>
        <v>4806</v>
      </c>
      <c r="O703" s="1392">
        <f t="shared" si="283"/>
        <v>4552</v>
      </c>
      <c r="P703" s="1390">
        <f t="shared" si="283"/>
        <v>4627</v>
      </c>
      <c r="Q703" s="1391">
        <f t="shared" si="283"/>
        <v>4994</v>
      </c>
      <c r="R703" s="1391">
        <f t="shared" si="283"/>
        <v>4597</v>
      </c>
      <c r="S703" s="1391">
        <f t="shared" si="283"/>
        <v>4870</v>
      </c>
      <c r="T703" s="1391">
        <f t="shared" si="283"/>
        <v>4616</v>
      </c>
      <c r="U703" s="1391">
        <f t="shared" si="283"/>
        <v>4828</v>
      </c>
      <c r="V703" s="1392">
        <f t="shared" si="283"/>
        <v>4537</v>
      </c>
      <c r="W703" s="1393">
        <f t="shared" ref="W703" si="284">W699-W673</f>
        <v>65</v>
      </c>
      <c r="X703" s="1477"/>
      <c r="Y703" s="329"/>
      <c r="Z703" s="1477"/>
    </row>
    <row r="704" spans="1:26" x14ac:dyDescent="0.2">
      <c r="A704" s="258" t="s">
        <v>51</v>
      </c>
      <c r="B704" s="1402">
        <v>559</v>
      </c>
      <c r="C704" s="1403">
        <v>550</v>
      </c>
      <c r="D704" s="1403">
        <v>553</v>
      </c>
      <c r="E704" s="1403">
        <v>125</v>
      </c>
      <c r="F704" s="1403">
        <v>557</v>
      </c>
      <c r="G704" s="1403">
        <v>550</v>
      </c>
      <c r="H704" s="1404">
        <v>562</v>
      </c>
      <c r="I704" s="1405">
        <v>585</v>
      </c>
      <c r="J704" s="1403">
        <v>585</v>
      </c>
      <c r="K704" s="1403">
        <v>597</v>
      </c>
      <c r="L704" s="1403">
        <v>140</v>
      </c>
      <c r="M704" s="1403">
        <v>588</v>
      </c>
      <c r="N704" s="1403">
        <v>592</v>
      </c>
      <c r="O704" s="1406">
        <v>597</v>
      </c>
      <c r="P704" s="1402">
        <v>591</v>
      </c>
      <c r="Q704" s="1403">
        <v>592</v>
      </c>
      <c r="R704" s="1403">
        <v>585</v>
      </c>
      <c r="S704" s="1403">
        <v>145</v>
      </c>
      <c r="T704" s="1403">
        <v>589</v>
      </c>
      <c r="U704" s="1403">
        <v>586</v>
      </c>
      <c r="V704" s="1406">
        <v>593</v>
      </c>
      <c r="W704" s="1407">
        <f>SUM(B704:V704)</f>
        <v>10821</v>
      </c>
      <c r="X704" s="1477" t="s">
        <v>56</v>
      </c>
      <c r="Y704" s="742">
        <f>W678-W704</f>
        <v>68</v>
      </c>
      <c r="Z704" s="285">
        <f>Y704/W678</f>
        <v>6.244834236385343E-3</v>
      </c>
    </row>
    <row r="705" spans="1:26" x14ac:dyDescent="0.2">
      <c r="A705" s="957" t="s">
        <v>28</v>
      </c>
      <c r="B705" s="385">
        <v>154.97999999999982</v>
      </c>
      <c r="C705" s="504">
        <v>154.97999999999982</v>
      </c>
      <c r="D705" s="504">
        <v>154.97999999999982</v>
      </c>
      <c r="E705" s="504">
        <v>154.97999999999982</v>
      </c>
      <c r="F705" s="504">
        <v>154.97999999999982</v>
      </c>
      <c r="G705" s="504">
        <v>154.97999999999982</v>
      </c>
      <c r="H705" s="505">
        <v>154.97999999999982</v>
      </c>
      <c r="I705" s="958">
        <v>154.97999999999982</v>
      </c>
      <c r="J705" s="504">
        <v>154.97999999999982</v>
      </c>
      <c r="K705" s="504">
        <v>154.97999999999982</v>
      </c>
      <c r="L705" s="504">
        <v>154.97999999999982</v>
      </c>
      <c r="M705" s="504">
        <v>154.97999999999982</v>
      </c>
      <c r="N705" s="504">
        <v>154.97999999999982</v>
      </c>
      <c r="O705" s="505">
        <v>154.97999999999982</v>
      </c>
      <c r="P705" s="958">
        <v>154.97999999999982</v>
      </c>
      <c r="Q705" s="504">
        <v>154.97999999999982</v>
      </c>
      <c r="R705" s="504">
        <v>154.97999999999982</v>
      </c>
      <c r="S705" s="504">
        <v>154.97999999999982</v>
      </c>
      <c r="T705" s="504">
        <v>154.97999999999982</v>
      </c>
      <c r="U705" s="504">
        <v>154.97999999999982</v>
      </c>
      <c r="V705" s="505">
        <v>154.97999999999982</v>
      </c>
      <c r="W705" s="1187"/>
      <c r="X705" s="1479" t="s">
        <v>57</v>
      </c>
      <c r="Y705" s="1479">
        <v>154.62</v>
      </c>
      <c r="Z705" s="1479"/>
    </row>
    <row r="706" spans="1:26" ht="13.5" thickBot="1" x14ac:dyDescent="0.25">
      <c r="A706" s="266" t="s">
        <v>26</v>
      </c>
      <c r="B706" s="750">
        <f t="shared" ref="B706:V706" si="285">B705-B678</f>
        <v>-407.02000000000021</v>
      </c>
      <c r="C706" s="751">
        <f t="shared" si="285"/>
        <v>-399.02000000000021</v>
      </c>
      <c r="D706" s="751">
        <f t="shared" si="285"/>
        <v>-400.02000000000021</v>
      </c>
      <c r="E706" s="751">
        <f t="shared" si="285"/>
        <v>18.979999999999819</v>
      </c>
      <c r="F706" s="751">
        <f t="shared" si="285"/>
        <v>-402.02000000000021</v>
      </c>
      <c r="G706" s="751">
        <f t="shared" si="285"/>
        <v>-396.02000000000021</v>
      </c>
      <c r="H706" s="752">
        <f t="shared" si="285"/>
        <v>-413.02000000000021</v>
      </c>
      <c r="I706" s="934">
        <f t="shared" si="285"/>
        <v>-436.02000000000021</v>
      </c>
      <c r="J706" s="751">
        <f t="shared" si="285"/>
        <v>-431.02000000000021</v>
      </c>
      <c r="K706" s="751">
        <f t="shared" si="285"/>
        <v>-446.02000000000021</v>
      </c>
      <c r="L706" s="751">
        <f t="shared" si="285"/>
        <v>11.979999999999819</v>
      </c>
      <c r="M706" s="751">
        <f t="shared" si="285"/>
        <v>-434.02000000000021</v>
      </c>
      <c r="N706" s="751">
        <f t="shared" si="285"/>
        <v>-437.02000000000021</v>
      </c>
      <c r="O706" s="752">
        <f t="shared" si="285"/>
        <v>-443.02000000000021</v>
      </c>
      <c r="P706" s="934">
        <f t="shared" si="285"/>
        <v>-438.02000000000021</v>
      </c>
      <c r="Q706" s="751">
        <f t="shared" si="285"/>
        <v>-442.02000000000021</v>
      </c>
      <c r="R706" s="751">
        <f t="shared" si="285"/>
        <v>-433.02000000000021</v>
      </c>
      <c r="S706" s="751">
        <f t="shared" si="285"/>
        <v>0.97999999999981924</v>
      </c>
      <c r="T706" s="751">
        <f t="shared" si="285"/>
        <v>-436.02000000000021</v>
      </c>
      <c r="U706" s="751">
        <f t="shared" si="285"/>
        <v>-434.02000000000021</v>
      </c>
      <c r="V706" s="752">
        <f t="shared" si="285"/>
        <v>-439.02000000000021</v>
      </c>
      <c r="W706" s="223"/>
      <c r="X706" s="1477" t="s">
        <v>26</v>
      </c>
      <c r="Y706" s="1479">
        <f>Y705-Y679</f>
        <v>-0.62000000000000455</v>
      </c>
      <c r="Z706" s="1479"/>
    </row>
    <row r="708" spans="1:26" ht="13.5" thickBot="1" x14ac:dyDescent="0.25"/>
    <row r="709" spans="1:26" ht="13.5" thickBot="1" x14ac:dyDescent="0.25">
      <c r="A709" s="230" t="s">
        <v>316</v>
      </c>
      <c r="B709" s="1518" t="s">
        <v>130</v>
      </c>
      <c r="C709" s="1519"/>
      <c r="D709" s="1519"/>
      <c r="E709" s="1519"/>
      <c r="F709" s="1519"/>
      <c r="G709" s="1519"/>
      <c r="H709" s="1520"/>
      <c r="I709" s="1521" t="s">
        <v>131</v>
      </c>
      <c r="J709" s="1519"/>
      <c r="K709" s="1519"/>
      <c r="L709" s="1519"/>
      <c r="M709" s="1519"/>
      <c r="N709" s="1519"/>
      <c r="O709" s="1520"/>
      <c r="P709" s="1522" t="s">
        <v>53</v>
      </c>
      <c r="Q709" s="1523"/>
      <c r="R709" s="1523"/>
      <c r="S709" s="1523"/>
      <c r="T709" s="1523"/>
      <c r="U709" s="1523"/>
      <c r="V709" s="1524"/>
      <c r="W709" s="1525" t="s">
        <v>55</v>
      </c>
      <c r="X709" s="228">
        <v>810</v>
      </c>
      <c r="Y709" s="1485"/>
      <c r="Z709" s="1485"/>
    </row>
    <row r="710" spans="1:26" x14ac:dyDescent="0.2">
      <c r="A710" s="846" t="s">
        <v>54</v>
      </c>
      <c r="B710" s="854">
        <v>1</v>
      </c>
      <c r="C710" s="855">
        <v>2</v>
      </c>
      <c r="D710" s="855">
        <v>3</v>
      </c>
      <c r="E710" s="855">
        <v>4</v>
      </c>
      <c r="F710" s="855">
        <v>5</v>
      </c>
      <c r="G710" s="855">
        <v>6</v>
      </c>
      <c r="H710" s="858">
        <v>7</v>
      </c>
      <c r="I710" s="963">
        <v>8</v>
      </c>
      <c r="J710" s="855">
        <v>9</v>
      </c>
      <c r="K710" s="855">
        <v>10</v>
      </c>
      <c r="L710" s="855">
        <v>11</v>
      </c>
      <c r="M710" s="855">
        <v>12</v>
      </c>
      <c r="N710" s="855">
        <v>13</v>
      </c>
      <c r="O710" s="858">
        <v>14</v>
      </c>
      <c r="P710" s="963">
        <v>15</v>
      </c>
      <c r="Q710" s="855">
        <v>16</v>
      </c>
      <c r="R710" s="855">
        <v>17</v>
      </c>
      <c r="S710" s="855">
        <v>18</v>
      </c>
      <c r="T710" s="855">
        <v>19</v>
      </c>
      <c r="U710" s="855">
        <v>20</v>
      </c>
      <c r="V710" s="858">
        <v>21</v>
      </c>
      <c r="W710" s="1526"/>
      <c r="X710" s="741"/>
      <c r="Y710" s="741"/>
      <c r="Z710" s="1485"/>
    </row>
    <row r="711" spans="1:26" x14ac:dyDescent="0.2">
      <c r="A711" s="234" t="s">
        <v>3</v>
      </c>
      <c r="B711" s="1394"/>
      <c r="C711" s="1394"/>
      <c r="D711" s="1394"/>
      <c r="E711" s="1394"/>
      <c r="F711" s="1394"/>
      <c r="G711" s="1394"/>
      <c r="H711" s="1394"/>
      <c r="I711" s="1394"/>
      <c r="J711" s="1394"/>
      <c r="K711" s="1394"/>
      <c r="L711" s="1394"/>
      <c r="M711" s="1394"/>
      <c r="N711" s="1394"/>
      <c r="O711" s="1394"/>
      <c r="P711" s="1394"/>
      <c r="Q711" s="1394"/>
      <c r="R711" s="1394"/>
      <c r="S711" s="1394"/>
      <c r="T711" s="1394"/>
      <c r="U711" s="1394"/>
      <c r="V711" s="1394"/>
      <c r="W711" s="1394"/>
      <c r="X711" s="1488"/>
      <c r="Y711" s="529"/>
      <c r="Z711" s="1485"/>
    </row>
    <row r="712" spans="1:26" x14ac:dyDescent="0.2">
      <c r="A712" s="238" t="s">
        <v>6</v>
      </c>
      <c r="B712" s="239"/>
      <c r="C712" s="240"/>
      <c r="D712" s="240"/>
      <c r="E712" s="240"/>
      <c r="F712" s="240"/>
      <c r="G712" s="240"/>
      <c r="H712" s="241"/>
      <c r="I712" s="239"/>
      <c r="J712" s="240"/>
      <c r="K712" s="240"/>
      <c r="L712" s="240"/>
      <c r="M712" s="240"/>
      <c r="N712" s="240"/>
      <c r="O712" s="241"/>
      <c r="P712" s="239"/>
      <c r="Q712" s="240"/>
      <c r="R712" s="240"/>
      <c r="S712" s="240"/>
      <c r="T712" s="240"/>
      <c r="U712" s="240"/>
      <c r="V712" s="241"/>
      <c r="W712" s="406"/>
      <c r="X712" s="1488"/>
      <c r="Y712" s="1487"/>
      <c r="Z712" s="1485"/>
    </row>
    <row r="713" spans="1:26" x14ac:dyDescent="0.2">
      <c r="A713" s="231" t="s">
        <v>7</v>
      </c>
      <c r="B713" s="367"/>
      <c r="C713" s="368"/>
      <c r="D713" s="368"/>
      <c r="E713" s="368"/>
      <c r="F713" s="368"/>
      <c r="G713" s="368"/>
      <c r="H713" s="370"/>
      <c r="I713" s="367"/>
      <c r="J713" s="368"/>
      <c r="K713" s="368"/>
      <c r="L713" s="368"/>
      <c r="M713" s="368"/>
      <c r="N713" s="368"/>
      <c r="O713" s="370"/>
      <c r="P713" s="367"/>
      <c r="Q713" s="368"/>
      <c r="R713" s="368"/>
      <c r="S713" s="368"/>
      <c r="T713" s="368"/>
      <c r="U713" s="368"/>
      <c r="V713" s="370"/>
      <c r="W713" s="1396"/>
      <c r="X713" s="365"/>
      <c r="Y713" s="443"/>
      <c r="Z713" s="1485"/>
    </row>
    <row r="714" spans="1:26" x14ac:dyDescent="0.2">
      <c r="A714" s="231" t="s">
        <v>8</v>
      </c>
      <c r="B714" s="246"/>
      <c r="C714" s="247"/>
      <c r="D714" s="247"/>
      <c r="E714" s="247"/>
      <c r="F714" s="247"/>
      <c r="G714" s="247"/>
      <c r="H714" s="248"/>
      <c r="I714" s="246"/>
      <c r="J714" s="247"/>
      <c r="K714" s="247"/>
      <c r="L714" s="247"/>
      <c r="M714" s="247"/>
      <c r="N714" s="247"/>
      <c r="O714" s="248"/>
      <c r="P714" s="246"/>
      <c r="Q714" s="247"/>
      <c r="R714" s="247"/>
      <c r="S714" s="247"/>
      <c r="T714" s="247"/>
      <c r="U714" s="247"/>
      <c r="V714" s="248"/>
      <c r="W714" s="1396"/>
      <c r="X714" s="1485"/>
      <c r="Y714" s="331"/>
      <c r="Z714" s="1485"/>
    </row>
    <row r="715" spans="1:26" x14ac:dyDescent="0.2">
      <c r="A715" s="238" t="s">
        <v>1</v>
      </c>
      <c r="B715" s="250" t="e">
        <f>B712/B711*100-100</f>
        <v>#DIV/0!</v>
      </c>
      <c r="C715" s="251" t="e">
        <f t="shared" ref="C715:V715" si="286">C712/C711*100-100</f>
        <v>#DIV/0!</v>
      </c>
      <c r="D715" s="251" t="e">
        <f t="shared" si="286"/>
        <v>#DIV/0!</v>
      </c>
      <c r="E715" s="251" t="e">
        <f t="shared" si="286"/>
        <v>#DIV/0!</v>
      </c>
      <c r="F715" s="251" t="e">
        <f t="shared" si="286"/>
        <v>#DIV/0!</v>
      </c>
      <c r="G715" s="251" t="e">
        <f t="shared" si="286"/>
        <v>#DIV/0!</v>
      </c>
      <c r="H715" s="252" t="e">
        <f t="shared" si="286"/>
        <v>#DIV/0!</v>
      </c>
      <c r="I715" s="250" t="e">
        <f t="shared" si="286"/>
        <v>#DIV/0!</v>
      </c>
      <c r="J715" s="251" t="e">
        <f t="shared" si="286"/>
        <v>#DIV/0!</v>
      </c>
      <c r="K715" s="251" t="e">
        <f t="shared" si="286"/>
        <v>#DIV/0!</v>
      </c>
      <c r="L715" s="251" t="e">
        <f t="shared" si="286"/>
        <v>#DIV/0!</v>
      </c>
      <c r="M715" s="251" t="e">
        <f t="shared" si="286"/>
        <v>#DIV/0!</v>
      </c>
      <c r="N715" s="251" t="e">
        <f t="shared" si="286"/>
        <v>#DIV/0!</v>
      </c>
      <c r="O715" s="252" t="e">
        <f t="shared" si="286"/>
        <v>#DIV/0!</v>
      </c>
      <c r="P715" s="250" t="e">
        <f t="shared" si="286"/>
        <v>#DIV/0!</v>
      </c>
      <c r="Q715" s="251" t="e">
        <f t="shared" si="286"/>
        <v>#DIV/0!</v>
      </c>
      <c r="R715" s="251" t="e">
        <f t="shared" si="286"/>
        <v>#DIV/0!</v>
      </c>
      <c r="S715" s="251" t="e">
        <f t="shared" si="286"/>
        <v>#DIV/0!</v>
      </c>
      <c r="T715" s="251" t="e">
        <f t="shared" si="286"/>
        <v>#DIV/0!</v>
      </c>
      <c r="U715" s="251" t="e">
        <f t="shared" si="286"/>
        <v>#DIV/0!</v>
      </c>
      <c r="V715" s="252" t="e">
        <f t="shared" si="286"/>
        <v>#DIV/0!</v>
      </c>
      <c r="W715" s="400" t="e">
        <f>W712/W711*100-100</f>
        <v>#DIV/0!</v>
      </c>
      <c r="X715" s="365"/>
      <c r="Y715" s="1488"/>
      <c r="Z715" s="1485"/>
    </row>
    <row r="716" spans="1:26" ht="13.5" thickBot="1" x14ac:dyDescent="0.25">
      <c r="A716" s="839" t="s">
        <v>27</v>
      </c>
      <c r="B716" s="1390">
        <f>B712-B699</f>
        <v>-4813</v>
      </c>
      <c r="C716" s="1391">
        <f t="shared" ref="C716:V716" si="287">C712-C699</f>
        <v>-4762</v>
      </c>
      <c r="D716" s="1391">
        <f t="shared" si="287"/>
        <v>-4651</v>
      </c>
      <c r="E716" s="1391">
        <f t="shared" si="287"/>
        <v>-4822</v>
      </c>
      <c r="F716" s="1391">
        <f t="shared" si="287"/>
        <v>-4969</v>
      </c>
      <c r="G716" s="1391">
        <f t="shared" si="287"/>
        <v>-4688</v>
      </c>
      <c r="H716" s="1392">
        <f t="shared" si="287"/>
        <v>-4569</v>
      </c>
      <c r="I716" s="1390">
        <f t="shared" si="287"/>
        <v>-4895</v>
      </c>
      <c r="J716" s="1391">
        <f t="shared" si="287"/>
        <v>-4642</v>
      </c>
      <c r="K716" s="1391">
        <f t="shared" si="287"/>
        <v>-4973</v>
      </c>
      <c r="L716" s="1391">
        <f t="shared" si="287"/>
        <v>-4623</v>
      </c>
      <c r="M716" s="1391">
        <f t="shared" si="287"/>
        <v>-4298</v>
      </c>
      <c r="N716" s="1391">
        <f t="shared" si="287"/>
        <v>-4806</v>
      </c>
      <c r="O716" s="1392">
        <f t="shared" si="287"/>
        <v>-4552</v>
      </c>
      <c r="P716" s="1390">
        <f t="shared" si="287"/>
        <v>-4627</v>
      </c>
      <c r="Q716" s="1391">
        <f t="shared" si="287"/>
        <v>-4994</v>
      </c>
      <c r="R716" s="1391">
        <f t="shared" si="287"/>
        <v>-4597</v>
      </c>
      <c r="S716" s="1391">
        <f t="shared" si="287"/>
        <v>-4870</v>
      </c>
      <c r="T716" s="1391">
        <f t="shared" si="287"/>
        <v>-4616</v>
      </c>
      <c r="U716" s="1391">
        <f t="shared" si="287"/>
        <v>-4828</v>
      </c>
      <c r="V716" s="1392">
        <f t="shared" si="287"/>
        <v>-4537</v>
      </c>
      <c r="W716" s="1393">
        <f t="shared" ref="W716" si="288">W712-W686</f>
        <v>0</v>
      </c>
      <c r="X716" s="1485"/>
      <c r="Y716" s="329"/>
      <c r="Z716" s="1485"/>
    </row>
    <row r="717" spans="1:26" x14ac:dyDescent="0.2">
      <c r="A717" s="258" t="s">
        <v>51</v>
      </c>
      <c r="B717" s="1402"/>
      <c r="C717" s="1403"/>
      <c r="D717" s="1403"/>
      <c r="E717" s="1403"/>
      <c r="F717" s="1403"/>
      <c r="G717" s="1403"/>
      <c r="H717" s="1404"/>
      <c r="I717" s="1405"/>
      <c r="J717" s="1403"/>
      <c r="K717" s="1403"/>
      <c r="L717" s="1403"/>
      <c r="M717" s="1403"/>
      <c r="N717" s="1403"/>
      <c r="O717" s="1406"/>
      <c r="P717" s="1402"/>
      <c r="Q717" s="1403"/>
      <c r="R717" s="1403"/>
      <c r="S717" s="1403"/>
      <c r="T717" s="1403"/>
      <c r="U717" s="1403"/>
      <c r="V717" s="1406"/>
      <c r="W717" s="1407">
        <f>SUM(B717:V717)</f>
        <v>0</v>
      </c>
      <c r="X717" s="1485" t="s">
        <v>56</v>
      </c>
      <c r="Y717" s="742">
        <f>W691-W717</f>
        <v>0</v>
      </c>
      <c r="Z717" s="285" t="e">
        <f>Y717/W691</f>
        <v>#DIV/0!</v>
      </c>
    </row>
    <row r="718" spans="1:26" x14ac:dyDescent="0.2">
      <c r="A718" s="957" t="s">
        <v>28</v>
      </c>
      <c r="B718" s="385">
        <v>154.45999999999981</v>
      </c>
      <c r="C718" s="504">
        <v>154.45999999999981</v>
      </c>
      <c r="D718" s="504">
        <v>154.45999999999981</v>
      </c>
      <c r="E718" s="504">
        <v>154.45999999999981</v>
      </c>
      <c r="F718" s="504">
        <v>154.45999999999981</v>
      </c>
      <c r="G718" s="504">
        <v>154.45999999999981</v>
      </c>
      <c r="H718" s="505">
        <v>154.45999999999981</v>
      </c>
      <c r="I718" s="958">
        <v>154.45999999999981</v>
      </c>
      <c r="J718" s="504">
        <v>154.45999999999981</v>
      </c>
      <c r="K718" s="504">
        <v>154.45999999999981</v>
      </c>
      <c r="L718" s="504">
        <v>154.45999999999981</v>
      </c>
      <c r="M718" s="504">
        <v>154.45999999999981</v>
      </c>
      <c r="N718" s="504">
        <v>154.45999999999981</v>
      </c>
      <c r="O718" s="505">
        <v>154.45999999999981</v>
      </c>
      <c r="P718" s="958">
        <v>154.45999999999981</v>
      </c>
      <c r="Q718" s="504">
        <v>154.45999999999981</v>
      </c>
      <c r="R718" s="504">
        <v>154.45999999999981</v>
      </c>
      <c r="S718" s="504">
        <v>154.45999999999981</v>
      </c>
      <c r="T718" s="504">
        <v>154.45999999999981</v>
      </c>
      <c r="U718" s="504">
        <v>154.45999999999981</v>
      </c>
      <c r="V718" s="505">
        <v>154.45999999999981</v>
      </c>
      <c r="W718" s="1187"/>
      <c r="X718" s="1488" t="s">
        <v>57</v>
      </c>
      <c r="Y718" s="1488">
        <v>155.24</v>
      </c>
      <c r="Z718" s="1488"/>
    </row>
    <row r="719" spans="1:26" ht="13.5" thickBot="1" x14ac:dyDescent="0.25">
      <c r="A719" s="266" t="s">
        <v>26</v>
      </c>
      <c r="B719" s="750">
        <f t="shared" ref="B719:V719" si="289">B718-B691</f>
        <v>154.45999999999981</v>
      </c>
      <c r="C719" s="751">
        <f t="shared" si="289"/>
        <v>154.45999999999981</v>
      </c>
      <c r="D719" s="751">
        <f t="shared" si="289"/>
        <v>154.45999999999981</v>
      </c>
      <c r="E719" s="751">
        <f t="shared" si="289"/>
        <v>154.45999999999981</v>
      </c>
      <c r="F719" s="751">
        <f t="shared" si="289"/>
        <v>154.45999999999981</v>
      </c>
      <c r="G719" s="751">
        <f t="shared" si="289"/>
        <v>154.45999999999981</v>
      </c>
      <c r="H719" s="752">
        <f t="shared" si="289"/>
        <v>154.45999999999981</v>
      </c>
      <c r="I719" s="934">
        <f t="shared" si="289"/>
        <v>154.45999999999981</v>
      </c>
      <c r="J719" s="751">
        <f t="shared" si="289"/>
        <v>154.45999999999981</v>
      </c>
      <c r="K719" s="751">
        <f t="shared" si="289"/>
        <v>154.45999999999981</v>
      </c>
      <c r="L719" s="751">
        <f t="shared" si="289"/>
        <v>154.45999999999981</v>
      </c>
      <c r="M719" s="751">
        <f t="shared" si="289"/>
        <v>154.45999999999981</v>
      </c>
      <c r="N719" s="751">
        <f t="shared" si="289"/>
        <v>154.45999999999981</v>
      </c>
      <c r="O719" s="752">
        <f t="shared" si="289"/>
        <v>154.45999999999981</v>
      </c>
      <c r="P719" s="934">
        <f t="shared" si="289"/>
        <v>154.45999999999981</v>
      </c>
      <c r="Q719" s="751">
        <f t="shared" si="289"/>
        <v>154.45999999999981</v>
      </c>
      <c r="R719" s="751">
        <f t="shared" si="289"/>
        <v>154.45999999999981</v>
      </c>
      <c r="S719" s="751">
        <f t="shared" si="289"/>
        <v>154.45999999999981</v>
      </c>
      <c r="T719" s="751">
        <f t="shared" si="289"/>
        <v>154.45999999999981</v>
      </c>
      <c r="U719" s="751">
        <f t="shared" si="289"/>
        <v>154.45999999999981</v>
      </c>
      <c r="V719" s="752">
        <f t="shared" si="289"/>
        <v>154.45999999999981</v>
      </c>
      <c r="W719" s="223"/>
      <c r="X719" s="1485" t="s">
        <v>26</v>
      </c>
      <c r="Y719" s="1488">
        <f>Y718-Y692</f>
        <v>0</v>
      </c>
      <c r="Z719" s="1488"/>
    </row>
    <row r="721" spans="1:26" ht="13.5" thickBot="1" x14ac:dyDescent="0.25"/>
    <row r="722" spans="1:26" ht="13.5" thickBot="1" x14ac:dyDescent="0.25">
      <c r="A722" s="230" t="s">
        <v>317</v>
      </c>
      <c r="B722" s="1518" t="s">
        <v>130</v>
      </c>
      <c r="C722" s="1519"/>
      <c r="D722" s="1519"/>
      <c r="E722" s="1519"/>
      <c r="F722" s="1519"/>
      <c r="G722" s="1519"/>
      <c r="H722" s="1520"/>
      <c r="I722" s="1521" t="s">
        <v>131</v>
      </c>
      <c r="J722" s="1519"/>
      <c r="K722" s="1519"/>
      <c r="L722" s="1519"/>
      <c r="M722" s="1519"/>
      <c r="N722" s="1519"/>
      <c r="O722" s="1520"/>
      <c r="P722" s="1522" t="s">
        <v>53</v>
      </c>
      <c r="Q722" s="1523"/>
      <c r="R722" s="1523"/>
      <c r="S722" s="1523"/>
      <c r="T722" s="1523"/>
      <c r="U722" s="1523"/>
      <c r="V722" s="1524"/>
      <c r="W722" s="1525" t="s">
        <v>55</v>
      </c>
      <c r="X722" s="228">
        <v>729</v>
      </c>
      <c r="Y722" s="1489"/>
      <c r="Z722" s="1489"/>
    </row>
    <row r="723" spans="1:26" x14ac:dyDescent="0.2">
      <c r="A723" s="846" t="s">
        <v>54</v>
      </c>
      <c r="B723" s="854">
        <v>1</v>
      </c>
      <c r="C723" s="855">
        <v>2</v>
      </c>
      <c r="D723" s="855">
        <v>3</v>
      </c>
      <c r="E723" s="855">
        <v>4</v>
      </c>
      <c r="F723" s="855">
        <v>5</v>
      </c>
      <c r="G723" s="855">
        <v>6</v>
      </c>
      <c r="H723" s="858">
        <v>7</v>
      </c>
      <c r="I723" s="963">
        <v>8</v>
      </c>
      <c r="J723" s="855">
        <v>9</v>
      </c>
      <c r="K723" s="855">
        <v>10</v>
      </c>
      <c r="L723" s="855">
        <v>11</v>
      </c>
      <c r="M723" s="855">
        <v>12</v>
      </c>
      <c r="N723" s="855">
        <v>13</v>
      </c>
      <c r="O723" s="858">
        <v>14</v>
      </c>
      <c r="P723" s="963">
        <v>15</v>
      </c>
      <c r="Q723" s="855">
        <v>16</v>
      </c>
      <c r="R723" s="855">
        <v>17</v>
      </c>
      <c r="S723" s="855">
        <v>18</v>
      </c>
      <c r="T723" s="855">
        <v>19</v>
      </c>
      <c r="U723" s="855">
        <v>20</v>
      </c>
      <c r="V723" s="858">
        <v>21</v>
      </c>
      <c r="W723" s="1526"/>
      <c r="X723" s="741"/>
      <c r="Y723" s="741"/>
      <c r="Z723" s="1489"/>
    </row>
    <row r="724" spans="1:26" x14ac:dyDescent="0.2">
      <c r="A724" s="234" t="s">
        <v>3</v>
      </c>
      <c r="B724" s="1394">
        <v>4266</v>
      </c>
      <c r="C724" s="1394">
        <v>4266</v>
      </c>
      <c r="D724" s="1394">
        <v>4266</v>
      </c>
      <c r="E724" s="1394">
        <v>4266</v>
      </c>
      <c r="F724" s="1394">
        <v>4266</v>
      </c>
      <c r="G724" s="1394">
        <v>4266</v>
      </c>
      <c r="H724" s="1394">
        <v>4266</v>
      </c>
      <c r="I724" s="1394">
        <v>4266</v>
      </c>
      <c r="J724" s="1394">
        <v>4266</v>
      </c>
      <c r="K724" s="1394">
        <v>4266</v>
      </c>
      <c r="L724" s="1394">
        <v>4266</v>
      </c>
      <c r="M724" s="1394">
        <v>4266</v>
      </c>
      <c r="N724" s="1394">
        <v>4266</v>
      </c>
      <c r="O724" s="1394">
        <v>4266</v>
      </c>
      <c r="P724" s="1394">
        <v>4266</v>
      </c>
      <c r="Q724" s="1394">
        <v>4266</v>
      </c>
      <c r="R724" s="1394">
        <v>4266</v>
      </c>
      <c r="S724" s="1394">
        <v>4266</v>
      </c>
      <c r="T724" s="1394">
        <v>4266</v>
      </c>
      <c r="U724" s="1394">
        <v>4266</v>
      </c>
      <c r="V724" s="1394">
        <v>4266</v>
      </c>
      <c r="W724" s="1394">
        <v>4266</v>
      </c>
      <c r="X724" s="1494"/>
      <c r="Y724" s="529"/>
      <c r="Z724" s="1489"/>
    </row>
    <row r="725" spans="1:26" x14ac:dyDescent="0.2">
      <c r="A725" s="238" t="s">
        <v>6</v>
      </c>
      <c r="B725" s="239">
        <v>4904</v>
      </c>
      <c r="C725" s="240">
        <v>4835</v>
      </c>
      <c r="D725" s="240">
        <v>4622</v>
      </c>
      <c r="E725" s="240">
        <v>4825</v>
      </c>
      <c r="F725" s="240">
        <v>4479</v>
      </c>
      <c r="G725" s="240">
        <v>4638</v>
      </c>
      <c r="H725" s="241">
        <v>4780</v>
      </c>
      <c r="I725" s="239">
        <v>4669</v>
      </c>
      <c r="J725" s="240">
        <v>4431</v>
      </c>
      <c r="K725" s="240">
        <v>4830</v>
      </c>
      <c r="L725" s="240">
        <v>4905</v>
      </c>
      <c r="M725" s="240">
        <v>4269</v>
      </c>
      <c r="N725" s="240">
        <v>4729</v>
      </c>
      <c r="O725" s="241">
        <v>4743</v>
      </c>
      <c r="P725" s="239">
        <v>4515</v>
      </c>
      <c r="Q725" s="240">
        <v>5001</v>
      </c>
      <c r="R725" s="240">
        <v>4731</v>
      </c>
      <c r="S725" s="240">
        <v>4833</v>
      </c>
      <c r="T725" s="240">
        <v>4826</v>
      </c>
      <c r="U725" s="240">
        <v>5084</v>
      </c>
      <c r="V725" s="241">
        <v>4874</v>
      </c>
      <c r="W725" s="406">
        <v>4724</v>
      </c>
      <c r="X725" s="1494"/>
      <c r="Y725" s="1491"/>
      <c r="Z725" s="1489"/>
    </row>
    <row r="726" spans="1:26" x14ac:dyDescent="0.2">
      <c r="A726" s="231" t="s">
        <v>7</v>
      </c>
      <c r="B726" s="367">
        <v>62.5</v>
      </c>
      <c r="C726" s="368">
        <v>65</v>
      </c>
      <c r="D726" s="368">
        <v>47.5</v>
      </c>
      <c r="E726" s="368">
        <v>50</v>
      </c>
      <c r="F726" s="368">
        <v>62.5</v>
      </c>
      <c r="G726" s="368">
        <v>70</v>
      </c>
      <c r="H726" s="370">
        <v>100</v>
      </c>
      <c r="I726" s="367">
        <v>58.5</v>
      </c>
      <c r="J726" s="368">
        <v>55</v>
      </c>
      <c r="K726" s="368">
        <v>52.5</v>
      </c>
      <c r="L726" s="368">
        <v>75</v>
      </c>
      <c r="M726" s="368">
        <v>62.5</v>
      </c>
      <c r="N726" s="368">
        <v>72.5</v>
      </c>
      <c r="O726" s="370">
        <v>65</v>
      </c>
      <c r="P726" s="367">
        <v>62.5</v>
      </c>
      <c r="Q726" s="368">
        <v>70</v>
      </c>
      <c r="R726" s="368">
        <v>50</v>
      </c>
      <c r="S726" s="368">
        <v>50</v>
      </c>
      <c r="T726" s="368">
        <v>62.5</v>
      </c>
      <c r="U726" s="368">
        <v>77.5</v>
      </c>
      <c r="V726" s="370">
        <v>75</v>
      </c>
      <c r="W726" s="1396">
        <v>0.57999999999999996</v>
      </c>
      <c r="X726" s="365"/>
      <c r="Y726" s="443"/>
      <c r="Z726" s="1489"/>
    </row>
    <row r="727" spans="1:26" x14ac:dyDescent="0.2">
      <c r="A727" s="231" t="s">
        <v>8</v>
      </c>
      <c r="B727" s="246">
        <v>9.9000000000000005E-2</v>
      </c>
      <c r="C727" s="247">
        <v>0.10299999999999999</v>
      </c>
      <c r="D727" s="247">
        <v>0.14699999999999999</v>
      </c>
      <c r="E727" s="247">
        <v>0.13600000000000001</v>
      </c>
      <c r="F727" s="247">
        <v>0.11899999999999999</v>
      </c>
      <c r="G727" s="247">
        <v>0.09</v>
      </c>
      <c r="H727" s="248">
        <v>0.05</v>
      </c>
      <c r="I727" s="246">
        <v>0.129</v>
      </c>
      <c r="J727" s="247">
        <v>0.13500000000000001</v>
      </c>
      <c r="K727" s="247">
        <v>0.13700000000000001</v>
      </c>
      <c r="L727" s="247">
        <v>0.127</v>
      </c>
      <c r="M727" s="247">
        <v>0.114</v>
      </c>
      <c r="N727" s="247">
        <v>0.108</v>
      </c>
      <c r="O727" s="248">
        <v>9.6000000000000002E-2</v>
      </c>
      <c r="P727" s="246">
        <v>0.107</v>
      </c>
      <c r="Q727" s="247">
        <v>9.7000000000000003E-2</v>
      </c>
      <c r="R727" s="247">
        <v>0.11700000000000001</v>
      </c>
      <c r="S727" s="247">
        <v>0.11600000000000001</v>
      </c>
      <c r="T727" s="247">
        <v>0.123</v>
      </c>
      <c r="U727" s="247">
        <v>9.0999999999999998E-2</v>
      </c>
      <c r="V727" s="248">
        <v>0.09</v>
      </c>
      <c r="W727" s="1396">
        <v>0.11899999999999999</v>
      </c>
      <c r="X727" s="1489"/>
      <c r="Y727" s="331"/>
      <c r="Z727" s="1489"/>
    </row>
    <row r="728" spans="1:26" x14ac:dyDescent="0.2">
      <c r="A728" s="238" t="s">
        <v>1</v>
      </c>
      <c r="B728" s="250">
        <f>B725/B724*100-100</f>
        <v>14.955461790904835</v>
      </c>
      <c r="C728" s="251">
        <f t="shared" ref="C728:V728" si="290">C725/C724*100-100</f>
        <v>13.338021565869667</v>
      </c>
      <c r="D728" s="251">
        <f t="shared" si="290"/>
        <v>8.3450539146741676</v>
      </c>
      <c r="E728" s="251">
        <f t="shared" si="290"/>
        <v>13.103609939052973</v>
      </c>
      <c r="F728" s="251">
        <f t="shared" si="290"/>
        <v>4.9929676511954995</v>
      </c>
      <c r="G728" s="251">
        <f t="shared" si="290"/>
        <v>8.7201125175808727</v>
      </c>
      <c r="H728" s="252">
        <f t="shared" si="290"/>
        <v>12.048757618377863</v>
      </c>
      <c r="I728" s="250">
        <f t="shared" si="290"/>
        <v>9.4467885607126192</v>
      </c>
      <c r="J728" s="251">
        <f t="shared" si="290"/>
        <v>3.8677918424753841</v>
      </c>
      <c r="K728" s="251">
        <f t="shared" si="290"/>
        <v>13.22081575246132</v>
      </c>
      <c r="L728" s="251">
        <f t="shared" si="290"/>
        <v>14.978902953586498</v>
      </c>
      <c r="M728" s="251">
        <f t="shared" si="290"/>
        <v>7.0323488045005433E-2</v>
      </c>
      <c r="N728" s="251">
        <f t="shared" si="290"/>
        <v>10.853258321612742</v>
      </c>
      <c r="O728" s="252">
        <f t="shared" si="290"/>
        <v>11.18143459915612</v>
      </c>
      <c r="P728" s="250">
        <f t="shared" si="290"/>
        <v>5.8368495077355789</v>
      </c>
      <c r="Q728" s="251">
        <f t="shared" si="290"/>
        <v>17.229254571026729</v>
      </c>
      <c r="R728" s="251">
        <f t="shared" si="290"/>
        <v>10.900140646976084</v>
      </c>
      <c r="S728" s="251">
        <f t="shared" si="290"/>
        <v>13.29113924050634</v>
      </c>
      <c r="T728" s="251">
        <f t="shared" si="290"/>
        <v>13.127051101734651</v>
      </c>
      <c r="U728" s="251">
        <f t="shared" si="290"/>
        <v>19.174871073605246</v>
      </c>
      <c r="V728" s="252">
        <f t="shared" si="290"/>
        <v>14.252226910454752</v>
      </c>
      <c r="W728" s="400">
        <f>W725/W724*100-100</f>
        <v>10.736052508204395</v>
      </c>
      <c r="X728" s="365"/>
      <c r="Y728" s="1494"/>
      <c r="Z728" s="1489"/>
    </row>
    <row r="729" spans="1:26" ht="13.5" thickBot="1" x14ac:dyDescent="0.25">
      <c r="A729" s="839" t="s">
        <v>27</v>
      </c>
      <c r="B729" s="1390">
        <f>B725-B712</f>
        <v>4904</v>
      </c>
      <c r="C729" s="1391">
        <f t="shared" ref="C729:V729" si="291">C725-C712</f>
        <v>4835</v>
      </c>
      <c r="D729" s="1391">
        <f t="shared" si="291"/>
        <v>4622</v>
      </c>
      <c r="E729" s="1391">
        <f t="shared" si="291"/>
        <v>4825</v>
      </c>
      <c r="F729" s="1391">
        <f t="shared" si="291"/>
        <v>4479</v>
      </c>
      <c r="G729" s="1391">
        <f t="shared" si="291"/>
        <v>4638</v>
      </c>
      <c r="H729" s="1392">
        <f t="shared" si="291"/>
        <v>4780</v>
      </c>
      <c r="I729" s="1390">
        <f t="shared" si="291"/>
        <v>4669</v>
      </c>
      <c r="J729" s="1391">
        <f t="shared" si="291"/>
        <v>4431</v>
      </c>
      <c r="K729" s="1391">
        <f t="shared" si="291"/>
        <v>4830</v>
      </c>
      <c r="L729" s="1391">
        <f t="shared" si="291"/>
        <v>4905</v>
      </c>
      <c r="M729" s="1391">
        <f t="shared" si="291"/>
        <v>4269</v>
      </c>
      <c r="N729" s="1391">
        <f t="shared" si="291"/>
        <v>4729</v>
      </c>
      <c r="O729" s="1392">
        <f t="shared" si="291"/>
        <v>4743</v>
      </c>
      <c r="P729" s="1390">
        <f t="shared" si="291"/>
        <v>4515</v>
      </c>
      <c r="Q729" s="1391">
        <f t="shared" si="291"/>
        <v>5001</v>
      </c>
      <c r="R729" s="1391">
        <f t="shared" si="291"/>
        <v>4731</v>
      </c>
      <c r="S729" s="1391">
        <f t="shared" si="291"/>
        <v>4833</v>
      </c>
      <c r="T729" s="1391">
        <f t="shared" si="291"/>
        <v>4826</v>
      </c>
      <c r="U729" s="1391">
        <f t="shared" si="291"/>
        <v>5084</v>
      </c>
      <c r="V729" s="1392">
        <f t="shared" si="291"/>
        <v>4874</v>
      </c>
      <c r="W729" s="1393">
        <f t="shared" ref="W729" si="292">W725-W699</f>
        <v>10</v>
      </c>
      <c r="X729" s="1489"/>
      <c r="Y729" s="329"/>
      <c r="Z729" s="1489"/>
    </row>
    <row r="730" spans="1:26" x14ac:dyDescent="0.2">
      <c r="A730" s="258" t="s">
        <v>51</v>
      </c>
      <c r="B730" s="1402">
        <v>557</v>
      </c>
      <c r="C730" s="1403">
        <v>547</v>
      </c>
      <c r="D730" s="1403">
        <v>548</v>
      </c>
      <c r="E730" s="1403">
        <v>114</v>
      </c>
      <c r="F730" s="1403">
        <v>554</v>
      </c>
      <c r="G730" s="1403">
        <v>546</v>
      </c>
      <c r="H730" s="1404">
        <v>560</v>
      </c>
      <c r="I730" s="1405">
        <v>581</v>
      </c>
      <c r="J730" s="1403">
        <v>583</v>
      </c>
      <c r="K730" s="1403">
        <v>594</v>
      </c>
      <c r="L730" s="1403">
        <v>132</v>
      </c>
      <c r="M730" s="1403">
        <v>584</v>
      </c>
      <c r="N730" s="1403">
        <v>590</v>
      </c>
      <c r="O730" s="1406">
        <v>595</v>
      </c>
      <c r="P730" s="1402">
        <v>591</v>
      </c>
      <c r="Q730" s="1403">
        <v>589</v>
      </c>
      <c r="R730" s="1403">
        <v>584</v>
      </c>
      <c r="S730" s="1403">
        <v>143</v>
      </c>
      <c r="T730" s="1403">
        <v>587</v>
      </c>
      <c r="U730" s="1403">
        <v>583</v>
      </c>
      <c r="V730" s="1406">
        <v>591</v>
      </c>
      <c r="W730" s="1407">
        <f>SUM(B730:V730)</f>
        <v>10753</v>
      </c>
      <c r="X730" s="1489" t="s">
        <v>56</v>
      </c>
      <c r="Y730" s="742">
        <f>W704-W730</f>
        <v>68</v>
      </c>
      <c r="Z730" s="285">
        <f>Y730/W704</f>
        <v>6.284077257185103E-3</v>
      </c>
    </row>
    <row r="731" spans="1:26" x14ac:dyDescent="0.2">
      <c r="A731" s="957" t="s">
        <v>28</v>
      </c>
      <c r="B731" s="385">
        <v>153.9399999999998</v>
      </c>
      <c r="C731" s="504">
        <v>153.9399999999998</v>
      </c>
      <c r="D731" s="504">
        <v>153.9399999999998</v>
      </c>
      <c r="E731" s="504">
        <v>153.9399999999998</v>
      </c>
      <c r="F731" s="504">
        <v>153.9399999999998</v>
      </c>
      <c r="G731" s="504">
        <v>153.9399999999998</v>
      </c>
      <c r="H731" s="505">
        <v>153.9399999999998</v>
      </c>
      <c r="I731" s="958">
        <v>153.9399999999998</v>
      </c>
      <c r="J731" s="504">
        <v>153.9399999999998</v>
      </c>
      <c r="K731" s="504">
        <v>153.9399999999998</v>
      </c>
      <c r="L731" s="504">
        <v>153.9399999999998</v>
      </c>
      <c r="M731" s="504">
        <v>153.9399999999998</v>
      </c>
      <c r="N731" s="504">
        <v>153.9399999999998</v>
      </c>
      <c r="O731" s="505">
        <v>153.9399999999998</v>
      </c>
      <c r="P731" s="958">
        <v>153.9399999999998</v>
      </c>
      <c r="Q731" s="504">
        <v>153.9399999999998</v>
      </c>
      <c r="R731" s="504">
        <v>153.9399999999998</v>
      </c>
      <c r="S731" s="504">
        <v>153.9399999999998</v>
      </c>
      <c r="T731" s="504">
        <v>153.9399999999998</v>
      </c>
      <c r="U731" s="504">
        <v>153.9399999999998</v>
      </c>
      <c r="V731" s="505">
        <v>153.9399999999998</v>
      </c>
      <c r="W731" s="1187"/>
      <c r="X731" s="1494" t="s">
        <v>57</v>
      </c>
      <c r="Y731" s="1494">
        <v>154.72999999999999</v>
      </c>
      <c r="Z731" s="1494"/>
    </row>
    <row r="732" spans="1:26" ht="13.5" thickBot="1" x14ac:dyDescent="0.25">
      <c r="A732" s="266" t="s">
        <v>26</v>
      </c>
      <c r="B732" s="750">
        <f t="shared" ref="B732:V732" si="293">B731-B704</f>
        <v>-405.06000000000017</v>
      </c>
      <c r="C732" s="751">
        <f t="shared" si="293"/>
        <v>-396.06000000000017</v>
      </c>
      <c r="D732" s="751">
        <f t="shared" si="293"/>
        <v>-399.06000000000017</v>
      </c>
      <c r="E732" s="751">
        <f t="shared" si="293"/>
        <v>28.939999999999799</v>
      </c>
      <c r="F732" s="751">
        <f t="shared" si="293"/>
        <v>-403.06000000000017</v>
      </c>
      <c r="G732" s="751">
        <f t="shared" si="293"/>
        <v>-396.06000000000017</v>
      </c>
      <c r="H732" s="752">
        <f t="shared" si="293"/>
        <v>-408.06000000000017</v>
      </c>
      <c r="I732" s="934">
        <f t="shared" si="293"/>
        <v>-431.06000000000017</v>
      </c>
      <c r="J732" s="751">
        <f t="shared" si="293"/>
        <v>-431.06000000000017</v>
      </c>
      <c r="K732" s="751">
        <f t="shared" si="293"/>
        <v>-443.06000000000017</v>
      </c>
      <c r="L732" s="751">
        <f t="shared" si="293"/>
        <v>13.939999999999799</v>
      </c>
      <c r="M732" s="751">
        <f t="shared" si="293"/>
        <v>-434.06000000000017</v>
      </c>
      <c r="N732" s="751">
        <f t="shared" si="293"/>
        <v>-438.06000000000017</v>
      </c>
      <c r="O732" s="752">
        <f t="shared" si="293"/>
        <v>-443.06000000000017</v>
      </c>
      <c r="P732" s="934">
        <f t="shared" si="293"/>
        <v>-437.06000000000017</v>
      </c>
      <c r="Q732" s="751">
        <f t="shared" si="293"/>
        <v>-438.06000000000017</v>
      </c>
      <c r="R732" s="751">
        <f t="shared" si="293"/>
        <v>-431.06000000000017</v>
      </c>
      <c r="S732" s="751">
        <f t="shared" si="293"/>
        <v>8.9399999999997988</v>
      </c>
      <c r="T732" s="751">
        <f t="shared" si="293"/>
        <v>-435.06000000000017</v>
      </c>
      <c r="U732" s="751">
        <f t="shared" si="293"/>
        <v>-432.06000000000017</v>
      </c>
      <c r="V732" s="752">
        <f t="shared" si="293"/>
        <v>-439.06000000000017</v>
      </c>
      <c r="W732" s="223"/>
      <c r="X732" s="1489" t="s">
        <v>26</v>
      </c>
      <c r="Y732" s="1494">
        <f>Y731-Y705</f>
        <v>0.10999999999998522</v>
      </c>
      <c r="Z732" s="1494"/>
    </row>
    <row r="733" spans="1:26" x14ac:dyDescent="0.2">
      <c r="A733" s="1498"/>
      <c r="B733" s="1498"/>
      <c r="C733" s="1498"/>
      <c r="D733" s="1498"/>
      <c r="E733" s="1498"/>
      <c r="F733" s="1498"/>
      <c r="G733" s="1498"/>
      <c r="H733" s="1498"/>
      <c r="I733" s="1498"/>
      <c r="J733" s="1498"/>
      <c r="K733" s="1498"/>
      <c r="L733" s="1498"/>
      <c r="M733" s="1498"/>
      <c r="N733" s="1498"/>
      <c r="O733" s="1498"/>
      <c r="P733" s="1498"/>
      <c r="Q733" s="1498"/>
      <c r="R733" s="1498"/>
      <c r="S733" s="1498"/>
      <c r="T733" s="1498"/>
      <c r="U733" s="1498"/>
      <c r="V733" s="1498"/>
      <c r="W733" s="1498"/>
      <c r="X733" s="1498"/>
      <c r="Y733" s="1498"/>
      <c r="Z733" s="1498"/>
    </row>
    <row r="734" spans="1:26" ht="13.5" thickBot="1" x14ac:dyDescent="0.25">
      <c r="A734" s="1498"/>
      <c r="B734" s="1498"/>
      <c r="C734" s="1498"/>
      <c r="D734" s="1498"/>
      <c r="E734" s="1498"/>
      <c r="F734" s="1498"/>
      <c r="G734" s="1498"/>
      <c r="H734" s="1498"/>
      <c r="I734" s="1498"/>
      <c r="J734" s="1498"/>
      <c r="K734" s="1498"/>
      <c r="L734" s="1498"/>
      <c r="M734" s="1498"/>
      <c r="N734" s="1498"/>
      <c r="O734" s="1498"/>
      <c r="P734" s="1498"/>
      <c r="Q734" s="1498"/>
      <c r="R734" s="1498"/>
      <c r="S734" s="1498"/>
      <c r="T734" s="1498"/>
      <c r="U734" s="1498"/>
      <c r="V734" s="1498"/>
      <c r="W734" s="1498"/>
      <c r="X734" s="1498"/>
      <c r="Y734" s="1498"/>
      <c r="Z734" s="1498"/>
    </row>
    <row r="735" spans="1:26" ht="13.5" thickBot="1" x14ac:dyDescent="0.25">
      <c r="A735" s="230" t="s">
        <v>318</v>
      </c>
      <c r="B735" s="1518" t="s">
        <v>130</v>
      </c>
      <c r="C735" s="1519"/>
      <c r="D735" s="1519"/>
      <c r="E735" s="1519"/>
      <c r="F735" s="1519"/>
      <c r="G735" s="1519"/>
      <c r="H735" s="1520"/>
      <c r="I735" s="1521" t="s">
        <v>131</v>
      </c>
      <c r="J735" s="1519"/>
      <c r="K735" s="1519"/>
      <c r="L735" s="1519"/>
      <c r="M735" s="1519"/>
      <c r="N735" s="1519"/>
      <c r="O735" s="1520"/>
      <c r="P735" s="1522" t="s">
        <v>53</v>
      </c>
      <c r="Q735" s="1523"/>
      <c r="R735" s="1523"/>
      <c r="S735" s="1523"/>
      <c r="T735" s="1523"/>
      <c r="U735" s="1523"/>
      <c r="V735" s="1524"/>
      <c r="W735" s="1525" t="s">
        <v>55</v>
      </c>
      <c r="X735" s="228"/>
      <c r="Y735" s="1498"/>
      <c r="Z735" s="1498"/>
    </row>
    <row r="736" spans="1:26" x14ac:dyDescent="0.2">
      <c r="A736" s="846" t="s">
        <v>54</v>
      </c>
      <c r="B736" s="854">
        <v>1</v>
      </c>
      <c r="C736" s="855">
        <v>2</v>
      </c>
      <c r="D736" s="855">
        <v>3</v>
      </c>
      <c r="E736" s="855">
        <v>4</v>
      </c>
      <c r="F736" s="855">
        <v>5</v>
      </c>
      <c r="G736" s="855">
        <v>6</v>
      </c>
      <c r="H736" s="858">
        <v>7</v>
      </c>
      <c r="I736" s="963">
        <v>8</v>
      </c>
      <c r="J736" s="855">
        <v>9</v>
      </c>
      <c r="K736" s="855">
        <v>10</v>
      </c>
      <c r="L736" s="855">
        <v>11</v>
      </c>
      <c r="M736" s="855">
        <v>12</v>
      </c>
      <c r="N736" s="855">
        <v>13</v>
      </c>
      <c r="O736" s="858">
        <v>14</v>
      </c>
      <c r="P736" s="963">
        <v>15</v>
      </c>
      <c r="Q736" s="855">
        <v>16</v>
      </c>
      <c r="R736" s="855">
        <v>17</v>
      </c>
      <c r="S736" s="855">
        <v>18</v>
      </c>
      <c r="T736" s="855">
        <v>19</v>
      </c>
      <c r="U736" s="855">
        <v>20</v>
      </c>
      <c r="V736" s="858">
        <v>21</v>
      </c>
      <c r="W736" s="1526"/>
      <c r="X736" s="741"/>
      <c r="Y736" s="741"/>
      <c r="Z736" s="1498"/>
    </row>
    <row r="737" spans="1:26" x14ac:dyDescent="0.2">
      <c r="A737" s="234" t="s">
        <v>3</v>
      </c>
      <c r="B737" s="1394"/>
      <c r="C737" s="1394"/>
      <c r="D737" s="1394"/>
      <c r="E737" s="1394"/>
      <c r="F737" s="1394"/>
      <c r="G737" s="1394"/>
      <c r="H737" s="1394"/>
      <c r="I737" s="1394"/>
      <c r="J737" s="1394"/>
      <c r="K737" s="1394"/>
      <c r="L737" s="1394"/>
      <c r="M737" s="1394"/>
      <c r="N737" s="1394"/>
      <c r="O737" s="1394"/>
      <c r="P737" s="1394"/>
      <c r="Q737" s="1394"/>
      <c r="R737" s="1394"/>
      <c r="S737" s="1394"/>
      <c r="T737" s="1394"/>
      <c r="U737" s="1394"/>
      <c r="V737" s="1394"/>
      <c r="W737" s="1394"/>
      <c r="X737" s="1500"/>
      <c r="Y737" s="529"/>
      <c r="Z737" s="1498"/>
    </row>
    <row r="738" spans="1:26" x14ac:dyDescent="0.2">
      <c r="A738" s="238" t="s">
        <v>6</v>
      </c>
      <c r="B738" s="239"/>
      <c r="C738" s="240"/>
      <c r="D738" s="240"/>
      <c r="E738" s="240"/>
      <c r="F738" s="240"/>
      <c r="G738" s="240"/>
      <c r="H738" s="241"/>
      <c r="I738" s="239"/>
      <c r="J738" s="240"/>
      <c r="K738" s="240"/>
      <c r="L738" s="240"/>
      <c r="M738" s="240"/>
      <c r="N738" s="240"/>
      <c r="O738" s="241"/>
      <c r="P738" s="239"/>
      <c r="Q738" s="240"/>
      <c r="R738" s="240"/>
      <c r="S738" s="240"/>
      <c r="T738" s="240"/>
      <c r="U738" s="240"/>
      <c r="V738" s="241"/>
      <c r="W738" s="406"/>
      <c r="X738" s="1500"/>
      <c r="Y738" s="1497"/>
      <c r="Z738" s="1498"/>
    </row>
    <row r="739" spans="1:26" x14ac:dyDescent="0.2">
      <c r="A739" s="231" t="s">
        <v>7</v>
      </c>
      <c r="B739" s="367"/>
      <c r="C739" s="368"/>
      <c r="D739" s="368"/>
      <c r="E739" s="368"/>
      <c r="F739" s="368"/>
      <c r="G739" s="368"/>
      <c r="H739" s="370"/>
      <c r="I739" s="367"/>
      <c r="J739" s="368"/>
      <c r="K739" s="368"/>
      <c r="L739" s="368"/>
      <c r="M739" s="368"/>
      <c r="N739" s="368"/>
      <c r="O739" s="370"/>
      <c r="P739" s="367"/>
      <c r="Q739" s="368"/>
      <c r="R739" s="368"/>
      <c r="S739" s="368"/>
      <c r="T739" s="368"/>
      <c r="U739" s="368"/>
      <c r="V739" s="370"/>
      <c r="W739" s="1396"/>
      <c r="X739" s="365"/>
      <c r="Y739" s="443"/>
      <c r="Z739" s="1498"/>
    </row>
    <row r="740" spans="1:26" x14ac:dyDescent="0.2">
      <c r="A740" s="231" t="s">
        <v>8</v>
      </c>
      <c r="B740" s="246"/>
      <c r="C740" s="247"/>
      <c r="D740" s="247"/>
      <c r="E740" s="247"/>
      <c r="F740" s="247"/>
      <c r="G740" s="247"/>
      <c r="H740" s="248"/>
      <c r="I740" s="246"/>
      <c r="J740" s="247"/>
      <c r="K740" s="247"/>
      <c r="L740" s="247"/>
      <c r="M740" s="247"/>
      <c r="N740" s="247"/>
      <c r="O740" s="248"/>
      <c r="P740" s="246"/>
      <c r="Q740" s="247"/>
      <c r="R740" s="247"/>
      <c r="S740" s="247"/>
      <c r="T740" s="247"/>
      <c r="U740" s="247"/>
      <c r="V740" s="248"/>
      <c r="W740" s="1396"/>
      <c r="X740" s="1498"/>
      <c r="Y740" s="331"/>
      <c r="Z740" s="1498"/>
    </row>
    <row r="741" spans="1:26" x14ac:dyDescent="0.2">
      <c r="A741" s="238" t="s">
        <v>1</v>
      </c>
      <c r="B741" s="250" t="e">
        <f>B738/B737*100-100</f>
        <v>#DIV/0!</v>
      </c>
      <c r="C741" s="251" t="e">
        <f t="shared" ref="C741:V741" si="294">C738/C737*100-100</f>
        <v>#DIV/0!</v>
      </c>
      <c r="D741" s="251" t="e">
        <f t="shared" si="294"/>
        <v>#DIV/0!</v>
      </c>
      <c r="E741" s="251" t="e">
        <f t="shared" si="294"/>
        <v>#DIV/0!</v>
      </c>
      <c r="F741" s="251" t="e">
        <f t="shared" si="294"/>
        <v>#DIV/0!</v>
      </c>
      <c r="G741" s="251" t="e">
        <f t="shared" si="294"/>
        <v>#DIV/0!</v>
      </c>
      <c r="H741" s="252" t="e">
        <f t="shared" si="294"/>
        <v>#DIV/0!</v>
      </c>
      <c r="I741" s="250" t="e">
        <f t="shared" si="294"/>
        <v>#DIV/0!</v>
      </c>
      <c r="J741" s="251" t="e">
        <f t="shared" si="294"/>
        <v>#DIV/0!</v>
      </c>
      <c r="K741" s="251" t="e">
        <f t="shared" si="294"/>
        <v>#DIV/0!</v>
      </c>
      <c r="L741" s="251" t="e">
        <f t="shared" si="294"/>
        <v>#DIV/0!</v>
      </c>
      <c r="M741" s="251" t="e">
        <f t="shared" si="294"/>
        <v>#DIV/0!</v>
      </c>
      <c r="N741" s="251" t="e">
        <f t="shared" si="294"/>
        <v>#DIV/0!</v>
      </c>
      <c r="O741" s="252" t="e">
        <f t="shared" si="294"/>
        <v>#DIV/0!</v>
      </c>
      <c r="P741" s="250" t="e">
        <f t="shared" si="294"/>
        <v>#DIV/0!</v>
      </c>
      <c r="Q741" s="251" t="e">
        <f t="shared" si="294"/>
        <v>#DIV/0!</v>
      </c>
      <c r="R741" s="251" t="e">
        <f t="shared" si="294"/>
        <v>#DIV/0!</v>
      </c>
      <c r="S741" s="251" t="e">
        <f t="shared" si="294"/>
        <v>#DIV/0!</v>
      </c>
      <c r="T741" s="251" t="e">
        <f t="shared" si="294"/>
        <v>#DIV/0!</v>
      </c>
      <c r="U741" s="251" t="e">
        <f t="shared" si="294"/>
        <v>#DIV/0!</v>
      </c>
      <c r="V741" s="252" t="e">
        <f t="shared" si="294"/>
        <v>#DIV/0!</v>
      </c>
      <c r="W741" s="400" t="e">
        <f>W738/W737*100-100</f>
        <v>#DIV/0!</v>
      </c>
      <c r="X741" s="365"/>
      <c r="Y741" s="1500"/>
      <c r="Z741" s="1498"/>
    </row>
    <row r="742" spans="1:26" ht="13.5" thickBot="1" x14ac:dyDescent="0.25">
      <c r="A742" s="839" t="s">
        <v>27</v>
      </c>
      <c r="B742" s="1390">
        <f>B738-B725</f>
        <v>-4904</v>
      </c>
      <c r="C742" s="1391">
        <f t="shared" ref="C742:V742" si="295">C738-C725</f>
        <v>-4835</v>
      </c>
      <c r="D742" s="1391">
        <f t="shared" si="295"/>
        <v>-4622</v>
      </c>
      <c r="E742" s="1391">
        <f t="shared" si="295"/>
        <v>-4825</v>
      </c>
      <c r="F742" s="1391">
        <f t="shared" si="295"/>
        <v>-4479</v>
      </c>
      <c r="G742" s="1391">
        <f t="shared" si="295"/>
        <v>-4638</v>
      </c>
      <c r="H742" s="1392">
        <f t="shared" si="295"/>
        <v>-4780</v>
      </c>
      <c r="I742" s="1390">
        <f t="shared" si="295"/>
        <v>-4669</v>
      </c>
      <c r="J742" s="1391">
        <f t="shared" si="295"/>
        <v>-4431</v>
      </c>
      <c r="K742" s="1391">
        <f t="shared" si="295"/>
        <v>-4830</v>
      </c>
      <c r="L742" s="1391">
        <f t="shared" si="295"/>
        <v>-4905</v>
      </c>
      <c r="M742" s="1391">
        <f t="shared" si="295"/>
        <v>-4269</v>
      </c>
      <c r="N742" s="1391">
        <f t="shared" si="295"/>
        <v>-4729</v>
      </c>
      <c r="O742" s="1392">
        <f t="shared" si="295"/>
        <v>-4743</v>
      </c>
      <c r="P742" s="1390">
        <f t="shared" si="295"/>
        <v>-4515</v>
      </c>
      <c r="Q742" s="1391">
        <f t="shared" si="295"/>
        <v>-5001</v>
      </c>
      <c r="R742" s="1391">
        <f t="shared" si="295"/>
        <v>-4731</v>
      </c>
      <c r="S742" s="1391">
        <f t="shared" si="295"/>
        <v>-4833</v>
      </c>
      <c r="T742" s="1391">
        <f t="shared" si="295"/>
        <v>-4826</v>
      </c>
      <c r="U742" s="1391">
        <f t="shared" si="295"/>
        <v>-5084</v>
      </c>
      <c r="V742" s="1392">
        <f t="shared" si="295"/>
        <v>-4874</v>
      </c>
      <c r="W742" s="1393">
        <f t="shared" ref="W742" si="296">W738-W712</f>
        <v>0</v>
      </c>
      <c r="X742" s="1498"/>
      <c r="Y742" s="329"/>
      <c r="Z742" s="1498"/>
    </row>
    <row r="743" spans="1:26" x14ac:dyDescent="0.2">
      <c r="A743" s="258" t="s">
        <v>51</v>
      </c>
      <c r="B743" s="1402">
        <v>555</v>
      </c>
      <c r="C743" s="1403">
        <v>544</v>
      </c>
      <c r="D743" s="1403">
        <v>547</v>
      </c>
      <c r="E743" s="1403">
        <v>108</v>
      </c>
      <c r="F743" s="1403">
        <v>554</v>
      </c>
      <c r="G743" s="1403">
        <v>545</v>
      </c>
      <c r="H743" s="1404">
        <v>558</v>
      </c>
      <c r="I743" s="1405">
        <v>579</v>
      </c>
      <c r="J743" s="1403">
        <v>582</v>
      </c>
      <c r="K743" s="1403">
        <v>594</v>
      </c>
      <c r="L743" s="1403">
        <v>128</v>
      </c>
      <c r="M743" s="1403">
        <v>582</v>
      </c>
      <c r="N743" s="1403">
        <v>588</v>
      </c>
      <c r="O743" s="1406">
        <v>593</v>
      </c>
      <c r="P743" s="1402">
        <v>591</v>
      </c>
      <c r="Q743" s="1403">
        <v>588</v>
      </c>
      <c r="R743" s="1403">
        <v>584</v>
      </c>
      <c r="S743" s="1403">
        <v>141</v>
      </c>
      <c r="T743" s="1403">
        <v>586</v>
      </c>
      <c r="U743" s="1403">
        <v>583</v>
      </c>
      <c r="V743" s="1406">
        <v>590</v>
      </c>
      <c r="W743" s="1407">
        <f>SUM(B743:V743)</f>
        <v>10720</v>
      </c>
      <c r="X743" s="1498" t="s">
        <v>56</v>
      </c>
      <c r="Y743" s="742">
        <f>W730-W743</f>
        <v>33</v>
      </c>
      <c r="Z743" s="285">
        <f>Y743/W730</f>
        <v>3.0689110015809542E-3</v>
      </c>
    </row>
    <row r="744" spans="1:26" x14ac:dyDescent="0.2">
      <c r="A744" s="957" t="s">
        <v>28</v>
      </c>
      <c r="B744" s="385">
        <v>153.9399999999998</v>
      </c>
      <c r="C744" s="504">
        <v>153.9399999999998</v>
      </c>
      <c r="D744" s="504">
        <v>153.9399999999998</v>
      </c>
      <c r="E744" s="504">
        <v>153.9399999999998</v>
      </c>
      <c r="F744" s="504">
        <v>153.9399999999998</v>
      </c>
      <c r="G744" s="504">
        <v>153.9399999999998</v>
      </c>
      <c r="H744" s="505">
        <v>153.9399999999998</v>
      </c>
      <c r="I744" s="958">
        <v>153.9399999999998</v>
      </c>
      <c r="J744" s="504">
        <v>153.9399999999998</v>
      </c>
      <c r="K744" s="504">
        <v>153.9399999999998</v>
      </c>
      <c r="L744" s="504">
        <v>153.9399999999998</v>
      </c>
      <c r="M744" s="504">
        <v>153.9399999999998</v>
      </c>
      <c r="N744" s="504">
        <v>153.9399999999998</v>
      </c>
      <c r="O744" s="505">
        <v>153.9399999999998</v>
      </c>
      <c r="P744" s="958">
        <v>153.9399999999998</v>
      </c>
      <c r="Q744" s="504">
        <v>153.9399999999998</v>
      </c>
      <c r="R744" s="504">
        <v>153.9399999999998</v>
      </c>
      <c r="S744" s="504">
        <v>153.9399999999998</v>
      </c>
      <c r="T744" s="504">
        <v>153.9399999999998</v>
      </c>
      <c r="U744" s="504">
        <v>153.9399999999998</v>
      </c>
      <c r="V744" s="505">
        <v>153.9399999999998</v>
      </c>
      <c r="W744" s="1187"/>
      <c r="X744" s="1500" t="s">
        <v>57</v>
      </c>
      <c r="Y744" s="1500">
        <v>154.01</v>
      </c>
      <c r="Z744" s="1500"/>
    </row>
    <row r="745" spans="1:26" ht="13.5" thickBot="1" x14ac:dyDescent="0.25">
      <c r="A745" s="266" t="s">
        <v>26</v>
      </c>
      <c r="B745" s="750">
        <f t="shared" ref="B745:V745" si="297">B744-B717</f>
        <v>153.9399999999998</v>
      </c>
      <c r="C745" s="751">
        <f t="shared" si="297"/>
        <v>153.9399999999998</v>
      </c>
      <c r="D745" s="751">
        <f t="shared" si="297"/>
        <v>153.9399999999998</v>
      </c>
      <c r="E745" s="751">
        <f t="shared" si="297"/>
        <v>153.9399999999998</v>
      </c>
      <c r="F745" s="751">
        <f t="shared" si="297"/>
        <v>153.9399999999998</v>
      </c>
      <c r="G745" s="751">
        <f t="shared" si="297"/>
        <v>153.9399999999998</v>
      </c>
      <c r="H745" s="752">
        <f t="shared" si="297"/>
        <v>153.9399999999998</v>
      </c>
      <c r="I745" s="934">
        <f t="shared" si="297"/>
        <v>153.9399999999998</v>
      </c>
      <c r="J745" s="751">
        <f t="shared" si="297"/>
        <v>153.9399999999998</v>
      </c>
      <c r="K745" s="751">
        <f t="shared" si="297"/>
        <v>153.9399999999998</v>
      </c>
      <c r="L745" s="751">
        <f t="shared" si="297"/>
        <v>153.9399999999998</v>
      </c>
      <c r="M745" s="751">
        <f t="shared" si="297"/>
        <v>153.9399999999998</v>
      </c>
      <c r="N745" s="751">
        <f t="shared" si="297"/>
        <v>153.9399999999998</v>
      </c>
      <c r="O745" s="752">
        <f t="shared" si="297"/>
        <v>153.9399999999998</v>
      </c>
      <c r="P745" s="934">
        <f t="shared" si="297"/>
        <v>153.9399999999998</v>
      </c>
      <c r="Q745" s="751">
        <f t="shared" si="297"/>
        <v>153.9399999999998</v>
      </c>
      <c r="R745" s="751">
        <f t="shared" si="297"/>
        <v>153.9399999999998</v>
      </c>
      <c r="S745" s="751">
        <f t="shared" si="297"/>
        <v>153.9399999999998</v>
      </c>
      <c r="T745" s="751">
        <f t="shared" si="297"/>
        <v>153.9399999999998</v>
      </c>
      <c r="U745" s="751">
        <f t="shared" si="297"/>
        <v>153.9399999999998</v>
      </c>
      <c r="V745" s="752">
        <f t="shared" si="297"/>
        <v>153.9399999999998</v>
      </c>
      <c r="W745" s="223"/>
      <c r="X745" s="1498" t="s">
        <v>26</v>
      </c>
      <c r="Y745" s="1500">
        <f>Y744-Y718</f>
        <v>-1.2300000000000182</v>
      </c>
      <c r="Z745" s="1500"/>
    </row>
    <row r="747" spans="1:26" ht="13.5" thickBot="1" x14ac:dyDescent="0.25"/>
    <row r="748" spans="1:26" ht="13.5" thickBot="1" x14ac:dyDescent="0.25">
      <c r="A748" s="230" t="s">
        <v>319</v>
      </c>
      <c r="B748" s="1518" t="s">
        <v>130</v>
      </c>
      <c r="C748" s="1519"/>
      <c r="D748" s="1519"/>
      <c r="E748" s="1519"/>
      <c r="F748" s="1519"/>
      <c r="G748" s="1519"/>
      <c r="H748" s="1520"/>
      <c r="I748" s="1521" t="s">
        <v>131</v>
      </c>
      <c r="J748" s="1519"/>
      <c r="K748" s="1519"/>
      <c r="L748" s="1519"/>
      <c r="M748" s="1519"/>
      <c r="N748" s="1519"/>
      <c r="O748" s="1520"/>
      <c r="P748" s="1522" t="s">
        <v>53</v>
      </c>
      <c r="Q748" s="1523"/>
      <c r="R748" s="1523"/>
      <c r="S748" s="1523"/>
      <c r="T748" s="1523"/>
      <c r="U748" s="1523"/>
      <c r="V748" s="1524"/>
      <c r="W748" s="1525" t="s">
        <v>55</v>
      </c>
      <c r="X748" s="228"/>
      <c r="Y748" s="1504"/>
      <c r="Z748" s="1504"/>
    </row>
    <row r="749" spans="1:26" x14ac:dyDescent="0.2">
      <c r="A749" s="846" t="s">
        <v>54</v>
      </c>
      <c r="B749" s="854">
        <v>1</v>
      </c>
      <c r="C749" s="855">
        <v>2</v>
      </c>
      <c r="D749" s="855">
        <v>3</v>
      </c>
      <c r="E749" s="855">
        <v>4</v>
      </c>
      <c r="F749" s="855">
        <v>5</v>
      </c>
      <c r="G749" s="855">
        <v>6</v>
      </c>
      <c r="H749" s="858">
        <v>7</v>
      </c>
      <c r="I749" s="963">
        <v>8</v>
      </c>
      <c r="J749" s="855">
        <v>9</v>
      </c>
      <c r="K749" s="855">
        <v>10</v>
      </c>
      <c r="L749" s="855">
        <v>11</v>
      </c>
      <c r="M749" s="855">
        <v>12</v>
      </c>
      <c r="N749" s="855">
        <v>13</v>
      </c>
      <c r="O749" s="858">
        <v>14</v>
      </c>
      <c r="P749" s="963">
        <v>15</v>
      </c>
      <c r="Q749" s="855">
        <v>16</v>
      </c>
      <c r="R749" s="855">
        <v>17</v>
      </c>
      <c r="S749" s="855">
        <v>18</v>
      </c>
      <c r="T749" s="855">
        <v>19</v>
      </c>
      <c r="U749" s="855">
        <v>20</v>
      </c>
      <c r="V749" s="858">
        <v>21</v>
      </c>
      <c r="W749" s="1526"/>
      <c r="X749" s="741"/>
      <c r="Y749" s="741"/>
      <c r="Z749" s="1504"/>
    </row>
    <row r="750" spans="1:26" x14ac:dyDescent="0.2">
      <c r="A750" s="234" t="s">
        <v>3</v>
      </c>
      <c r="B750" s="1394">
        <v>4302</v>
      </c>
      <c r="C750" s="1394">
        <v>4302</v>
      </c>
      <c r="D750" s="1394">
        <v>4302</v>
      </c>
      <c r="E750" s="1394">
        <v>4302</v>
      </c>
      <c r="F750" s="1394">
        <v>4302</v>
      </c>
      <c r="G750" s="1394">
        <v>4302</v>
      </c>
      <c r="H750" s="1394">
        <v>4302</v>
      </c>
      <c r="I750" s="1394">
        <v>4302</v>
      </c>
      <c r="J750" s="1394">
        <v>4302</v>
      </c>
      <c r="K750" s="1394">
        <v>4302</v>
      </c>
      <c r="L750" s="1394">
        <v>4302</v>
      </c>
      <c r="M750" s="1394">
        <v>4302</v>
      </c>
      <c r="N750" s="1394">
        <v>4302</v>
      </c>
      <c r="O750" s="1394">
        <v>4302</v>
      </c>
      <c r="P750" s="1394">
        <v>4302</v>
      </c>
      <c r="Q750" s="1394">
        <v>4302</v>
      </c>
      <c r="R750" s="1394">
        <v>4302</v>
      </c>
      <c r="S750" s="1394">
        <v>4302</v>
      </c>
      <c r="T750" s="1394">
        <v>4302</v>
      </c>
      <c r="U750" s="1394">
        <v>4302</v>
      </c>
      <c r="V750" s="1394">
        <v>4302</v>
      </c>
      <c r="W750" s="1394">
        <v>4302</v>
      </c>
      <c r="X750" s="1506"/>
      <c r="Y750" s="529"/>
      <c r="Z750" s="1504"/>
    </row>
    <row r="751" spans="1:26" x14ac:dyDescent="0.2">
      <c r="A751" s="238" t="s">
        <v>6</v>
      </c>
      <c r="B751" s="239">
        <v>4694</v>
      </c>
      <c r="C751" s="240">
        <v>4780</v>
      </c>
      <c r="D751" s="240">
        <v>4881</v>
      </c>
      <c r="E751" s="240">
        <v>4926</v>
      </c>
      <c r="F751" s="240">
        <v>4822</v>
      </c>
      <c r="G751" s="240">
        <v>4849</v>
      </c>
      <c r="H751" s="241">
        <v>4739</v>
      </c>
      <c r="I751" s="239">
        <v>4846</v>
      </c>
      <c r="J751" s="240">
        <v>4573</v>
      </c>
      <c r="K751" s="240">
        <v>4813</v>
      </c>
      <c r="L751" s="240">
        <v>5477</v>
      </c>
      <c r="M751" s="240">
        <v>4384</v>
      </c>
      <c r="N751" s="240">
        <v>4672</v>
      </c>
      <c r="O751" s="241">
        <v>4542</v>
      </c>
      <c r="P751" s="239">
        <v>4764</v>
      </c>
      <c r="Q751" s="240">
        <v>5062</v>
      </c>
      <c r="R751" s="240">
        <v>4653</v>
      </c>
      <c r="S751" s="240">
        <v>4892</v>
      </c>
      <c r="T751" s="240">
        <v>4582</v>
      </c>
      <c r="U751" s="240">
        <v>4971</v>
      </c>
      <c r="V751" s="241">
        <v>4730</v>
      </c>
      <c r="W751" s="406">
        <v>4759</v>
      </c>
      <c r="X751" s="1506"/>
      <c r="Y751" s="1503"/>
      <c r="Z751" s="1504"/>
    </row>
    <row r="752" spans="1:26" x14ac:dyDescent="0.2">
      <c r="A752" s="231" t="s">
        <v>7</v>
      </c>
      <c r="B752" s="367">
        <v>57.5</v>
      </c>
      <c r="C752" s="368">
        <v>70</v>
      </c>
      <c r="D752" s="368">
        <v>55</v>
      </c>
      <c r="E752" s="368">
        <v>58.3</v>
      </c>
      <c r="F752" s="368">
        <v>62.5</v>
      </c>
      <c r="G752" s="368">
        <v>57.5</v>
      </c>
      <c r="H752" s="370">
        <v>67.5</v>
      </c>
      <c r="I752" s="367">
        <v>55</v>
      </c>
      <c r="J752" s="368">
        <v>55</v>
      </c>
      <c r="K752" s="368">
        <v>50</v>
      </c>
      <c r="L752" s="368">
        <v>50</v>
      </c>
      <c r="M752" s="368">
        <v>75</v>
      </c>
      <c r="N752" s="368">
        <v>65</v>
      </c>
      <c r="O752" s="370">
        <v>47.5</v>
      </c>
      <c r="P752" s="367">
        <v>65</v>
      </c>
      <c r="Q752" s="368">
        <v>62.5</v>
      </c>
      <c r="R752" s="368">
        <v>62.5</v>
      </c>
      <c r="S752" s="368">
        <v>50</v>
      </c>
      <c r="T752" s="368">
        <v>57.5</v>
      </c>
      <c r="U752" s="368">
        <v>65</v>
      </c>
      <c r="V752" s="370">
        <v>60</v>
      </c>
      <c r="W752" s="1396">
        <v>0.56599999999999995</v>
      </c>
      <c r="X752" s="365"/>
      <c r="Y752" s="443"/>
      <c r="Z752" s="1504"/>
    </row>
    <row r="753" spans="1:26" x14ac:dyDescent="0.2">
      <c r="A753" s="231" t="s">
        <v>8</v>
      </c>
      <c r="B753" s="246">
        <v>0.114</v>
      </c>
      <c r="C753" s="247">
        <v>0.1</v>
      </c>
      <c r="D753" s="247">
        <v>0.129</v>
      </c>
      <c r="E753" s="247">
        <v>0.11700000000000001</v>
      </c>
      <c r="F753" s="247">
        <v>0.10199999999999999</v>
      </c>
      <c r="G753" s="247">
        <v>0.11799999999999999</v>
      </c>
      <c r="H753" s="248">
        <v>0.107</v>
      </c>
      <c r="I753" s="246">
        <v>0.11899999999999999</v>
      </c>
      <c r="J753" s="247">
        <v>0.13200000000000001</v>
      </c>
      <c r="K753" s="247">
        <v>0.13400000000000001</v>
      </c>
      <c r="L753" s="247">
        <v>0.11799999999999999</v>
      </c>
      <c r="M753" s="247">
        <v>0.1</v>
      </c>
      <c r="N753" s="247">
        <v>0.12</v>
      </c>
      <c r="O753" s="248">
        <v>0.125</v>
      </c>
      <c r="P753" s="246">
        <v>0.11899999999999999</v>
      </c>
      <c r="Q753" s="247">
        <v>0.104</v>
      </c>
      <c r="R753" s="247">
        <v>0.13</v>
      </c>
      <c r="S753" s="247">
        <v>0.123</v>
      </c>
      <c r="T753" s="247">
        <v>0.127</v>
      </c>
      <c r="U753" s="247">
        <v>0.115</v>
      </c>
      <c r="V753" s="248">
        <v>0.11</v>
      </c>
      <c r="W753" s="1396">
        <v>0.122</v>
      </c>
      <c r="X753" s="1504"/>
      <c r="Y753" s="331"/>
      <c r="Z753" s="1504"/>
    </row>
    <row r="754" spans="1:26" x14ac:dyDescent="0.2">
      <c r="A754" s="238" t="s">
        <v>1</v>
      </c>
      <c r="B754" s="250">
        <f>B751/B750*100-100</f>
        <v>9.1120409112041045</v>
      </c>
      <c r="C754" s="251">
        <f t="shared" ref="C754:V754" si="298">C751/C750*100-100</f>
        <v>11.111111111111114</v>
      </c>
      <c r="D754" s="251">
        <f t="shared" si="298"/>
        <v>13.458856345885636</v>
      </c>
      <c r="E754" s="251">
        <f t="shared" si="298"/>
        <v>14.504881450488142</v>
      </c>
      <c r="F754" s="251">
        <f t="shared" si="298"/>
        <v>12.087401208740118</v>
      </c>
      <c r="G754" s="251">
        <f t="shared" si="298"/>
        <v>12.715016271501625</v>
      </c>
      <c r="H754" s="252">
        <f t="shared" si="298"/>
        <v>10.158066015806597</v>
      </c>
      <c r="I754" s="250">
        <f t="shared" si="298"/>
        <v>12.645281264528137</v>
      </c>
      <c r="J754" s="251">
        <f t="shared" si="298"/>
        <v>6.2993956299395535</v>
      </c>
      <c r="K754" s="251">
        <f t="shared" si="298"/>
        <v>11.878196187819626</v>
      </c>
      <c r="L754" s="251">
        <f t="shared" si="298"/>
        <v>27.31287773128777</v>
      </c>
      <c r="M754" s="251">
        <f t="shared" si="298"/>
        <v>1.9060901906090066</v>
      </c>
      <c r="N754" s="251">
        <f t="shared" si="298"/>
        <v>8.6006508600651017</v>
      </c>
      <c r="O754" s="252">
        <f t="shared" si="298"/>
        <v>5.5788005578800437</v>
      </c>
      <c r="P754" s="250">
        <f t="shared" si="298"/>
        <v>10.739191073919102</v>
      </c>
      <c r="Q754" s="251">
        <f t="shared" si="298"/>
        <v>17.666201766620176</v>
      </c>
      <c r="R754" s="251">
        <f t="shared" si="298"/>
        <v>8.158995815899587</v>
      </c>
      <c r="S754" s="251">
        <f t="shared" si="298"/>
        <v>13.714551371455144</v>
      </c>
      <c r="T754" s="251">
        <f t="shared" si="298"/>
        <v>6.5086006508600747</v>
      </c>
      <c r="U754" s="251">
        <f t="shared" si="298"/>
        <v>15.550906555090663</v>
      </c>
      <c r="V754" s="252">
        <f t="shared" si="298"/>
        <v>9.948860994886104</v>
      </c>
      <c r="W754" s="400">
        <f>W751/W750*100-100</f>
        <v>10.622966062296598</v>
      </c>
      <c r="X754" s="365"/>
      <c r="Y754" s="1506"/>
      <c r="Z754" s="1504"/>
    </row>
    <row r="755" spans="1:26" ht="13.5" thickBot="1" x14ac:dyDescent="0.25">
      <c r="A755" s="839" t="s">
        <v>27</v>
      </c>
      <c r="B755" s="834">
        <f>B751-B725</f>
        <v>-210</v>
      </c>
      <c r="C755" s="546">
        <f t="shared" ref="C755:W755" si="299">C751-C725</f>
        <v>-55</v>
      </c>
      <c r="D755" s="546">
        <f t="shared" si="299"/>
        <v>259</v>
      </c>
      <c r="E755" s="546">
        <f t="shared" si="299"/>
        <v>101</v>
      </c>
      <c r="F755" s="546">
        <f t="shared" si="299"/>
        <v>343</v>
      </c>
      <c r="G755" s="546">
        <f t="shared" si="299"/>
        <v>211</v>
      </c>
      <c r="H755" s="835">
        <f t="shared" si="299"/>
        <v>-41</v>
      </c>
      <c r="I755" s="768">
        <f t="shared" si="299"/>
        <v>177</v>
      </c>
      <c r="J755" s="546">
        <f t="shared" si="299"/>
        <v>142</v>
      </c>
      <c r="K755" s="546">
        <f t="shared" si="299"/>
        <v>-17</v>
      </c>
      <c r="L755" s="546">
        <f t="shared" si="299"/>
        <v>572</v>
      </c>
      <c r="M755" s="546">
        <f t="shared" si="299"/>
        <v>115</v>
      </c>
      <c r="N755" s="546">
        <f t="shared" si="299"/>
        <v>-57</v>
      </c>
      <c r="O755" s="835">
        <f t="shared" si="299"/>
        <v>-201</v>
      </c>
      <c r="P755" s="768">
        <f t="shared" si="299"/>
        <v>249</v>
      </c>
      <c r="Q755" s="546">
        <f t="shared" si="299"/>
        <v>61</v>
      </c>
      <c r="R755" s="546">
        <f t="shared" si="299"/>
        <v>-78</v>
      </c>
      <c r="S755" s="546">
        <f t="shared" si="299"/>
        <v>59</v>
      </c>
      <c r="T755" s="546">
        <f>T751-T725</f>
        <v>-244</v>
      </c>
      <c r="U755" s="546">
        <f t="shared" si="299"/>
        <v>-113</v>
      </c>
      <c r="V755" s="835">
        <f t="shared" si="299"/>
        <v>-144</v>
      </c>
      <c r="W755" s="394">
        <f t="shared" si="299"/>
        <v>35</v>
      </c>
      <c r="X755" s="1504"/>
      <c r="Y755" s="329"/>
      <c r="Z755" s="1504"/>
    </row>
    <row r="756" spans="1:26" x14ac:dyDescent="0.2">
      <c r="A756" s="258" t="s">
        <v>51</v>
      </c>
      <c r="B756" s="1402">
        <v>554</v>
      </c>
      <c r="C756" s="1403">
        <v>544</v>
      </c>
      <c r="D756" s="1403">
        <v>547</v>
      </c>
      <c r="E756" s="1403">
        <v>105</v>
      </c>
      <c r="F756" s="1403">
        <v>553</v>
      </c>
      <c r="G756" s="1403">
        <v>543</v>
      </c>
      <c r="H756" s="1404">
        <v>556</v>
      </c>
      <c r="I756" s="1405">
        <v>577</v>
      </c>
      <c r="J756" s="1403">
        <v>581</v>
      </c>
      <c r="K756" s="1403">
        <v>594</v>
      </c>
      <c r="L756" s="1403">
        <v>121</v>
      </c>
      <c r="M756" s="1403">
        <v>582</v>
      </c>
      <c r="N756" s="1403">
        <v>587</v>
      </c>
      <c r="O756" s="1406">
        <v>592</v>
      </c>
      <c r="P756" s="1402">
        <v>590</v>
      </c>
      <c r="Q756" s="1403">
        <v>587</v>
      </c>
      <c r="R756" s="1403">
        <v>583</v>
      </c>
      <c r="S756" s="1403">
        <v>136</v>
      </c>
      <c r="T756" s="1403">
        <v>586</v>
      </c>
      <c r="U756" s="1403">
        <v>582</v>
      </c>
      <c r="V756" s="1406">
        <v>590</v>
      </c>
      <c r="W756" s="1407">
        <f>SUM(B756:V756)</f>
        <v>10690</v>
      </c>
      <c r="X756" s="1504" t="s">
        <v>56</v>
      </c>
      <c r="Y756" s="742">
        <f>W743-W756</f>
        <v>30</v>
      </c>
      <c r="Z756" s="285">
        <f>Y756/W743</f>
        <v>2.798507462686567E-3</v>
      </c>
    </row>
    <row r="757" spans="1:26" x14ac:dyDescent="0.2">
      <c r="A757" s="957" t="s">
        <v>28</v>
      </c>
      <c r="B757" s="385">
        <v>153.9399999999998</v>
      </c>
      <c r="C757" s="504">
        <v>153.9399999999998</v>
      </c>
      <c r="D757" s="504">
        <v>153.9399999999998</v>
      </c>
      <c r="E757" s="504">
        <v>153.9399999999998</v>
      </c>
      <c r="F757" s="504">
        <v>153.9399999999998</v>
      </c>
      <c r="G757" s="504">
        <v>153.9399999999998</v>
      </c>
      <c r="H757" s="505">
        <v>153.9399999999998</v>
      </c>
      <c r="I757" s="958">
        <v>153.9399999999998</v>
      </c>
      <c r="J757" s="504">
        <v>153.9399999999998</v>
      </c>
      <c r="K757" s="504">
        <v>153.9399999999998</v>
      </c>
      <c r="L757" s="504">
        <v>153.9399999999998</v>
      </c>
      <c r="M757" s="504">
        <v>153.9399999999998</v>
      </c>
      <c r="N757" s="504">
        <v>153.9399999999998</v>
      </c>
      <c r="O757" s="505">
        <v>153.9399999999998</v>
      </c>
      <c r="P757" s="958">
        <v>153.9399999999998</v>
      </c>
      <c r="Q757" s="504">
        <v>153.9399999999998</v>
      </c>
      <c r="R757" s="504">
        <v>153.9399999999998</v>
      </c>
      <c r="S757" s="504">
        <v>153.9399999999998</v>
      </c>
      <c r="T757" s="504">
        <v>153.9399999999998</v>
      </c>
      <c r="U757" s="504">
        <v>153.9399999999998</v>
      </c>
      <c r="V757" s="505">
        <v>153.9399999999998</v>
      </c>
      <c r="W757" s="1187"/>
      <c r="X757" s="1506" t="s">
        <v>57</v>
      </c>
      <c r="Y757" s="1506">
        <v>154.11000000000001</v>
      </c>
      <c r="Z757" s="1506"/>
    </row>
    <row r="758" spans="1:26" ht="13.5" thickBot="1" x14ac:dyDescent="0.25">
      <c r="A758" s="266" t="s">
        <v>26</v>
      </c>
      <c r="B758" s="750">
        <f t="shared" ref="B758:V758" si="300">B757-B730</f>
        <v>-403.06000000000017</v>
      </c>
      <c r="C758" s="751">
        <f t="shared" si="300"/>
        <v>-393.06000000000017</v>
      </c>
      <c r="D758" s="751">
        <f t="shared" si="300"/>
        <v>-394.06000000000017</v>
      </c>
      <c r="E758" s="751">
        <f t="shared" si="300"/>
        <v>39.939999999999799</v>
      </c>
      <c r="F758" s="751">
        <f t="shared" si="300"/>
        <v>-400.06000000000017</v>
      </c>
      <c r="G758" s="751">
        <f t="shared" si="300"/>
        <v>-392.06000000000017</v>
      </c>
      <c r="H758" s="752">
        <f t="shared" si="300"/>
        <v>-406.06000000000017</v>
      </c>
      <c r="I758" s="934">
        <f t="shared" si="300"/>
        <v>-427.06000000000017</v>
      </c>
      <c r="J758" s="751">
        <f t="shared" si="300"/>
        <v>-429.06000000000017</v>
      </c>
      <c r="K758" s="751">
        <f t="shared" si="300"/>
        <v>-440.06000000000017</v>
      </c>
      <c r="L758" s="751">
        <f t="shared" si="300"/>
        <v>21.939999999999799</v>
      </c>
      <c r="M758" s="751">
        <f t="shared" si="300"/>
        <v>-430.06000000000017</v>
      </c>
      <c r="N758" s="751">
        <f t="shared" si="300"/>
        <v>-436.06000000000017</v>
      </c>
      <c r="O758" s="752">
        <f t="shared" si="300"/>
        <v>-441.06000000000017</v>
      </c>
      <c r="P758" s="934">
        <f t="shared" si="300"/>
        <v>-437.06000000000017</v>
      </c>
      <c r="Q758" s="751">
        <f t="shared" si="300"/>
        <v>-435.06000000000017</v>
      </c>
      <c r="R758" s="751">
        <f t="shared" si="300"/>
        <v>-430.06000000000017</v>
      </c>
      <c r="S758" s="751">
        <f t="shared" si="300"/>
        <v>10.939999999999799</v>
      </c>
      <c r="T758" s="751">
        <f t="shared" si="300"/>
        <v>-433.06000000000017</v>
      </c>
      <c r="U758" s="751">
        <f t="shared" si="300"/>
        <v>-429.06000000000017</v>
      </c>
      <c r="V758" s="752">
        <f t="shared" si="300"/>
        <v>-437.06000000000017</v>
      </c>
      <c r="W758" s="223"/>
      <c r="X758" s="1504" t="s">
        <v>26</v>
      </c>
      <c r="Y758" s="1506">
        <f>Y757-Y731</f>
        <v>-0.61999999999997613</v>
      </c>
      <c r="Z758" s="1506"/>
    </row>
    <row r="760" spans="1:26" ht="13.5" thickBot="1" x14ac:dyDescent="0.25"/>
    <row r="761" spans="1:26" ht="13.5" thickBot="1" x14ac:dyDescent="0.25">
      <c r="A761" s="230" t="s">
        <v>320</v>
      </c>
      <c r="B761" s="1518" t="s">
        <v>130</v>
      </c>
      <c r="C761" s="1519"/>
      <c r="D761" s="1519"/>
      <c r="E761" s="1519"/>
      <c r="F761" s="1519"/>
      <c r="G761" s="1519"/>
      <c r="H761" s="1520"/>
      <c r="I761" s="1521" t="s">
        <v>131</v>
      </c>
      <c r="J761" s="1519"/>
      <c r="K761" s="1519"/>
      <c r="L761" s="1519"/>
      <c r="M761" s="1519"/>
      <c r="N761" s="1519"/>
      <c r="O761" s="1520"/>
      <c r="P761" s="1522" t="s">
        <v>53</v>
      </c>
      <c r="Q761" s="1523"/>
      <c r="R761" s="1523"/>
      <c r="S761" s="1523"/>
      <c r="T761" s="1523"/>
      <c r="U761" s="1523"/>
      <c r="V761" s="1524"/>
      <c r="W761" s="1525" t="s">
        <v>55</v>
      </c>
      <c r="X761" s="228"/>
      <c r="Y761" s="1507"/>
      <c r="Z761" s="1507"/>
    </row>
    <row r="762" spans="1:26" x14ac:dyDescent="0.2">
      <c r="A762" s="846" t="s">
        <v>54</v>
      </c>
      <c r="B762" s="854">
        <v>1</v>
      </c>
      <c r="C762" s="855">
        <v>2</v>
      </c>
      <c r="D762" s="855">
        <v>3</v>
      </c>
      <c r="E762" s="855">
        <v>4</v>
      </c>
      <c r="F762" s="855">
        <v>5</v>
      </c>
      <c r="G762" s="855">
        <v>6</v>
      </c>
      <c r="H762" s="858">
        <v>7</v>
      </c>
      <c r="I762" s="963">
        <v>8</v>
      </c>
      <c r="J762" s="855">
        <v>9</v>
      </c>
      <c r="K762" s="855">
        <v>10</v>
      </c>
      <c r="L762" s="855">
        <v>11</v>
      </c>
      <c r="M762" s="855">
        <v>12</v>
      </c>
      <c r="N762" s="855">
        <v>13</v>
      </c>
      <c r="O762" s="858">
        <v>14</v>
      </c>
      <c r="P762" s="963">
        <v>15</v>
      </c>
      <c r="Q762" s="855">
        <v>16</v>
      </c>
      <c r="R762" s="855">
        <v>17</v>
      </c>
      <c r="S762" s="855">
        <v>18</v>
      </c>
      <c r="T762" s="855">
        <v>19</v>
      </c>
      <c r="U762" s="855">
        <v>20</v>
      </c>
      <c r="V762" s="858">
        <v>21</v>
      </c>
      <c r="W762" s="1526"/>
      <c r="X762" s="741"/>
      <c r="Y762" s="741"/>
      <c r="Z762" s="1507"/>
    </row>
    <row r="763" spans="1:26" x14ac:dyDescent="0.2">
      <c r="A763" s="234" t="s">
        <v>3</v>
      </c>
      <c r="B763" s="1394">
        <v>4320</v>
      </c>
      <c r="C763" s="1394">
        <v>4320</v>
      </c>
      <c r="D763" s="1394">
        <v>4320</v>
      </c>
      <c r="E763" s="1394">
        <v>4320</v>
      </c>
      <c r="F763" s="1394">
        <v>4320</v>
      </c>
      <c r="G763" s="1394">
        <v>4320</v>
      </c>
      <c r="H763" s="1394">
        <v>4320</v>
      </c>
      <c r="I763" s="1394">
        <v>4320</v>
      </c>
      <c r="J763" s="1394">
        <v>4320</v>
      </c>
      <c r="K763" s="1394">
        <v>4320</v>
      </c>
      <c r="L763" s="1394">
        <v>4320</v>
      </c>
      <c r="M763" s="1394">
        <v>4320</v>
      </c>
      <c r="N763" s="1394">
        <v>4320</v>
      </c>
      <c r="O763" s="1394">
        <v>4320</v>
      </c>
      <c r="P763" s="1394">
        <v>4320</v>
      </c>
      <c r="Q763" s="1394">
        <v>4320</v>
      </c>
      <c r="R763" s="1394">
        <v>4320</v>
      </c>
      <c r="S763" s="1394">
        <v>4320</v>
      </c>
      <c r="T763" s="1394">
        <v>4320</v>
      </c>
      <c r="U763" s="1394">
        <v>4320</v>
      </c>
      <c r="V763" s="1394">
        <v>4320</v>
      </c>
      <c r="W763" s="1394">
        <v>4320</v>
      </c>
      <c r="X763" s="1510"/>
      <c r="Y763" s="529"/>
      <c r="Z763" s="1507"/>
    </row>
    <row r="764" spans="1:26" x14ac:dyDescent="0.2">
      <c r="A764" s="238" t="s">
        <v>6</v>
      </c>
      <c r="B764" s="239"/>
      <c r="C764" s="240"/>
      <c r="D764" s="240"/>
      <c r="E764" s="240"/>
      <c r="F764" s="240"/>
      <c r="G764" s="240"/>
      <c r="H764" s="241"/>
      <c r="I764" s="239"/>
      <c r="J764" s="240"/>
      <c r="K764" s="240"/>
      <c r="L764" s="240"/>
      <c r="M764" s="240"/>
      <c r="N764" s="240"/>
      <c r="O764" s="241"/>
      <c r="P764" s="239"/>
      <c r="Q764" s="240"/>
      <c r="R764" s="240"/>
      <c r="S764" s="240"/>
      <c r="T764" s="240"/>
      <c r="U764" s="240"/>
      <c r="V764" s="241"/>
      <c r="W764" s="406"/>
      <c r="X764" s="1510"/>
      <c r="Y764" s="1509"/>
      <c r="Z764" s="1507"/>
    </row>
    <row r="765" spans="1:26" x14ac:dyDescent="0.2">
      <c r="A765" s="231" t="s">
        <v>7</v>
      </c>
      <c r="B765" s="367"/>
      <c r="C765" s="368"/>
      <c r="D765" s="368"/>
      <c r="E765" s="368"/>
      <c r="F765" s="368"/>
      <c r="G765" s="368"/>
      <c r="H765" s="370"/>
      <c r="I765" s="367"/>
      <c r="J765" s="368"/>
      <c r="K765" s="368"/>
      <c r="L765" s="368"/>
      <c r="M765" s="368"/>
      <c r="N765" s="368"/>
      <c r="O765" s="370"/>
      <c r="P765" s="367"/>
      <c r="Q765" s="368"/>
      <c r="R765" s="368"/>
      <c r="S765" s="368"/>
      <c r="T765" s="368"/>
      <c r="U765" s="368"/>
      <c r="V765" s="370"/>
      <c r="W765" s="1396"/>
      <c r="X765" s="365"/>
      <c r="Y765" s="443"/>
      <c r="Z765" s="1507"/>
    </row>
    <row r="766" spans="1:26" x14ac:dyDescent="0.2">
      <c r="A766" s="231" t="s">
        <v>8</v>
      </c>
      <c r="B766" s="246"/>
      <c r="C766" s="247"/>
      <c r="D766" s="247"/>
      <c r="E766" s="247"/>
      <c r="F766" s="247"/>
      <c r="G766" s="247"/>
      <c r="H766" s="248"/>
      <c r="I766" s="246"/>
      <c r="J766" s="247"/>
      <c r="K766" s="247"/>
      <c r="L766" s="247"/>
      <c r="M766" s="247"/>
      <c r="N766" s="247"/>
      <c r="O766" s="248"/>
      <c r="P766" s="246"/>
      <c r="Q766" s="247"/>
      <c r="R766" s="247"/>
      <c r="S766" s="247"/>
      <c r="T766" s="247"/>
      <c r="U766" s="247"/>
      <c r="V766" s="248"/>
      <c r="W766" s="1396"/>
      <c r="X766" s="1507"/>
      <c r="Y766" s="331"/>
      <c r="Z766" s="1507"/>
    </row>
    <row r="767" spans="1:26" x14ac:dyDescent="0.2">
      <c r="A767" s="238" t="s">
        <v>1</v>
      </c>
      <c r="B767" s="250">
        <f>B764/B763*100-100</f>
        <v>-100</v>
      </c>
      <c r="C767" s="251">
        <f t="shared" ref="C767:V767" si="301">C764/C763*100-100</f>
        <v>-100</v>
      </c>
      <c r="D767" s="251">
        <f t="shared" si="301"/>
        <v>-100</v>
      </c>
      <c r="E767" s="251">
        <f t="shared" si="301"/>
        <v>-100</v>
      </c>
      <c r="F767" s="251">
        <f t="shared" si="301"/>
        <v>-100</v>
      </c>
      <c r="G767" s="251">
        <f t="shared" si="301"/>
        <v>-100</v>
      </c>
      <c r="H767" s="252">
        <f t="shared" si="301"/>
        <v>-100</v>
      </c>
      <c r="I767" s="250">
        <f t="shared" si="301"/>
        <v>-100</v>
      </c>
      <c r="J767" s="251">
        <f t="shared" si="301"/>
        <v>-100</v>
      </c>
      <c r="K767" s="251">
        <f t="shared" si="301"/>
        <v>-100</v>
      </c>
      <c r="L767" s="251">
        <f t="shared" si="301"/>
        <v>-100</v>
      </c>
      <c r="M767" s="251">
        <f t="shared" si="301"/>
        <v>-100</v>
      </c>
      <c r="N767" s="251">
        <f t="shared" si="301"/>
        <v>-100</v>
      </c>
      <c r="O767" s="252">
        <f t="shared" si="301"/>
        <v>-100</v>
      </c>
      <c r="P767" s="250">
        <f t="shared" si="301"/>
        <v>-100</v>
      </c>
      <c r="Q767" s="251">
        <f t="shared" si="301"/>
        <v>-100</v>
      </c>
      <c r="R767" s="251">
        <f t="shared" si="301"/>
        <v>-100</v>
      </c>
      <c r="S767" s="251">
        <f t="shared" si="301"/>
        <v>-100</v>
      </c>
      <c r="T767" s="251">
        <f t="shared" si="301"/>
        <v>-100</v>
      </c>
      <c r="U767" s="251">
        <f t="shared" si="301"/>
        <v>-100</v>
      </c>
      <c r="V767" s="252">
        <f t="shared" si="301"/>
        <v>-100</v>
      </c>
      <c r="W767" s="400">
        <f>W764/W763*100-100</f>
        <v>-100</v>
      </c>
      <c r="X767" s="365"/>
      <c r="Y767" s="1510"/>
      <c r="Z767" s="1507"/>
    </row>
    <row r="768" spans="1:26" ht="13.5" thickBot="1" x14ac:dyDescent="0.25">
      <c r="A768" s="839" t="s">
        <v>27</v>
      </c>
      <c r="B768" s="834">
        <f>B764-B738</f>
        <v>0</v>
      </c>
      <c r="C768" s="546">
        <f t="shared" ref="C768:S768" si="302">C764-C738</f>
        <v>0</v>
      </c>
      <c r="D768" s="546">
        <f t="shared" si="302"/>
        <v>0</v>
      </c>
      <c r="E768" s="546">
        <f t="shared" si="302"/>
        <v>0</v>
      </c>
      <c r="F768" s="546">
        <f t="shared" si="302"/>
        <v>0</v>
      </c>
      <c r="G768" s="546">
        <f t="shared" si="302"/>
        <v>0</v>
      </c>
      <c r="H768" s="835">
        <f t="shared" si="302"/>
        <v>0</v>
      </c>
      <c r="I768" s="768">
        <f t="shared" si="302"/>
        <v>0</v>
      </c>
      <c r="J768" s="546">
        <f t="shared" si="302"/>
        <v>0</v>
      </c>
      <c r="K768" s="546">
        <f t="shared" si="302"/>
        <v>0</v>
      </c>
      <c r="L768" s="546">
        <f t="shared" si="302"/>
        <v>0</v>
      </c>
      <c r="M768" s="546">
        <f t="shared" si="302"/>
        <v>0</v>
      </c>
      <c r="N768" s="546">
        <f t="shared" si="302"/>
        <v>0</v>
      </c>
      <c r="O768" s="835">
        <f t="shared" si="302"/>
        <v>0</v>
      </c>
      <c r="P768" s="768">
        <f t="shared" si="302"/>
        <v>0</v>
      </c>
      <c r="Q768" s="546">
        <f t="shared" si="302"/>
        <v>0</v>
      </c>
      <c r="R768" s="546">
        <f t="shared" si="302"/>
        <v>0</v>
      </c>
      <c r="S768" s="546">
        <f t="shared" si="302"/>
        <v>0</v>
      </c>
      <c r="T768" s="546">
        <f>T764-T738</f>
        <v>0</v>
      </c>
      <c r="U768" s="546">
        <f t="shared" ref="U768:W768" si="303">U764-U738</f>
        <v>0</v>
      </c>
      <c r="V768" s="835">
        <f t="shared" si="303"/>
        <v>0</v>
      </c>
      <c r="W768" s="394">
        <f t="shared" si="303"/>
        <v>0</v>
      </c>
      <c r="X768" s="1507"/>
      <c r="Y768" s="329"/>
      <c r="Z768" s="1507"/>
    </row>
    <row r="769" spans="1:26" x14ac:dyDescent="0.2">
      <c r="A769" s="258" t="s">
        <v>51</v>
      </c>
      <c r="B769" s="1402">
        <v>553</v>
      </c>
      <c r="C769" s="1403">
        <v>544</v>
      </c>
      <c r="D769" s="1403">
        <v>546</v>
      </c>
      <c r="E769" s="1403">
        <v>102</v>
      </c>
      <c r="F769" s="1403">
        <v>553</v>
      </c>
      <c r="G769" s="1403">
        <v>543</v>
      </c>
      <c r="H769" s="1404">
        <v>556</v>
      </c>
      <c r="I769" s="1405">
        <v>575</v>
      </c>
      <c r="J769" s="1403">
        <v>581</v>
      </c>
      <c r="K769" s="1403">
        <v>594</v>
      </c>
      <c r="L769" s="1403">
        <v>118</v>
      </c>
      <c r="M769" s="1403">
        <v>581</v>
      </c>
      <c r="N769" s="1403">
        <v>586</v>
      </c>
      <c r="O769" s="1406">
        <v>590</v>
      </c>
      <c r="P769" s="1402">
        <v>589</v>
      </c>
      <c r="Q769" s="1403">
        <v>587</v>
      </c>
      <c r="R769" s="1403">
        <v>582</v>
      </c>
      <c r="S769" s="1403">
        <v>135</v>
      </c>
      <c r="T769" s="1403">
        <v>586</v>
      </c>
      <c r="U769" s="1403">
        <v>582</v>
      </c>
      <c r="V769" s="1406">
        <v>589</v>
      </c>
      <c r="W769" s="1407">
        <f>SUM(B769:V769)</f>
        <v>10672</v>
      </c>
      <c r="X769" s="1507" t="s">
        <v>56</v>
      </c>
      <c r="Y769" s="742">
        <f>W756-W769</f>
        <v>18</v>
      </c>
      <c r="Z769" s="285">
        <f>Y769/W756</f>
        <v>1.6838166510757717E-3</v>
      </c>
    </row>
    <row r="770" spans="1:26" x14ac:dyDescent="0.2">
      <c r="A770" s="957" t="s">
        <v>28</v>
      </c>
      <c r="B770" s="385"/>
      <c r="C770" s="504"/>
      <c r="D770" s="504"/>
      <c r="E770" s="504"/>
      <c r="F770" s="504"/>
      <c r="G770" s="504"/>
      <c r="H770" s="505"/>
      <c r="I770" s="958"/>
      <c r="J770" s="504"/>
      <c r="K770" s="504"/>
      <c r="L770" s="504"/>
      <c r="M770" s="504"/>
      <c r="N770" s="504"/>
      <c r="O770" s="505"/>
      <c r="P770" s="958"/>
      <c r="Q770" s="504"/>
      <c r="R770" s="504"/>
      <c r="S770" s="504"/>
      <c r="T770" s="504"/>
      <c r="U770" s="504"/>
      <c r="V770" s="505"/>
      <c r="W770" s="1187"/>
      <c r="X770" s="1510" t="s">
        <v>57</v>
      </c>
      <c r="Y770" s="1510">
        <v>154.11000000000001</v>
      </c>
      <c r="Z770" s="1510"/>
    </row>
    <row r="771" spans="1:26" ht="13.5" thickBot="1" x14ac:dyDescent="0.25">
      <c r="A771" s="266" t="s">
        <v>26</v>
      </c>
      <c r="B771" s="750">
        <f t="shared" ref="B771:V771" si="304">B770-B743</f>
        <v>-555</v>
      </c>
      <c r="C771" s="751">
        <f t="shared" si="304"/>
        <v>-544</v>
      </c>
      <c r="D771" s="751">
        <f t="shared" si="304"/>
        <v>-547</v>
      </c>
      <c r="E771" s="751">
        <f t="shared" si="304"/>
        <v>-108</v>
      </c>
      <c r="F771" s="751">
        <f t="shared" si="304"/>
        <v>-554</v>
      </c>
      <c r="G771" s="751">
        <f t="shared" si="304"/>
        <v>-545</v>
      </c>
      <c r="H771" s="752">
        <f t="shared" si="304"/>
        <v>-558</v>
      </c>
      <c r="I771" s="934">
        <f t="shared" si="304"/>
        <v>-579</v>
      </c>
      <c r="J771" s="751">
        <f t="shared" si="304"/>
        <v>-582</v>
      </c>
      <c r="K771" s="751">
        <f t="shared" si="304"/>
        <v>-594</v>
      </c>
      <c r="L771" s="751">
        <f t="shared" si="304"/>
        <v>-128</v>
      </c>
      <c r="M771" s="751">
        <f t="shared" si="304"/>
        <v>-582</v>
      </c>
      <c r="N771" s="751">
        <f t="shared" si="304"/>
        <v>-588</v>
      </c>
      <c r="O771" s="752">
        <f t="shared" si="304"/>
        <v>-593</v>
      </c>
      <c r="P771" s="934">
        <f t="shared" si="304"/>
        <v>-591</v>
      </c>
      <c r="Q771" s="751">
        <f t="shared" si="304"/>
        <v>-588</v>
      </c>
      <c r="R771" s="751">
        <f t="shared" si="304"/>
        <v>-584</v>
      </c>
      <c r="S771" s="751">
        <f t="shared" si="304"/>
        <v>-141</v>
      </c>
      <c r="T771" s="751">
        <f t="shared" si="304"/>
        <v>-586</v>
      </c>
      <c r="U771" s="751">
        <f t="shared" si="304"/>
        <v>-583</v>
      </c>
      <c r="V771" s="752">
        <f t="shared" si="304"/>
        <v>-590</v>
      </c>
      <c r="W771" s="223"/>
      <c r="X771" s="1507" t="s">
        <v>26</v>
      </c>
      <c r="Y771" s="1510">
        <f>Y770-Y744</f>
        <v>0.10000000000002274</v>
      </c>
      <c r="Z771" s="1510"/>
    </row>
  </sheetData>
  <mergeCells count="362">
    <mergeCell ref="B761:H761"/>
    <mergeCell ref="I761:O761"/>
    <mergeCell ref="P761:V761"/>
    <mergeCell ref="W761:W762"/>
    <mergeCell ref="B605:H605"/>
    <mergeCell ref="I605:O605"/>
    <mergeCell ref="P605:V605"/>
    <mergeCell ref="W605:W606"/>
    <mergeCell ref="P592:V592"/>
    <mergeCell ref="W592:W593"/>
    <mergeCell ref="B722:H722"/>
    <mergeCell ref="I722:O722"/>
    <mergeCell ref="P722:V722"/>
    <mergeCell ref="W722:W723"/>
    <mergeCell ref="B709:H709"/>
    <mergeCell ref="I709:O709"/>
    <mergeCell ref="P709:V709"/>
    <mergeCell ref="W709:W710"/>
    <mergeCell ref="B657:H657"/>
    <mergeCell ref="I657:O657"/>
    <mergeCell ref="P657:V657"/>
    <mergeCell ref="W657:W658"/>
    <mergeCell ref="B670:H670"/>
    <mergeCell ref="I670:O670"/>
    <mergeCell ref="P670:V670"/>
    <mergeCell ref="W670:W671"/>
    <mergeCell ref="B683:H683"/>
    <mergeCell ref="I683:O683"/>
    <mergeCell ref="P683:V683"/>
    <mergeCell ref="W683:W684"/>
    <mergeCell ref="B696:H696"/>
    <mergeCell ref="I696:O696"/>
    <mergeCell ref="B644:H644"/>
    <mergeCell ref="I644:O644"/>
    <mergeCell ref="P644:V644"/>
    <mergeCell ref="W644:W645"/>
    <mergeCell ref="P696:V696"/>
    <mergeCell ref="W696:W697"/>
    <mergeCell ref="W509:W510"/>
    <mergeCell ref="P523:V523"/>
    <mergeCell ref="W523:W524"/>
    <mergeCell ref="W537:W538"/>
    <mergeCell ref="B509:H509"/>
    <mergeCell ref="I509:O509"/>
    <mergeCell ref="B631:H631"/>
    <mergeCell ref="I631:O631"/>
    <mergeCell ref="P631:V631"/>
    <mergeCell ref="W631:W632"/>
    <mergeCell ref="B565:H565"/>
    <mergeCell ref="I565:O565"/>
    <mergeCell ref="P565:V565"/>
    <mergeCell ref="W565:W566"/>
    <mergeCell ref="B618:H618"/>
    <mergeCell ref="I618:O618"/>
    <mergeCell ref="P618:V618"/>
    <mergeCell ref="W618:W619"/>
    <mergeCell ref="B592:H592"/>
    <mergeCell ref="I592:O592"/>
    <mergeCell ref="I579:O579"/>
    <mergeCell ref="P579:V579"/>
    <mergeCell ref="W579:W580"/>
    <mergeCell ref="P509:V509"/>
    <mergeCell ref="B310:K310"/>
    <mergeCell ref="N310:W310"/>
    <mergeCell ref="U324:U327"/>
    <mergeCell ref="V324:V327"/>
    <mergeCell ref="I324:I327"/>
    <mergeCell ref="J324:J327"/>
    <mergeCell ref="W332:W335"/>
    <mergeCell ref="B328:B331"/>
    <mergeCell ref="L328:L331"/>
    <mergeCell ref="N328:N331"/>
    <mergeCell ref="B324:B327"/>
    <mergeCell ref="L324:L327"/>
    <mergeCell ref="N324:N327"/>
    <mergeCell ref="U320:U323"/>
    <mergeCell ref="V320:V323"/>
    <mergeCell ref="W316:W319"/>
    <mergeCell ref="G316:G319"/>
    <mergeCell ref="J316:J319"/>
    <mergeCell ref="W320:W323"/>
    <mergeCell ref="K324:K327"/>
    <mergeCell ref="U332:U335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G324:G327"/>
    <mergeCell ref="H324:H327"/>
    <mergeCell ref="K336:K339"/>
    <mergeCell ref="S336:S339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  <mergeCell ref="AI328:AI331"/>
    <mergeCell ref="W328:W331"/>
    <mergeCell ref="AE328:AE331"/>
    <mergeCell ref="AF328:AF331"/>
    <mergeCell ref="AI324:AI327"/>
    <mergeCell ref="G320:G323"/>
    <mergeCell ref="H320:H323"/>
    <mergeCell ref="I320:I323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B180:K180"/>
    <mergeCell ref="L180:O180"/>
    <mergeCell ref="B150:K150"/>
    <mergeCell ref="B165:K165"/>
    <mergeCell ref="B135:K135"/>
    <mergeCell ref="B120:N120"/>
    <mergeCell ref="O120:W120"/>
    <mergeCell ref="B92:N92"/>
    <mergeCell ref="O92:W92"/>
    <mergeCell ref="O135:V135"/>
    <mergeCell ref="B106:N106"/>
    <mergeCell ref="O106:W106"/>
    <mergeCell ref="L150:N150"/>
    <mergeCell ref="L135:N135"/>
    <mergeCell ref="R149:U149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Y152:AG152"/>
    <mergeCell ref="O150:W150"/>
    <mergeCell ref="L165:O165"/>
    <mergeCell ref="P180:W180"/>
    <mergeCell ref="B195:K195"/>
    <mergeCell ref="L195:P195"/>
    <mergeCell ref="Z237:Z239"/>
    <mergeCell ref="Q223:Y223"/>
    <mergeCell ref="Z223:Z225"/>
    <mergeCell ref="B237:K237"/>
    <mergeCell ref="B223:K223"/>
    <mergeCell ref="L223:P223"/>
    <mergeCell ref="L237:P237"/>
    <mergeCell ref="Q237:Y237"/>
    <mergeCell ref="Z251:Z253"/>
    <mergeCell ref="B209:K209"/>
    <mergeCell ref="L209:P209"/>
    <mergeCell ref="Q209:Y209"/>
    <mergeCell ref="Z209:Z211"/>
    <mergeCell ref="L251:P251"/>
    <mergeCell ref="B251:K251"/>
    <mergeCell ref="Q251:Y251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B293:K293"/>
    <mergeCell ref="L293:P293"/>
    <mergeCell ref="Q293:Y293"/>
    <mergeCell ref="AJ320:AJ323"/>
    <mergeCell ref="J320:J323"/>
    <mergeCell ref="K320:K323"/>
    <mergeCell ref="S320:S323"/>
    <mergeCell ref="T320:T323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T316:T319"/>
    <mergeCell ref="U316:U319"/>
    <mergeCell ref="V316:V319"/>
    <mergeCell ref="AG316:AG319"/>
    <mergeCell ref="AH316:AH319"/>
    <mergeCell ref="H316:H319"/>
    <mergeCell ref="I316:I319"/>
    <mergeCell ref="AE320:AE323"/>
    <mergeCell ref="AF320:AF323"/>
    <mergeCell ref="AG324:AG327"/>
    <mergeCell ref="AH324:AH327"/>
    <mergeCell ref="S324:S327"/>
    <mergeCell ref="T324:T327"/>
    <mergeCell ref="Z332:Z335"/>
    <mergeCell ref="AJ328:AJ331"/>
    <mergeCell ref="V336:V339"/>
    <mergeCell ref="W336:W339"/>
    <mergeCell ref="X328:X331"/>
    <mergeCell ref="Z328:Z331"/>
    <mergeCell ref="AJ332:AJ335"/>
    <mergeCell ref="X324:X327"/>
    <mergeCell ref="Z324:Z327"/>
    <mergeCell ref="AJ324:AJ327"/>
    <mergeCell ref="V328:V331"/>
    <mergeCell ref="W324:W327"/>
    <mergeCell ref="AE324:AE327"/>
    <mergeCell ref="AF324:AF327"/>
    <mergeCell ref="AI332:AI335"/>
    <mergeCell ref="AE332:AE335"/>
    <mergeCell ref="AF332:AF335"/>
    <mergeCell ref="AG332:AG335"/>
    <mergeCell ref="AH332:AH335"/>
    <mergeCell ref="S332:S335"/>
    <mergeCell ref="T332:T335"/>
    <mergeCell ref="B336:B339"/>
    <mergeCell ref="G336:G339"/>
    <mergeCell ref="H336:H339"/>
    <mergeCell ref="I336: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G336:AG339"/>
    <mergeCell ref="X336:X339"/>
    <mergeCell ref="Z336:Z339"/>
    <mergeCell ref="T336:T339"/>
    <mergeCell ref="U336:U339"/>
    <mergeCell ref="X332:X335"/>
    <mergeCell ref="L336:L339"/>
    <mergeCell ref="V332:V335"/>
    <mergeCell ref="AJ336:AJ339"/>
    <mergeCell ref="AI336:AI339"/>
    <mergeCell ref="AF336:AF339"/>
    <mergeCell ref="AH336:AH339"/>
    <mergeCell ref="B369:H369"/>
    <mergeCell ref="I369:O369"/>
    <mergeCell ref="P369:V369"/>
    <mergeCell ref="B453:H453"/>
    <mergeCell ref="I453:O453"/>
    <mergeCell ref="P453:V453"/>
    <mergeCell ref="W453:W454"/>
    <mergeCell ref="B439:H439"/>
    <mergeCell ref="I439:O439"/>
    <mergeCell ref="P439:V439"/>
    <mergeCell ref="W439:W440"/>
    <mergeCell ref="B411:H411"/>
    <mergeCell ref="I411:O411"/>
    <mergeCell ref="N336:N339"/>
    <mergeCell ref="J336:J339"/>
    <mergeCell ref="W369:W370"/>
    <mergeCell ref="W411:W412"/>
    <mergeCell ref="B397:H397"/>
    <mergeCell ref="I397:O397"/>
    <mergeCell ref="P397:V397"/>
    <mergeCell ref="B425:H425"/>
    <mergeCell ref="I425:O425"/>
    <mergeCell ref="P425:V425"/>
    <mergeCell ref="I383:O383"/>
    <mergeCell ref="P383:V383"/>
    <mergeCell ref="B383:H383"/>
    <mergeCell ref="P411:V411"/>
    <mergeCell ref="W467:W468"/>
    <mergeCell ref="B481:H481"/>
    <mergeCell ref="I481:O481"/>
    <mergeCell ref="P467:V467"/>
    <mergeCell ref="W425:W426"/>
    <mergeCell ref="B467:H467"/>
    <mergeCell ref="I467:O467"/>
    <mergeCell ref="W397:W398"/>
    <mergeCell ref="W383:W384"/>
    <mergeCell ref="B748:H748"/>
    <mergeCell ref="I748:O748"/>
    <mergeCell ref="P748:V748"/>
    <mergeCell ref="W748:W749"/>
    <mergeCell ref="B735:H735"/>
    <mergeCell ref="I735:O735"/>
    <mergeCell ref="P735:V735"/>
    <mergeCell ref="W735:W736"/>
    <mergeCell ref="P481:V481"/>
    <mergeCell ref="W481:W482"/>
    <mergeCell ref="B537:H537"/>
    <mergeCell ref="I537:O537"/>
    <mergeCell ref="P537:V537"/>
    <mergeCell ref="B495:H495"/>
    <mergeCell ref="I495:O495"/>
    <mergeCell ref="P495:V495"/>
    <mergeCell ref="W495:W496"/>
    <mergeCell ref="B523:H523"/>
    <mergeCell ref="I523:O523"/>
    <mergeCell ref="B551:H551"/>
    <mergeCell ref="I551:O551"/>
    <mergeCell ref="P551:V551"/>
    <mergeCell ref="W551:W552"/>
    <mergeCell ref="B579:H579"/>
  </mergeCells>
  <conditionalFormatting sqref="B346:V34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V4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V42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V45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0:V47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V48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V49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2:V5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6:V52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4:V55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8:V56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2:V58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5:V59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V60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1:V6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4:V6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7:V64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3:V67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0:V6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6:V68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9:V69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2:V7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5:V7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8:V7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1:V7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4:V7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2025-04-24T17:08:34Z</dcterms:modified>
</cp:coreProperties>
</file>