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viagen - copia\Alabama\Pesos\"/>
    </mc:Choice>
  </mc:AlternateContent>
  <xr:revisionPtr revIDLastSave="0" documentId="13_ncr:1_{83279B03-F979-4316-966C-7326F98B2433}" xr6:coauthVersionLast="36" xr6:coauthVersionMax="36" xr10:uidLastSave="{00000000-0000-0000-0000-000000000000}"/>
  <bookViews>
    <workbookView xWindow="0" yWindow="0" windowWidth="28800" windowHeight="1221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I755" i="251" l="1"/>
  <c r="I768" i="250"/>
  <c r="X747" i="249"/>
  <c r="X776" i="248"/>
  <c r="G763" i="251" l="1"/>
  <c r="F763" i="251"/>
  <c r="E763" i="251"/>
  <c r="D763" i="251"/>
  <c r="C763" i="251"/>
  <c r="B763" i="251"/>
  <c r="J762" i="251"/>
  <c r="H761" i="251"/>
  <c r="H760" i="251"/>
  <c r="G760" i="251"/>
  <c r="F760" i="251"/>
  <c r="E760" i="251"/>
  <c r="D760" i="251"/>
  <c r="C760" i="251"/>
  <c r="B760" i="251"/>
  <c r="H759" i="251"/>
  <c r="G759" i="251"/>
  <c r="F759" i="251"/>
  <c r="E759" i="251"/>
  <c r="D759" i="251"/>
  <c r="C759" i="251"/>
  <c r="B759" i="251"/>
  <c r="J775" i="250"/>
  <c r="G775" i="250"/>
  <c r="F775" i="250"/>
  <c r="E775" i="250"/>
  <c r="D775" i="250"/>
  <c r="C775" i="250"/>
  <c r="B775" i="250"/>
  <c r="H773" i="250"/>
  <c r="H772" i="250"/>
  <c r="G772" i="250"/>
  <c r="F772" i="250"/>
  <c r="E772" i="250"/>
  <c r="D772" i="250"/>
  <c r="C772" i="250"/>
  <c r="B772" i="250"/>
  <c r="H771" i="250"/>
  <c r="G771" i="250"/>
  <c r="F771" i="250"/>
  <c r="E771" i="250"/>
  <c r="D771" i="250"/>
  <c r="C771" i="250"/>
  <c r="B771" i="250"/>
  <c r="Y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B755" i="249"/>
  <c r="W753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B752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B751" i="249"/>
  <c r="Y784" i="248"/>
  <c r="V784" i="248"/>
  <c r="U784" i="248"/>
  <c r="T784" i="248"/>
  <c r="S784" i="248"/>
  <c r="R784" i="248"/>
  <c r="Q784" i="248"/>
  <c r="P784" i="248"/>
  <c r="O784" i="248"/>
  <c r="N784" i="248"/>
  <c r="M784" i="248"/>
  <c r="L784" i="248"/>
  <c r="K784" i="248"/>
  <c r="J784" i="248"/>
  <c r="I784" i="248"/>
  <c r="H784" i="248"/>
  <c r="G784" i="248"/>
  <c r="F784" i="248"/>
  <c r="E784" i="248"/>
  <c r="D784" i="248"/>
  <c r="C784" i="248"/>
  <c r="B784" i="248"/>
  <c r="W782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B781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B780" i="248"/>
  <c r="Y782" i="248" l="1"/>
  <c r="Z782" i="248" s="1"/>
  <c r="Y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B771" i="248"/>
  <c r="W769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B768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67" i="248"/>
  <c r="Y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B742" i="249"/>
  <c r="W740" i="249"/>
  <c r="Y753" i="249" s="1"/>
  <c r="Z753" i="249" s="1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B739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B738" i="249"/>
  <c r="G750" i="251"/>
  <c r="F750" i="251"/>
  <c r="E750" i="251"/>
  <c r="D750" i="251"/>
  <c r="C750" i="251"/>
  <c r="B750" i="251"/>
  <c r="J749" i="251"/>
  <c r="H748" i="251"/>
  <c r="J760" i="251" s="1"/>
  <c r="K760" i="251" s="1"/>
  <c r="H747" i="251"/>
  <c r="G747" i="251"/>
  <c r="F747" i="251"/>
  <c r="E747" i="251"/>
  <c r="D747" i="251"/>
  <c r="C747" i="251"/>
  <c r="B747" i="251"/>
  <c r="H746" i="251"/>
  <c r="G746" i="251"/>
  <c r="F746" i="251"/>
  <c r="E746" i="251"/>
  <c r="D746" i="251"/>
  <c r="C746" i="251"/>
  <c r="B746" i="251"/>
  <c r="J762" i="250"/>
  <c r="G762" i="250"/>
  <c r="F762" i="250"/>
  <c r="E762" i="250"/>
  <c r="D762" i="250"/>
  <c r="C762" i="250"/>
  <c r="B762" i="250"/>
  <c r="H760" i="250"/>
  <c r="H759" i="250"/>
  <c r="G759" i="250"/>
  <c r="F759" i="250"/>
  <c r="E759" i="250"/>
  <c r="D759" i="250"/>
  <c r="C759" i="250"/>
  <c r="B759" i="250"/>
  <c r="H758" i="250"/>
  <c r="G758" i="250"/>
  <c r="F758" i="250"/>
  <c r="E758" i="250"/>
  <c r="D758" i="250"/>
  <c r="C758" i="250"/>
  <c r="B758" i="250"/>
  <c r="T755" i="248" l="1"/>
  <c r="C755" i="248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U755" i="248"/>
  <c r="V755" i="248"/>
  <c r="W755" i="248"/>
  <c r="B755" i="248"/>
  <c r="G737" i="251" l="1"/>
  <c r="F737" i="251"/>
  <c r="E737" i="251"/>
  <c r="D737" i="251"/>
  <c r="C737" i="251"/>
  <c r="B737" i="251"/>
  <c r="J736" i="251"/>
  <c r="H735" i="251"/>
  <c r="J747" i="251" s="1"/>
  <c r="K747" i="251" s="1"/>
  <c r="H734" i="251"/>
  <c r="G734" i="251"/>
  <c r="F734" i="251"/>
  <c r="E734" i="251"/>
  <c r="D734" i="251"/>
  <c r="C734" i="251"/>
  <c r="B734" i="251"/>
  <c r="H733" i="251"/>
  <c r="G733" i="251"/>
  <c r="F733" i="251"/>
  <c r="E733" i="251"/>
  <c r="D733" i="251"/>
  <c r="C733" i="251"/>
  <c r="B733" i="251"/>
  <c r="J749" i="250"/>
  <c r="G749" i="250"/>
  <c r="F749" i="250"/>
  <c r="E749" i="250"/>
  <c r="D749" i="250"/>
  <c r="C749" i="250"/>
  <c r="B749" i="250"/>
  <c r="H747" i="250"/>
  <c r="J773" i="250" s="1"/>
  <c r="K773" i="250" s="1"/>
  <c r="H746" i="250"/>
  <c r="G746" i="250"/>
  <c r="F746" i="250"/>
  <c r="E746" i="250"/>
  <c r="D746" i="250"/>
  <c r="C746" i="250"/>
  <c r="B746" i="250"/>
  <c r="H745" i="250"/>
  <c r="G745" i="250"/>
  <c r="F745" i="250"/>
  <c r="E745" i="250"/>
  <c r="D745" i="250"/>
  <c r="C745" i="250"/>
  <c r="B745" i="250"/>
  <c r="Y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B729" i="249"/>
  <c r="W727" i="249"/>
  <c r="Y740" i="249" s="1"/>
  <c r="Z740" i="249" s="1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B725" i="249"/>
  <c r="Y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B758" i="248"/>
  <c r="W756" i="248"/>
  <c r="Y769" i="248" s="1"/>
  <c r="Z769" i="248" s="1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B754" i="248"/>
  <c r="G724" i="251" l="1"/>
  <c r="F724" i="251"/>
  <c r="E724" i="251"/>
  <c r="D724" i="251"/>
  <c r="C724" i="251"/>
  <c r="B724" i="251"/>
  <c r="J723" i="251"/>
  <c r="H722" i="251"/>
  <c r="H721" i="251"/>
  <c r="G721" i="251"/>
  <c r="F721" i="251"/>
  <c r="E721" i="251"/>
  <c r="D721" i="251"/>
  <c r="C721" i="251"/>
  <c r="B721" i="251"/>
  <c r="H720" i="251"/>
  <c r="G720" i="251"/>
  <c r="F720" i="251"/>
  <c r="E720" i="251"/>
  <c r="D720" i="251"/>
  <c r="C720" i="251"/>
  <c r="B720" i="251"/>
  <c r="J736" i="250"/>
  <c r="G736" i="250"/>
  <c r="F736" i="250"/>
  <c r="E736" i="250"/>
  <c r="D736" i="250"/>
  <c r="C736" i="250"/>
  <c r="B736" i="250"/>
  <c r="H734" i="250"/>
  <c r="J760" i="250" s="1"/>
  <c r="K760" i="250" s="1"/>
  <c r="H733" i="250"/>
  <c r="G733" i="250"/>
  <c r="F733" i="250"/>
  <c r="E733" i="250"/>
  <c r="D733" i="250"/>
  <c r="C733" i="250"/>
  <c r="B733" i="250"/>
  <c r="H732" i="250"/>
  <c r="G732" i="250"/>
  <c r="F732" i="250"/>
  <c r="E732" i="250"/>
  <c r="D732" i="250"/>
  <c r="C732" i="250"/>
  <c r="B732" i="250"/>
  <c r="Y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B716" i="249"/>
  <c r="W714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B712" i="249"/>
  <c r="Y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B745" i="248"/>
  <c r="W743" i="248"/>
  <c r="Y756" i="248" s="1"/>
  <c r="Z756" i="248" s="1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B742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B741" i="248"/>
  <c r="Y727" i="249" l="1"/>
  <c r="Z727" i="249" s="1"/>
  <c r="J734" i="251"/>
  <c r="K734" i="251" s="1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B728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B702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B689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B663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B650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B637" i="248"/>
  <c r="J723" i="250" l="1"/>
  <c r="G711" i="251" l="1"/>
  <c r="F711" i="251"/>
  <c r="E711" i="251"/>
  <c r="D711" i="251"/>
  <c r="C711" i="251"/>
  <c r="B711" i="251"/>
  <c r="J710" i="251"/>
  <c r="H709" i="251"/>
  <c r="H708" i="251"/>
  <c r="G708" i="251"/>
  <c r="F708" i="251"/>
  <c r="E708" i="251"/>
  <c r="D708" i="251"/>
  <c r="C708" i="251"/>
  <c r="B708" i="251"/>
  <c r="H707" i="251"/>
  <c r="G707" i="251"/>
  <c r="F707" i="251"/>
  <c r="E707" i="251"/>
  <c r="D707" i="251"/>
  <c r="C707" i="251"/>
  <c r="B707" i="251"/>
  <c r="G723" i="250"/>
  <c r="F723" i="250"/>
  <c r="E723" i="250"/>
  <c r="D723" i="250"/>
  <c r="C723" i="250"/>
  <c r="B723" i="250"/>
  <c r="H721" i="250"/>
  <c r="J734" i="250" s="1"/>
  <c r="K734" i="250" s="1"/>
  <c r="H720" i="250"/>
  <c r="G720" i="250"/>
  <c r="F720" i="250"/>
  <c r="E720" i="250"/>
  <c r="D720" i="250"/>
  <c r="C720" i="250"/>
  <c r="B720" i="250"/>
  <c r="H719" i="250"/>
  <c r="G719" i="250"/>
  <c r="F719" i="250"/>
  <c r="E719" i="250"/>
  <c r="D719" i="250"/>
  <c r="C719" i="250"/>
  <c r="B719" i="250"/>
  <c r="Y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703" i="249"/>
  <c r="W701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B699" i="249"/>
  <c r="Y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B732" i="248"/>
  <c r="W730" i="248"/>
  <c r="Y743" i="248" s="1"/>
  <c r="Z743" i="248" s="1"/>
  <c r="W729" i="248"/>
  <c r="W728" i="248"/>
  <c r="Y714" i="249" l="1"/>
  <c r="Z714" i="249" s="1"/>
  <c r="J721" i="251"/>
  <c r="K721" i="251" s="1"/>
  <c r="J747" i="250"/>
  <c r="K747" i="250" s="1"/>
  <c r="Y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B719" i="248"/>
  <c r="W717" i="248"/>
  <c r="W716" i="248"/>
  <c r="W715" i="248"/>
  <c r="W702" i="248"/>
  <c r="W703" i="248"/>
  <c r="W704" i="248"/>
  <c r="Y730" i="248" s="1"/>
  <c r="Z730" i="248" s="1"/>
  <c r="B706" i="248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Y706" i="248"/>
  <c r="J710" i="250"/>
  <c r="G710" i="250"/>
  <c r="F710" i="250"/>
  <c r="E710" i="250"/>
  <c r="D710" i="250"/>
  <c r="C710" i="250"/>
  <c r="B710" i="250"/>
  <c r="H708" i="250"/>
  <c r="H707" i="250"/>
  <c r="G707" i="250"/>
  <c r="F707" i="250"/>
  <c r="E707" i="250"/>
  <c r="D707" i="250"/>
  <c r="C707" i="250"/>
  <c r="B707" i="250"/>
  <c r="H706" i="250"/>
  <c r="G706" i="250"/>
  <c r="F706" i="250"/>
  <c r="E706" i="250"/>
  <c r="D706" i="250"/>
  <c r="C706" i="250"/>
  <c r="B706" i="250"/>
  <c r="G698" i="251" l="1"/>
  <c r="F698" i="251"/>
  <c r="E698" i="251"/>
  <c r="D698" i="251"/>
  <c r="C698" i="251"/>
  <c r="B698" i="251"/>
  <c r="J697" i="251"/>
  <c r="H696" i="251"/>
  <c r="J708" i="251" s="1"/>
  <c r="K708" i="251" s="1"/>
  <c r="H695" i="251"/>
  <c r="G695" i="251"/>
  <c r="F695" i="251"/>
  <c r="E695" i="251"/>
  <c r="D695" i="251"/>
  <c r="C695" i="251"/>
  <c r="B695" i="251"/>
  <c r="H694" i="251"/>
  <c r="G694" i="251"/>
  <c r="F694" i="251"/>
  <c r="E694" i="251"/>
  <c r="D694" i="251"/>
  <c r="C694" i="251"/>
  <c r="B694" i="251"/>
  <c r="Y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B690" i="249"/>
  <c r="W688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B686" i="249"/>
  <c r="Y701" i="249" l="1"/>
  <c r="Z701" i="249" s="1"/>
  <c r="G685" i="251"/>
  <c r="F685" i="251"/>
  <c r="E685" i="251"/>
  <c r="D685" i="251"/>
  <c r="C685" i="251"/>
  <c r="B685" i="251"/>
  <c r="J684" i="251"/>
  <c r="H683" i="251"/>
  <c r="H682" i="251"/>
  <c r="G682" i="251"/>
  <c r="F682" i="251"/>
  <c r="E682" i="251"/>
  <c r="D682" i="251"/>
  <c r="C682" i="251"/>
  <c r="B682" i="251"/>
  <c r="H681" i="251"/>
  <c r="G681" i="251"/>
  <c r="F681" i="251"/>
  <c r="E681" i="251"/>
  <c r="D681" i="251"/>
  <c r="C681" i="251"/>
  <c r="B681" i="251"/>
  <c r="J697" i="250"/>
  <c r="G697" i="250"/>
  <c r="F697" i="250"/>
  <c r="E697" i="250"/>
  <c r="D697" i="250"/>
  <c r="C697" i="250"/>
  <c r="B697" i="250"/>
  <c r="H695" i="250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J684" i="250"/>
  <c r="G684" i="250"/>
  <c r="F684" i="250"/>
  <c r="E684" i="250"/>
  <c r="D684" i="250"/>
  <c r="C684" i="250"/>
  <c r="B684" i="250"/>
  <c r="H682" i="250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Y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B677" i="249"/>
  <c r="W675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B673" i="249"/>
  <c r="Y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B693" i="248"/>
  <c r="W691" i="248"/>
  <c r="W690" i="248"/>
  <c r="W689" i="248"/>
  <c r="J721" i="250" l="1"/>
  <c r="K721" i="250" s="1"/>
  <c r="J708" i="250"/>
  <c r="K708" i="250" s="1"/>
  <c r="Y717" i="248"/>
  <c r="Z717" i="248" s="1"/>
  <c r="Y688" i="249"/>
  <c r="Z688" i="249" s="1"/>
  <c r="J695" i="251"/>
  <c r="K695" i="251" s="1"/>
  <c r="J658" i="250"/>
  <c r="G658" i="250"/>
  <c r="F658" i="250"/>
  <c r="E658" i="250"/>
  <c r="D658" i="250"/>
  <c r="C658" i="250"/>
  <c r="B658" i="250"/>
  <c r="H656" i="250"/>
  <c r="J682" i="250" s="1"/>
  <c r="K682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W664" i="248"/>
  <c r="Y691" i="248" l="1"/>
  <c r="Z691" i="248" s="1"/>
  <c r="G672" i="251"/>
  <c r="F672" i="251"/>
  <c r="E672" i="251"/>
  <c r="D672" i="251"/>
  <c r="C672" i="251"/>
  <c r="B672" i="251"/>
  <c r="J671" i="251"/>
  <c r="H670" i="25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Y675" i="249" l="1"/>
  <c r="Z675" i="249" s="1"/>
  <c r="J682" i="251"/>
  <c r="K682" i="251" s="1"/>
  <c r="G659" i="251"/>
  <c r="F659" i="251"/>
  <c r="E659" i="251"/>
  <c r="D659" i="251"/>
  <c r="C659" i="251"/>
  <c r="B659" i="251"/>
  <c r="J658" i="251"/>
  <c r="H657" i="25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J695" i="250" s="1"/>
  <c r="K695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Y704" i="248" s="1"/>
  <c r="Z704" i="248" s="1"/>
  <c r="W677" i="248"/>
  <c r="W676" i="248"/>
  <c r="Y662" i="249" l="1"/>
  <c r="Z662" i="249" s="1"/>
  <c r="J669" i="251"/>
  <c r="K669" i="251" s="1"/>
  <c r="G646" i="251"/>
  <c r="F646" i="251"/>
  <c r="E646" i="251"/>
  <c r="D646" i="251"/>
  <c r="C646" i="251"/>
  <c r="B646" i="251"/>
  <c r="J645" i="251"/>
  <c r="H644" i="251"/>
  <c r="J656" i="251" s="1"/>
  <c r="K656" i="251" s="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Y649" i="249" s="1"/>
  <c r="Z649" i="249" s="1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18" i="25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Y665" i="248" s="1"/>
  <c r="Z665" i="248" s="1"/>
  <c r="W651" i="248"/>
  <c r="W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W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<sst xmlns="http://schemas.openxmlformats.org/spreadsheetml/2006/main" count="4592" uniqueCount="323">
  <si>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</si>
  <si>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</si>
  <si>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</si>
  <si>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</si>
  <si>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</si>
  <si>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</si>
  <si>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</si>
  <si>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</si>
  <si>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</si>
  <si>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</si>
  <si>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</si>
  <si>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</si>
  <si>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</si>
  <si>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</si>
  <si>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</si>
  <si>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</si>
  <si>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</si>
  <si>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</si>
  <si>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</si>
  <si>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</si>
  <si>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</si>
  <si>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</si>
  <si>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</si>
  <si>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</si>
  <si>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</si>
  <si>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</si>
  <si>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</si>
  <si>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</si>
  <si>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</si>
  <si>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</si>
  <si>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</si>
  <si>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</si>
  <si>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</si>
  <si>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</si>
  <si>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</si>
  <si>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</si>
  <si>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</si>
  <si>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</si>
  <si>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</si>
  <si>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</si>
  <si>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</si>
  <si>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</si>
  <si>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</si>
  <si>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</si>
  <si>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</si>
  <si>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</si>
  <si>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</si>
  <si>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</si>
  <si>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</si>
  <si>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</si>
  <si>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</si>
  <si>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</si>
  <si>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</si>
  <si>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</si>
  <si>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</si>
  <si>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</si>
  <si>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</si>
  <si>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</si>
  <si>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</si>
  <si>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</si>
  <si>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</si>
  <si>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</si>
  <si>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</si>
  <si>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</si>
  <si>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</si>
  <si>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</si>
  <si>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</si>
  <si>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</si>
  <si>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</si>
  <si>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</si>
  <si>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</si>
  <si>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</si>
  <si>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</si>
  <si>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</si>
  <si>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</si>
  <si>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</si>
  <si>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</si>
  <si>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</si>
  <si>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</si>
  <si>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</si>
  <si>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</si>
  <si>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</si>
  <si>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</si>
  <si>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</si>
  <si>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</si>
  <si>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</si>
  <si>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</si>
  <si>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</si>
  <si>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</si>
  <si>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</si>
  <si>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</si>
  <si>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</si>
  <si>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</si>
  <si>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</si>
  <si>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</si>
  <si>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</si>
  <si>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</si>
  <si>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</si>
  <si>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</si>
  <si>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</si>
  <si>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</si>
  <si>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</si>
  <si>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</si>
  <si>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</si>
  <si>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</si>
  <si>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</si>
  <si>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</si>
  <si>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</si>
  <si>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</si>
  <si>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</si>
  <si>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</si>
  <si>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</si>
  <si>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</si>
  <si>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</si>
  <si>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</si>
  <si>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</si>
  <si>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</si>
  <si>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</si>
  <si>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</si>
  <si>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</si>
  <si>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</si>
  <si>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</si>
  <si>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</si>
  <si>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</si>
  <si>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</si>
  <si>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</si>
  <si>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</si>
  <si>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</si>
  <si>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</si>
  <si>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</si>
  <si>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</si>
  <si>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</si>
  <si>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</si>
  <si>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</si>
  <si>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</si>
  <si>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</si>
  <si>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</si>
  <si>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</si>
  <si>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</si>
  <si>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</si>
  <si>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</si>
  <si>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</si>
  <si>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</si>
  <si>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</si>
  <si>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</si>
  <si>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</si>
  <si>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</si>
  <si>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</si>
  <si>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</si>
  <si>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</si>
  <si>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</si>
  <si>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</si>
  <si>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</si>
  <si>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</si>
  <si>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</si>
  <si>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</si>
  <si>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</si>
  <si>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</si>
  <si>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</si>
  <si>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</si>
  <si>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</si>
  <si>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</si>
  <si>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</si>
  <si>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</si>
  <si>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</si>
  <si>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</si>
  <si>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</si>
  <si>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</si>
  <si>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</si>
  <si>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</si>
  <si>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</si>
  <si>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</si>
  <si>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</si>
  <si>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</si>
  <si>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</si>
  <si>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</si>
  <si>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</si>
  <si>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</si>
  <si>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</si>
  <si>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</si>
  <si>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</si>
  <si>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</si>
  <si>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</si>
  <si>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</si>
  <si>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</si>
  <si>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</si>
  <si>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</si>
  <si>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</si>
  <si>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</si>
  <si>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</si>
  <si>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</si>
  <si>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</si>
  <si>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</si>
  <si>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</si>
  <si>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</si>
  <si>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</si>
  <si>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</si>
  <si>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</si>
  <si>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</si>
  <si>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</si>
  <si>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</si>
  <si>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</si>
  <si>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</si>
  <si>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</si>
  <si>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</si>
  <si>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</si>
  <si>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</si>
  <si>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</si>
  <si>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</si>
  <si>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</si>
  <si>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</si>
  <si>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</si>
  <si>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</si>
  <si>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</si>
  <si>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</si>
  <si>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</si>
  <si>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</si>
  <si>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</si>
  <si>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</si>
  <si>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</si>
  <si>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</si>
  <si>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</si>
  <si>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</si>
  <si>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</si>
  <si>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</si>
  <si>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</si>
  <si>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</si>
  <si>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</si>
  <si>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</si>
  <si>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</si>
  <si>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</si>
  <si>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</si>
  <si>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</si>
  <si>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</si>
  <si>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</si>
  <si>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</si>
  <si>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</si>
  <si>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</si>
  <si>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</si>
  <si>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</si>
  <si>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</si>
  <si>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</si>
  <si>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</si>
  <si>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</si>
  <si>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</si>
  <si>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</si>
  <si>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</si>
  <si>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</si>
  <si>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</si>
  <si>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</si>
  <si>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</si>
  <si>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</si>
  <si>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</si>
  <si>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</si>
  <si>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</si>
  <si>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</si>
  <si>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</si>
  <si>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</si>
  <si>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</si>
  <si>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</si>
  <si>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</si>
  <si>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</si>
  <si>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</si>
  <si>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</si>
  <si>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</si>
  <si>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</si>
  <si>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</si>
  <si>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</si>
  <si>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</si>
  <si>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</si>
  <si>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</si>
  <si>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</si>
  <si>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</si>
  <si>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</si>
  <si>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</si>
  <si>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</si>
  <si>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</si>
  <si>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</si>
  <si>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</si>
  <si>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</si>
  <si>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</si>
  <si>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</si>
  <si>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</si>
  <si>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</si>
  <si>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</si>
  <si>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</si>
  <si>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</si>
  <si>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</si>
  <si>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</si>
  <si>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</si>
  <si>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</si>
  <si>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</si>
  <si>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</si>
  <si>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</si>
  <si>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</si>
  <si>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</si>
  <si>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</si>
  <si>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</si>
  <si>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</si>
  <si>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</si>
  <si>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</si>
  <si>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</si>
  <si>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</si>
  <si>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</si>
  <si>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</si>
  <si>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</si>
  <si>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</si>
  <si>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</si>
  <si>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</si>
  <si>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</si>
  <si>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</si>
  <si>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</si>
  <si>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</si>
  <si>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</si>
  <si>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</si>
  <si>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</si>
  <si>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</si>
  <si>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</si>
  <si>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</si>
  <si>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</si>
  <si>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</si>
  <si>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a</t>
  </si>
  <si>
    <t>Semana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</si>
</sst>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7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F371">
            <v>43</v>
          </cell>
          <cell r="R371">
            <v>40</v>
          </cell>
          <cell r="AD371">
            <v>42</v>
          </cell>
          <cell r="AP371">
            <v>9</v>
          </cell>
          <cell r="BB371">
            <v>43</v>
          </cell>
          <cell r="BN371">
            <v>44</v>
          </cell>
          <cell r="BZ371">
            <v>44</v>
          </cell>
          <cell r="CL371">
            <v>44</v>
          </cell>
          <cell r="CX371">
            <v>44</v>
          </cell>
          <cell r="DJ371">
            <v>45</v>
          </cell>
          <cell r="DV371">
            <v>9</v>
          </cell>
          <cell r="EH371">
            <v>44</v>
          </cell>
          <cell r="ET371">
            <v>45</v>
          </cell>
          <cell r="FF371">
            <v>43</v>
          </cell>
          <cell r="FR371">
            <v>44</v>
          </cell>
          <cell r="GD371">
            <v>44</v>
          </cell>
          <cell r="GP371">
            <v>44</v>
          </cell>
          <cell r="HB371">
            <v>10</v>
          </cell>
          <cell r="HN371">
            <v>44</v>
          </cell>
          <cell r="HZ371">
            <v>45</v>
          </cell>
          <cell r="IL371">
            <v>42</v>
          </cell>
        </row>
      </sheetData>
      <sheetData sheetId="2">
        <row r="371">
          <cell r="E371">
            <v>509</v>
          </cell>
          <cell r="F371">
            <v>37</v>
          </cell>
          <cell r="Q371">
            <v>488</v>
          </cell>
          <cell r="R371">
            <v>38</v>
          </cell>
          <cell r="AC371">
            <v>38</v>
          </cell>
          <cell r="AD371">
            <v>4</v>
          </cell>
          <cell r="AO371">
            <v>542</v>
          </cell>
          <cell r="AP371">
            <v>41</v>
          </cell>
          <cell r="BA371">
            <v>547</v>
          </cell>
          <cell r="BB371">
            <v>41</v>
          </cell>
          <cell r="BM371">
            <v>555</v>
          </cell>
          <cell r="BN371">
            <v>39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519" t="s">
        <v>18</v>
      </c>
      <c r="C4" s="1520"/>
      <c r="D4" s="1520"/>
      <c r="E4" s="1520"/>
      <c r="F4" s="1520"/>
      <c r="G4" s="1520"/>
      <c r="H4" s="1520"/>
      <c r="I4" s="1520"/>
      <c r="J4" s="1521"/>
      <c r="K4" s="1519" t="s">
        <v>21</v>
      </c>
      <c r="L4" s="1520"/>
      <c r="M4" s="1520"/>
      <c r="N4" s="1520"/>
      <c r="O4" s="1520"/>
      <c r="P4" s="1520"/>
      <c r="Q4" s="1520"/>
      <c r="R4" s="1520"/>
      <c r="S4" s="1520"/>
      <c r="T4" s="152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519" t="s">
        <v>23</v>
      </c>
      <c r="C17" s="1520"/>
      <c r="D17" s="1520"/>
      <c r="E17" s="1520"/>
      <c r="F17" s="152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755"/>
  <sheetViews>
    <sheetView showGridLines="0" topLeftCell="I725" zoomScale="83" zoomScaleNormal="83" workbookViewId="0">
      <selection activeCell="X755" sqref="X755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528" t="s">
        <v>50</v>
      </c>
      <c r="C8" s="1529"/>
      <c r="D8" s="1529"/>
      <c r="E8" s="1529"/>
      <c r="F8" s="1529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528" t="s">
        <v>50</v>
      </c>
      <c r="C21" s="1529"/>
      <c r="D21" s="1529"/>
      <c r="E21" s="1529"/>
      <c r="F21" s="1529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28" t="s">
        <v>50</v>
      </c>
      <c r="C34" s="1529"/>
      <c r="D34" s="1529"/>
      <c r="E34" s="1529"/>
      <c r="F34" s="1529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528" t="s">
        <v>50</v>
      </c>
      <c r="C47" s="1529"/>
      <c r="D47" s="1529"/>
      <c r="E47" s="1529"/>
      <c r="F47" s="1529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99" t="s">
        <v>50</v>
      </c>
      <c r="C60" s="1600"/>
      <c r="D60" s="1600"/>
      <c r="E60" s="1600"/>
      <c r="F60" s="1600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648" t="s">
        <v>94</v>
      </c>
      <c r="K69" s="1648"/>
      <c r="L69" s="1648"/>
      <c r="M69" s="1648"/>
      <c r="N69" s="1648"/>
      <c r="O69" s="1648"/>
      <c r="P69" s="1648"/>
      <c r="Q69" s="1649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648"/>
      <c r="K70" s="1648"/>
      <c r="L70" s="1648"/>
      <c r="M70" s="1648"/>
      <c r="N70" s="1648"/>
      <c r="O70" s="1648"/>
      <c r="P70" s="1648"/>
      <c r="Q70" s="1649"/>
      <c r="R70" s="427"/>
    </row>
    <row r="71" spans="1:18" x14ac:dyDescent="0.2">
      <c r="J71" s="1648"/>
      <c r="K71" s="1648"/>
      <c r="L71" s="1648"/>
      <c r="M71" s="1648"/>
      <c r="N71" s="1648"/>
      <c r="O71" s="1648"/>
      <c r="P71" s="1648"/>
      <c r="Q71" s="1649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99" t="s">
        <v>50</v>
      </c>
      <c r="C73" s="1600"/>
      <c r="D73" s="1600"/>
      <c r="E73" s="1600"/>
      <c r="F73" s="1600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651" t="s">
        <v>99</v>
      </c>
      <c r="J76" s="1652"/>
      <c r="K76" s="1652"/>
      <c r="L76" s="1652"/>
      <c r="M76" s="1652"/>
      <c r="N76" s="1652"/>
      <c r="O76" s="1652"/>
      <c r="P76" s="1652"/>
      <c r="Q76" s="1653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654"/>
      <c r="J77" s="1655"/>
      <c r="K77" s="1655"/>
      <c r="L77" s="1655"/>
      <c r="M77" s="1655"/>
      <c r="N77" s="1655"/>
      <c r="O77" s="1655"/>
      <c r="P77" s="1655"/>
      <c r="Q77" s="1656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57"/>
      <c r="J78" s="1658"/>
      <c r="K78" s="1658"/>
      <c r="L78" s="1658"/>
      <c r="M78" s="1658"/>
      <c r="N78" s="1658"/>
      <c r="O78" s="1658"/>
      <c r="P78" s="1658"/>
      <c r="Q78" s="1659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99" t="s">
        <v>50</v>
      </c>
      <c r="C86" s="1600"/>
      <c r="D86" s="1600"/>
      <c r="E86" s="1600"/>
      <c r="F86" s="1600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99" t="s">
        <v>50</v>
      </c>
      <c r="C99" s="1600"/>
      <c r="D99" s="1600"/>
      <c r="E99" s="1600"/>
      <c r="F99" s="1600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99" t="s">
        <v>50</v>
      </c>
      <c r="C112" s="1600"/>
      <c r="D112" s="1600"/>
      <c r="E112" s="1600"/>
      <c r="F112" s="1600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609" t="s">
        <v>123</v>
      </c>
      <c r="L114" s="1610"/>
      <c r="M114" s="1610"/>
      <c r="N114" s="1611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612" t="s">
        <v>115</v>
      </c>
      <c r="L115" s="1613"/>
      <c r="M115" s="1613"/>
      <c r="N115" s="1614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99" t="s">
        <v>50</v>
      </c>
      <c r="C125" s="1600"/>
      <c r="D125" s="1600"/>
      <c r="E125" s="1600"/>
      <c r="F125" s="1600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46" t="s">
        <v>137</v>
      </c>
      <c r="M133" s="1646"/>
      <c r="N133" s="1646"/>
      <c r="O133" s="1646"/>
      <c r="P133" s="1650" t="s">
        <v>142</v>
      </c>
      <c r="Q133" s="1650"/>
      <c r="R133" s="1650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47"/>
      <c r="M134" s="1647"/>
      <c r="N134" s="1647"/>
      <c r="O134" s="1647"/>
      <c r="P134" s="1647"/>
      <c r="Q134" s="1647"/>
      <c r="R134" s="1647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99" t="s">
        <v>50</v>
      </c>
      <c r="C138" s="1600"/>
      <c r="D138" s="1600"/>
      <c r="E138" s="1600"/>
      <c r="F138" s="1600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99" t="s">
        <v>50</v>
      </c>
      <c r="C151" s="1600"/>
      <c r="D151" s="1600"/>
      <c r="E151" s="1600"/>
      <c r="F151" s="1600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99" t="s">
        <v>50</v>
      </c>
      <c r="C164" s="1600"/>
      <c r="D164" s="1600"/>
      <c r="E164" s="1600"/>
      <c r="F164" s="1600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99" t="s">
        <v>50</v>
      </c>
      <c r="C177" s="1600"/>
      <c r="D177" s="1600"/>
      <c r="E177" s="1600"/>
      <c r="F177" s="1600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609" t="s">
        <v>184</v>
      </c>
      <c r="M178" s="1610"/>
      <c r="N178" s="1610"/>
      <c r="O178" s="1611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612" t="s">
        <v>115</v>
      </c>
      <c r="M179" s="1613"/>
      <c r="N179" s="1613"/>
      <c r="O179" s="1614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99" t="s">
        <v>50</v>
      </c>
      <c r="C190" s="1600"/>
      <c r="D190" s="1600"/>
      <c r="E190" s="1600"/>
      <c r="F190" s="1600"/>
      <c r="G190" s="1602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45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99" t="s">
        <v>50</v>
      </c>
      <c r="C203" s="1600"/>
      <c r="D203" s="1600"/>
      <c r="E203" s="1600"/>
      <c r="F203" s="1600"/>
      <c r="G203" s="1602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45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99" t="s">
        <v>50</v>
      </c>
      <c r="C216" s="1600"/>
      <c r="D216" s="1600"/>
      <c r="E216" s="1600"/>
      <c r="F216" s="1600"/>
      <c r="G216" s="1602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45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99" t="s">
        <v>50</v>
      </c>
      <c r="C229" s="1600"/>
      <c r="D229" s="1600"/>
      <c r="E229" s="1600"/>
      <c r="F229" s="1600"/>
      <c r="G229" s="1602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45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99" t="s">
        <v>50</v>
      </c>
      <c r="C242" s="1600"/>
      <c r="D242" s="1600"/>
      <c r="E242" s="1600"/>
      <c r="F242" s="1600"/>
      <c r="G242" s="1602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45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99" t="s">
        <v>50</v>
      </c>
      <c r="C255" s="1600"/>
      <c r="D255" s="1600"/>
      <c r="E255" s="1600"/>
      <c r="F255" s="1600"/>
      <c r="G255" s="1602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45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99" t="s">
        <v>50</v>
      </c>
      <c r="C268" s="1600"/>
      <c r="D268" s="1600"/>
      <c r="E268" s="1600"/>
      <c r="F268" s="1600"/>
      <c r="G268" s="1602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45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524" t="s">
        <v>130</v>
      </c>
      <c r="C282" s="1525"/>
      <c r="D282" s="1525"/>
      <c r="E282" s="1525"/>
      <c r="F282" s="1525"/>
      <c r="G282" s="1525"/>
      <c r="H282" s="1526"/>
      <c r="I282" s="1527" t="s">
        <v>131</v>
      </c>
      <c r="J282" s="1525"/>
      <c r="K282" s="1525"/>
      <c r="L282" s="1525"/>
      <c r="M282" s="1525"/>
      <c r="N282" s="1525"/>
      <c r="O282" s="1526"/>
      <c r="P282" s="1528" t="s">
        <v>53</v>
      </c>
      <c r="Q282" s="1529"/>
      <c r="R282" s="1529"/>
      <c r="S282" s="1529"/>
      <c r="T282" s="1529"/>
      <c r="U282" s="1529"/>
      <c r="V282" s="1530"/>
      <c r="W282" s="1531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532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524" t="s">
        <v>130</v>
      </c>
      <c r="C296" s="1525"/>
      <c r="D296" s="1525"/>
      <c r="E296" s="1525"/>
      <c r="F296" s="1525"/>
      <c r="G296" s="1525"/>
      <c r="H296" s="1526"/>
      <c r="I296" s="1527" t="s">
        <v>131</v>
      </c>
      <c r="J296" s="1525"/>
      <c r="K296" s="1525"/>
      <c r="L296" s="1525"/>
      <c r="M296" s="1525"/>
      <c r="N296" s="1525"/>
      <c r="O296" s="1526"/>
      <c r="P296" s="1528" t="s">
        <v>53</v>
      </c>
      <c r="Q296" s="1529"/>
      <c r="R296" s="1529"/>
      <c r="S296" s="1529"/>
      <c r="T296" s="1529"/>
      <c r="U296" s="1529"/>
      <c r="V296" s="1530"/>
      <c r="W296" s="1531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532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524" t="s">
        <v>130</v>
      </c>
      <c r="C310" s="1525"/>
      <c r="D310" s="1525"/>
      <c r="E310" s="1525"/>
      <c r="F310" s="1525"/>
      <c r="G310" s="1525"/>
      <c r="H310" s="1526"/>
      <c r="I310" s="1527" t="s">
        <v>131</v>
      </c>
      <c r="J310" s="1525"/>
      <c r="K310" s="1525"/>
      <c r="L310" s="1525"/>
      <c r="M310" s="1525"/>
      <c r="N310" s="1525"/>
      <c r="O310" s="1526"/>
      <c r="P310" s="1528" t="s">
        <v>53</v>
      </c>
      <c r="Q310" s="1529"/>
      <c r="R310" s="1529"/>
      <c r="S310" s="1529"/>
      <c r="T310" s="1529"/>
      <c r="U310" s="1529"/>
      <c r="V310" s="1530"/>
      <c r="W310" s="1531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532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524" t="s">
        <v>130</v>
      </c>
      <c r="C324" s="1525"/>
      <c r="D324" s="1525"/>
      <c r="E324" s="1525"/>
      <c r="F324" s="1525"/>
      <c r="G324" s="1525"/>
      <c r="H324" s="1526"/>
      <c r="I324" s="1527" t="s">
        <v>131</v>
      </c>
      <c r="J324" s="1525"/>
      <c r="K324" s="1525"/>
      <c r="L324" s="1525"/>
      <c r="M324" s="1525"/>
      <c r="N324" s="1525"/>
      <c r="O324" s="1526"/>
      <c r="P324" s="1528" t="s">
        <v>53</v>
      </c>
      <c r="Q324" s="1529"/>
      <c r="R324" s="1529"/>
      <c r="S324" s="1529"/>
      <c r="T324" s="1529"/>
      <c r="U324" s="1529"/>
      <c r="V324" s="1530"/>
      <c r="W324" s="1531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532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524" t="s">
        <v>130</v>
      </c>
      <c r="C338" s="1525"/>
      <c r="D338" s="1525"/>
      <c r="E338" s="1525"/>
      <c r="F338" s="1525"/>
      <c r="G338" s="1525"/>
      <c r="H338" s="1526"/>
      <c r="I338" s="1527" t="s">
        <v>131</v>
      </c>
      <c r="J338" s="1525"/>
      <c r="K338" s="1525"/>
      <c r="L338" s="1525"/>
      <c r="M338" s="1525"/>
      <c r="N338" s="1525"/>
      <c r="O338" s="1526"/>
      <c r="P338" s="1528" t="s">
        <v>53</v>
      </c>
      <c r="Q338" s="1529"/>
      <c r="R338" s="1529"/>
      <c r="S338" s="1529"/>
      <c r="T338" s="1529"/>
      <c r="U338" s="1529"/>
      <c r="V338" s="1530"/>
      <c r="W338" s="1531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532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524" t="s">
        <v>130</v>
      </c>
      <c r="C352" s="1525"/>
      <c r="D352" s="1525"/>
      <c r="E352" s="1525"/>
      <c r="F352" s="1525"/>
      <c r="G352" s="1525"/>
      <c r="H352" s="1526"/>
      <c r="I352" s="1527" t="s">
        <v>131</v>
      </c>
      <c r="J352" s="1525"/>
      <c r="K352" s="1525"/>
      <c r="L352" s="1525"/>
      <c r="M352" s="1525"/>
      <c r="N352" s="1525"/>
      <c r="O352" s="1526"/>
      <c r="P352" s="1528" t="s">
        <v>53</v>
      </c>
      <c r="Q352" s="1529"/>
      <c r="R352" s="1529"/>
      <c r="S352" s="1529"/>
      <c r="T352" s="1529"/>
      <c r="U352" s="1529"/>
      <c r="V352" s="1530"/>
      <c r="W352" s="1531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532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524" t="s">
        <v>130</v>
      </c>
      <c r="C366" s="1525"/>
      <c r="D366" s="1525"/>
      <c r="E366" s="1525"/>
      <c r="F366" s="1525"/>
      <c r="G366" s="1525"/>
      <c r="H366" s="1526"/>
      <c r="I366" s="1527" t="s">
        <v>131</v>
      </c>
      <c r="J366" s="1525"/>
      <c r="K366" s="1525"/>
      <c r="L366" s="1525"/>
      <c r="M366" s="1525"/>
      <c r="N366" s="1525"/>
      <c r="O366" s="1526"/>
      <c r="P366" s="1528" t="s">
        <v>53</v>
      </c>
      <c r="Q366" s="1529"/>
      <c r="R366" s="1529"/>
      <c r="S366" s="1529"/>
      <c r="T366" s="1529"/>
      <c r="U366" s="1529"/>
      <c r="V366" s="1530"/>
      <c r="W366" s="1531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532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524" t="s">
        <v>130</v>
      </c>
      <c r="C380" s="1525"/>
      <c r="D380" s="1525"/>
      <c r="E380" s="1525"/>
      <c r="F380" s="1525"/>
      <c r="G380" s="1525"/>
      <c r="H380" s="1526"/>
      <c r="I380" s="1527" t="s">
        <v>131</v>
      </c>
      <c r="J380" s="1525"/>
      <c r="K380" s="1525"/>
      <c r="L380" s="1525"/>
      <c r="M380" s="1525"/>
      <c r="N380" s="1525"/>
      <c r="O380" s="1526"/>
      <c r="P380" s="1528" t="s">
        <v>53</v>
      </c>
      <c r="Q380" s="1529"/>
      <c r="R380" s="1529"/>
      <c r="S380" s="1529"/>
      <c r="T380" s="1529"/>
      <c r="U380" s="1529"/>
      <c r="V380" s="1530"/>
      <c r="W380" s="1531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532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524" t="s">
        <v>130</v>
      </c>
      <c r="C394" s="1525"/>
      <c r="D394" s="1525"/>
      <c r="E394" s="1525"/>
      <c r="F394" s="1525"/>
      <c r="G394" s="1525"/>
      <c r="H394" s="1526"/>
      <c r="I394" s="1527" t="s">
        <v>131</v>
      </c>
      <c r="J394" s="1525"/>
      <c r="K394" s="1525"/>
      <c r="L394" s="1525"/>
      <c r="M394" s="1525"/>
      <c r="N394" s="1525"/>
      <c r="O394" s="1526"/>
      <c r="P394" s="1528" t="s">
        <v>53</v>
      </c>
      <c r="Q394" s="1529"/>
      <c r="R394" s="1529"/>
      <c r="S394" s="1529"/>
      <c r="T394" s="1529"/>
      <c r="U394" s="1529"/>
      <c r="V394" s="1530"/>
      <c r="W394" s="1531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532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524" t="s">
        <v>130</v>
      </c>
      <c r="C407" s="1525"/>
      <c r="D407" s="1525"/>
      <c r="E407" s="1525"/>
      <c r="F407" s="1525"/>
      <c r="G407" s="1525"/>
      <c r="H407" s="1526"/>
      <c r="I407" s="1527" t="s">
        <v>131</v>
      </c>
      <c r="J407" s="1525"/>
      <c r="K407" s="1525"/>
      <c r="L407" s="1525"/>
      <c r="M407" s="1525"/>
      <c r="N407" s="1525"/>
      <c r="O407" s="1526"/>
      <c r="P407" s="1528" t="s">
        <v>53</v>
      </c>
      <c r="Q407" s="1529"/>
      <c r="R407" s="1529"/>
      <c r="S407" s="1529"/>
      <c r="T407" s="1529"/>
      <c r="U407" s="1529"/>
      <c r="V407" s="1530"/>
      <c r="W407" s="1531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532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524" t="s">
        <v>130</v>
      </c>
      <c r="C420" s="1525"/>
      <c r="D420" s="1525"/>
      <c r="E420" s="1525"/>
      <c r="F420" s="1525"/>
      <c r="G420" s="1525"/>
      <c r="H420" s="1526"/>
      <c r="I420" s="1527" t="s">
        <v>131</v>
      </c>
      <c r="J420" s="1525"/>
      <c r="K420" s="1525"/>
      <c r="L420" s="1525"/>
      <c r="M420" s="1525"/>
      <c r="N420" s="1525"/>
      <c r="O420" s="1526"/>
      <c r="P420" s="1528" t="s">
        <v>53</v>
      </c>
      <c r="Q420" s="1529"/>
      <c r="R420" s="1529"/>
      <c r="S420" s="1529"/>
      <c r="T420" s="1529"/>
      <c r="U420" s="1529"/>
      <c r="V420" s="1530"/>
      <c r="W420" s="1531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532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524" t="s">
        <v>130</v>
      </c>
      <c r="C433" s="1525"/>
      <c r="D433" s="1525"/>
      <c r="E433" s="1525"/>
      <c r="F433" s="1525"/>
      <c r="G433" s="1525"/>
      <c r="H433" s="1526"/>
      <c r="I433" s="1527" t="s">
        <v>131</v>
      </c>
      <c r="J433" s="1525"/>
      <c r="K433" s="1525"/>
      <c r="L433" s="1525"/>
      <c r="M433" s="1525"/>
      <c r="N433" s="1525"/>
      <c r="O433" s="1526"/>
      <c r="P433" s="1528" t="s">
        <v>53</v>
      </c>
      <c r="Q433" s="1529"/>
      <c r="R433" s="1529"/>
      <c r="S433" s="1529"/>
      <c r="T433" s="1529"/>
      <c r="U433" s="1529"/>
      <c r="V433" s="1530"/>
      <c r="W433" s="1531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532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524" t="s">
        <v>130</v>
      </c>
      <c r="C446" s="1525"/>
      <c r="D446" s="1525"/>
      <c r="E446" s="1525"/>
      <c r="F446" s="1525"/>
      <c r="G446" s="1525"/>
      <c r="H446" s="1526"/>
      <c r="I446" s="1527" t="s">
        <v>131</v>
      </c>
      <c r="J446" s="1525"/>
      <c r="K446" s="1525"/>
      <c r="L446" s="1525"/>
      <c r="M446" s="1525"/>
      <c r="N446" s="1525"/>
      <c r="O446" s="1526"/>
      <c r="P446" s="1528" t="s">
        <v>53</v>
      </c>
      <c r="Q446" s="1529"/>
      <c r="R446" s="1529"/>
      <c r="S446" s="1529"/>
      <c r="T446" s="1529"/>
      <c r="U446" s="1529"/>
      <c r="V446" s="1530"/>
      <c r="W446" s="1531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532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524" t="s">
        <v>130</v>
      </c>
      <c r="C459" s="1525"/>
      <c r="D459" s="1525"/>
      <c r="E459" s="1525"/>
      <c r="F459" s="1525"/>
      <c r="G459" s="1525"/>
      <c r="H459" s="1526"/>
      <c r="I459" s="1527" t="s">
        <v>131</v>
      </c>
      <c r="J459" s="1525"/>
      <c r="K459" s="1525"/>
      <c r="L459" s="1525"/>
      <c r="M459" s="1525"/>
      <c r="N459" s="1525"/>
      <c r="O459" s="1526"/>
      <c r="P459" s="1528" t="s">
        <v>53</v>
      </c>
      <c r="Q459" s="1529"/>
      <c r="R459" s="1529"/>
      <c r="S459" s="1529"/>
      <c r="T459" s="1529"/>
      <c r="U459" s="1529"/>
      <c r="V459" s="1530"/>
      <c r="W459" s="1531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532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524" t="s">
        <v>130</v>
      </c>
      <c r="C472" s="1525"/>
      <c r="D472" s="1525"/>
      <c r="E472" s="1525"/>
      <c r="F472" s="1525"/>
      <c r="G472" s="1525"/>
      <c r="H472" s="1526"/>
      <c r="I472" s="1527" t="s">
        <v>131</v>
      </c>
      <c r="J472" s="1525"/>
      <c r="K472" s="1525"/>
      <c r="L472" s="1525"/>
      <c r="M472" s="1525"/>
      <c r="N472" s="1525"/>
      <c r="O472" s="1526"/>
      <c r="P472" s="1528" t="s">
        <v>53</v>
      </c>
      <c r="Q472" s="1529"/>
      <c r="R472" s="1529"/>
      <c r="S472" s="1529"/>
      <c r="T472" s="1529"/>
      <c r="U472" s="1529"/>
      <c r="V472" s="1530"/>
      <c r="W472" s="1531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532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524" t="s">
        <v>130</v>
      </c>
      <c r="C485" s="1525"/>
      <c r="D485" s="1525"/>
      <c r="E485" s="1525"/>
      <c r="F485" s="1525"/>
      <c r="G485" s="1525"/>
      <c r="H485" s="1526"/>
      <c r="I485" s="1527" t="s">
        <v>131</v>
      </c>
      <c r="J485" s="1525"/>
      <c r="K485" s="1525"/>
      <c r="L485" s="1525"/>
      <c r="M485" s="1525"/>
      <c r="N485" s="1525"/>
      <c r="O485" s="1526"/>
      <c r="P485" s="1528" t="s">
        <v>53</v>
      </c>
      <c r="Q485" s="1529"/>
      <c r="R485" s="1529"/>
      <c r="S485" s="1529"/>
      <c r="T485" s="1529"/>
      <c r="U485" s="1529"/>
      <c r="V485" s="1530"/>
      <c r="W485" s="1531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532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524" t="s">
        <v>130</v>
      </c>
      <c r="C498" s="1525"/>
      <c r="D498" s="1525"/>
      <c r="E498" s="1525"/>
      <c r="F498" s="1525"/>
      <c r="G498" s="1525"/>
      <c r="H498" s="1526"/>
      <c r="I498" s="1527" t="s">
        <v>131</v>
      </c>
      <c r="J498" s="1525"/>
      <c r="K498" s="1525"/>
      <c r="L498" s="1525"/>
      <c r="M498" s="1525"/>
      <c r="N498" s="1525"/>
      <c r="O498" s="1526"/>
      <c r="P498" s="1528" t="s">
        <v>53</v>
      </c>
      <c r="Q498" s="1529"/>
      <c r="R498" s="1529"/>
      <c r="S498" s="1529"/>
      <c r="T498" s="1529"/>
      <c r="U498" s="1529"/>
      <c r="V498" s="1530"/>
      <c r="W498" s="1531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532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524" t="s">
        <v>130</v>
      </c>
      <c r="C511" s="1525"/>
      <c r="D511" s="1525"/>
      <c r="E511" s="1525"/>
      <c r="F511" s="1525"/>
      <c r="G511" s="1525"/>
      <c r="H511" s="1526"/>
      <c r="I511" s="1527" t="s">
        <v>131</v>
      </c>
      <c r="J511" s="1525"/>
      <c r="K511" s="1525"/>
      <c r="L511" s="1525"/>
      <c r="M511" s="1525"/>
      <c r="N511" s="1525"/>
      <c r="O511" s="1526"/>
      <c r="P511" s="1528" t="s">
        <v>53</v>
      </c>
      <c r="Q511" s="1529"/>
      <c r="R511" s="1529"/>
      <c r="S511" s="1529"/>
      <c r="T511" s="1529"/>
      <c r="U511" s="1529"/>
      <c r="V511" s="1530"/>
      <c r="W511" s="1531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532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524" t="s">
        <v>130</v>
      </c>
      <c r="C524" s="1525"/>
      <c r="D524" s="1525"/>
      <c r="E524" s="1525"/>
      <c r="F524" s="1525"/>
      <c r="G524" s="1525"/>
      <c r="H524" s="1526"/>
      <c r="I524" s="1527" t="s">
        <v>131</v>
      </c>
      <c r="J524" s="1525"/>
      <c r="K524" s="1525"/>
      <c r="L524" s="1525"/>
      <c r="M524" s="1525"/>
      <c r="N524" s="1525"/>
      <c r="O524" s="1526"/>
      <c r="P524" s="1528" t="s">
        <v>53</v>
      </c>
      <c r="Q524" s="1529"/>
      <c r="R524" s="1529"/>
      <c r="S524" s="1529"/>
      <c r="T524" s="1529"/>
      <c r="U524" s="1529"/>
      <c r="V524" s="1530"/>
      <c r="W524" s="1531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532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524" t="s">
        <v>130</v>
      </c>
      <c r="C537" s="1525"/>
      <c r="D537" s="1525"/>
      <c r="E537" s="1525"/>
      <c r="F537" s="1525"/>
      <c r="G537" s="1525"/>
      <c r="H537" s="1526"/>
      <c r="I537" s="1527" t="s">
        <v>131</v>
      </c>
      <c r="J537" s="1525"/>
      <c r="K537" s="1525"/>
      <c r="L537" s="1525"/>
      <c r="M537" s="1525"/>
      <c r="N537" s="1525"/>
      <c r="O537" s="1526"/>
      <c r="P537" s="1528" t="s">
        <v>53</v>
      </c>
      <c r="Q537" s="1529"/>
      <c r="R537" s="1529"/>
      <c r="S537" s="1529"/>
      <c r="T537" s="1529"/>
      <c r="U537" s="1529"/>
      <c r="V537" s="1530"/>
      <c r="W537" s="1531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532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524" t="s">
        <v>130</v>
      </c>
      <c r="C550" s="1525"/>
      <c r="D550" s="1525"/>
      <c r="E550" s="1525"/>
      <c r="F550" s="1525"/>
      <c r="G550" s="1525"/>
      <c r="H550" s="1526"/>
      <c r="I550" s="1527" t="s">
        <v>131</v>
      </c>
      <c r="J550" s="1525"/>
      <c r="K550" s="1525"/>
      <c r="L550" s="1525"/>
      <c r="M550" s="1525"/>
      <c r="N550" s="1525"/>
      <c r="O550" s="1526"/>
      <c r="P550" s="1528" t="s">
        <v>53</v>
      </c>
      <c r="Q550" s="1529"/>
      <c r="R550" s="1529"/>
      <c r="S550" s="1529"/>
      <c r="T550" s="1529"/>
      <c r="U550" s="1529"/>
      <c r="V550" s="1530"/>
      <c r="W550" s="1531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532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524" t="s">
        <v>130</v>
      </c>
      <c r="C563" s="1525"/>
      <c r="D563" s="1525"/>
      <c r="E563" s="1525"/>
      <c r="F563" s="1525"/>
      <c r="G563" s="1525"/>
      <c r="H563" s="1526"/>
      <c r="I563" s="1527" t="s">
        <v>131</v>
      </c>
      <c r="J563" s="1525"/>
      <c r="K563" s="1525"/>
      <c r="L563" s="1525"/>
      <c r="M563" s="1525"/>
      <c r="N563" s="1525"/>
      <c r="O563" s="1526"/>
      <c r="P563" s="1528" t="s">
        <v>53</v>
      </c>
      <c r="Q563" s="1529"/>
      <c r="R563" s="1529"/>
      <c r="S563" s="1529"/>
      <c r="T563" s="1529"/>
      <c r="U563" s="1529"/>
      <c r="V563" s="1530"/>
      <c r="W563" s="1531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532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43</v>
      </c>
      <c r="C571" s="1409">
        <f>[1]LF!$R$371</f>
        <v>40</v>
      </c>
      <c r="D571" s="1409">
        <f>[1]LF!$AD$371</f>
        <v>42</v>
      </c>
      <c r="E571" s="1409">
        <f>[1]LF!$AP$371</f>
        <v>9</v>
      </c>
      <c r="F571" s="1409">
        <f>[1]LF!$BB$371</f>
        <v>43</v>
      </c>
      <c r="G571" s="1409">
        <f>[1]LF!$BN$371</f>
        <v>44</v>
      </c>
      <c r="H571" s="1410">
        <f>[1]LF!$BZ$371</f>
        <v>44</v>
      </c>
      <c r="I571" s="1411">
        <f>[1]LF!$CL$371</f>
        <v>44</v>
      </c>
      <c r="J571" s="1409">
        <f>[1]LF!$CX$371</f>
        <v>44</v>
      </c>
      <c r="K571" s="1409">
        <f>[1]LF!$DJ$371</f>
        <v>45</v>
      </c>
      <c r="L571" s="1409">
        <f>[1]LF!$DV$371</f>
        <v>9</v>
      </c>
      <c r="M571" s="1409">
        <f>[1]LF!$EH$371</f>
        <v>44</v>
      </c>
      <c r="N571" s="1409">
        <f>[1]LF!$ET$371</f>
        <v>45</v>
      </c>
      <c r="O571" s="1412">
        <f>[1]LF!$FF$371</f>
        <v>43</v>
      </c>
      <c r="P571" s="1408">
        <f>[1]LF!$FR$371</f>
        <v>44</v>
      </c>
      <c r="Q571" s="1409">
        <f>[1]LF!$GD$371</f>
        <v>44</v>
      </c>
      <c r="R571" s="1409">
        <f>[1]LF!$GP$371</f>
        <v>44</v>
      </c>
      <c r="S571" s="1409">
        <f>[1]LF!$HB$371</f>
        <v>10</v>
      </c>
      <c r="T571" s="1409">
        <f>[1]LF!$HN$371</f>
        <v>44</v>
      </c>
      <c r="U571" s="1409">
        <f>[1]LF!$HZ$371</f>
        <v>45</v>
      </c>
      <c r="V571" s="1412">
        <f>[1]LF!$IL$371</f>
        <v>42</v>
      </c>
      <c r="W571" s="1413">
        <f>SUM(B571:V571)</f>
        <v>812</v>
      </c>
      <c r="X571" s="1387" t="s">
        <v>56</v>
      </c>
      <c r="Y571" s="742">
        <f>W558-W571</f>
        <v>130</v>
      </c>
      <c r="Z571" s="285">
        <f>Y571/W558</f>
        <v>0.13800424628450106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524" t="s">
        <v>130</v>
      </c>
      <c r="C576" s="1525"/>
      <c r="D576" s="1525"/>
      <c r="E576" s="1525"/>
      <c r="F576" s="1525"/>
      <c r="G576" s="1525"/>
      <c r="H576" s="1526"/>
      <c r="I576" s="1527" t="s">
        <v>131</v>
      </c>
      <c r="J576" s="1525"/>
      <c r="K576" s="1525"/>
      <c r="L576" s="1525"/>
      <c r="M576" s="1525"/>
      <c r="N576" s="1525"/>
      <c r="O576" s="1526"/>
      <c r="P576" s="1528" t="s">
        <v>53</v>
      </c>
      <c r="Q576" s="1529"/>
      <c r="R576" s="1529"/>
      <c r="S576" s="1529"/>
      <c r="T576" s="1529"/>
      <c r="U576" s="1529"/>
      <c r="V576" s="1530"/>
      <c r="W576" s="1531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532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-128</v>
      </c>
      <c r="Z584" s="285">
        <f>Y584/W571</f>
        <v>-0.15763546798029557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524" t="s">
        <v>130</v>
      </c>
      <c r="C589" s="1525"/>
      <c r="D589" s="1525"/>
      <c r="E589" s="1525"/>
      <c r="F589" s="1525"/>
      <c r="G589" s="1525"/>
      <c r="H589" s="1526"/>
      <c r="I589" s="1527" t="s">
        <v>131</v>
      </c>
      <c r="J589" s="1525"/>
      <c r="K589" s="1525"/>
      <c r="L589" s="1525"/>
      <c r="M589" s="1525"/>
      <c r="N589" s="1525"/>
      <c r="O589" s="1526"/>
      <c r="P589" s="1528" t="s">
        <v>53</v>
      </c>
      <c r="Q589" s="1529"/>
      <c r="R589" s="1529"/>
      <c r="S589" s="1529"/>
      <c r="T589" s="1529"/>
      <c r="U589" s="1529"/>
      <c r="V589" s="1530"/>
      <c r="W589" s="1531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532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524" t="s">
        <v>130</v>
      </c>
      <c r="C602" s="1525"/>
      <c r="D602" s="1525"/>
      <c r="E602" s="1525"/>
      <c r="F602" s="1525"/>
      <c r="G602" s="1525"/>
      <c r="H602" s="1526"/>
      <c r="I602" s="1527" t="s">
        <v>131</v>
      </c>
      <c r="J602" s="1525"/>
      <c r="K602" s="1525"/>
      <c r="L602" s="1525"/>
      <c r="M602" s="1525"/>
      <c r="N602" s="1525"/>
      <c r="O602" s="1526"/>
      <c r="P602" s="1528" t="s">
        <v>53</v>
      </c>
      <c r="Q602" s="1529"/>
      <c r="R602" s="1529"/>
      <c r="S602" s="1529"/>
      <c r="T602" s="1529"/>
      <c r="U602" s="1529"/>
      <c r="V602" s="1530"/>
      <c r="W602" s="1531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532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524" t="s">
        <v>130</v>
      </c>
      <c r="C615" s="1525"/>
      <c r="D615" s="1525"/>
      <c r="E615" s="1525"/>
      <c r="F615" s="1525"/>
      <c r="G615" s="1525"/>
      <c r="H615" s="1526"/>
      <c r="I615" s="1527" t="s">
        <v>131</v>
      </c>
      <c r="J615" s="1525"/>
      <c r="K615" s="1525"/>
      <c r="L615" s="1525"/>
      <c r="M615" s="1525"/>
      <c r="N615" s="1525"/>
      <c r="O615" s="1526"/>
      <c r="P615" s="1528" t="s">
        <v>53</v>
      </c>
      <c r="Q615" s="1529"/>
      <c r="R615" s="1529"/>
      <c r="S615" s="1529"/>
      <c r="T615" s="1529"/>
      <c r="U615" s="1529"/>
      <c r="V615" s="1530"/>
      <c r="W615" s="1531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532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524" t="s">
        <v>130</v>
      </c>
      <c r="C628" s="1525"/>
      <c r="D628" s="1525"/>
      <c r="E628" s="1525"/>
      <c r="F628" s="1525"/>
      <c r="G628" s="1525"/>
      <c r="H628" s="1526"/>
      <c r="I628" s="1527" t="s">
        <v>131</v>
      </c>
      <c r="J628" s="1525"/>
      <c r="K628" s="1525"/>
      <c r="L628" s="1525"/>
      <c r="M628" s="1525"/>
      <c r="N628" s="1525"/>
      <c r="O628" s="1526"/>
      <c r="P628" s="1528" t="s">
        <v>53</v>
      </c>
      <c r="Q628" s="1529"/>
      <c r="R628" s="1529"/>
      <c r="S628" s="1529"/>
      <c r="T628" s="1529"/>
      <c r="U628" s="1529"/>
      <c r="V628" s="1530"/>
      <c r="W628" s="1531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532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524" t="s">
        <v>130</v>
      </c>
      <c r="C641" s="1525"/>
      <c r="D641" s="1525"/>
      <c r="E641" s="1525"/>
      <c r="F641" s="1525"/>
      <c r="G641" s="1525"/>
      <c r="H641" s="1526"/>
      <c r="I641" s="1527" t="s">
        <v>131</v>
      </c>
      <c r="J641" s="1525"/>
      <c r="K641" s="1525"/>
      <c r="L641" s="1525"/>
      <c r="M641" s="1525"/>
      <c r="N641" s="1525"/>
      <c r="O641" s="1526"/>
      <c r="P641" s="1528" t="s">
        <v>53</v>
      </c>
      <c r="Q641" s="1529"/>
      <c r="R641" s="1529"/>
      <c r="S641" s="1529"/>
      <c r="T641" s="1529"/>
      <c r="U641" s="1529"/>
      <c r="V641" s="1530"/>
      <c r="W641" s="1531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532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>
        <v>157.5</v>
      </c>
      <c r="C650" s="385">
        <v>157.5</v>
      </c>
      <c r="D650" s="504">
        <v>157</v>
      </c>
      <c r="E650" s="504">
        <v>157</v>
      </c>
      <c r="F650" s="504">
        <v>157</v>
      </c>
      <c r="G650" s="504">
        <v>156</v>
      </c>
      <c r="H650" s="504">
        <v>156</v>
      </c>
      <c r="I650" s="958">
        <v>158</v>
      </c>
      <c r="J650" s="958">
        <v>158</v>
      </c>
      <c r="K650" s="504">
        <v>157.5</v>
      </c>
      <c r="L650" s="504">
        <v>157.5</v>
      </c>
      <c r="M650" s="504">
        <v>157</v>
      </c>
      <c r="N650" s="504">
        <v>156</v>
      </c>
      <c r="O650" s="504">
        <v>156</v>
      </c>
      <c r="P650" s="958">
        <v>160</v>
      </c>
      <c r="Q650" s="958">
        <v>160</v>
      </c>
      <c r="R650" s="504">
        <v>157</v>
      </c>
      <c r="S650" s="504">
        <v>157</v>
      </c>
      <c r="T650" s="504">
        <v>157</v>
      </c>
      <c r="U650" s="504">
        <v>155.5</v>
      </c>
      <c r="V650" s="504">
        <v>155.5</v>
      </c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-0.5</v>
      </c>
      <c r="C651" s="751">
        <f t="shared" si="156"/>
        <v>-0.5</v>
      </c>
      <c r="D651" s="751">
        <f t="shared" si="156"/>
        <v>-0.5</v>
      </c>
      <c r="E651" s="751">
        <f t="shared" si="156"/>
        <v>-0.5</v>
      </c>
      <c r="F651" s="751">
        <f t="shared" si="156"/>
        <v>-0.5</v>
      </c>
      <c r="G651" s="751">
        <f t="shared" si="156"/>
        <v>-0.5</v>
      </c>
      <c r="H651" s="752">
        <f t="shared" si="156"/>
        <v>-0.5</v>
      </c>
      <c r="I651" s="934">
        <f t="shared" si="156"/>
        <v>-0.5</v>
      </c>
      <c r="J651" s="751">
        <f t="shared" si="156"/>
        <v>-0.5</v>
      </c>
      <c r="K651" s="751">
        <f t="shared" si="156"/>
        <v>-0.5</v>
      </c>
      <c r="L651" s="751">
        <f t="shared" si="156"/>
        <v>-0.5</v>
      </c>
      <c r="M651" s="751">
        <f t="shared" si="156"/>
        <v>-0.5</v>
      </c>
      <c r="N651" s="751">
        <f t="shared" si="156"/>
        <v>-0.5</v>
      </c>
      <c r="O651" s="752">
        <f t="shared" si="156"/>
        <v>-0.5</v>
      </c>
      <c r="P651" s="934">
        <f t="shared" si="156"/>
        <v>-0.5</v>
      </c>
      <c r="Q651" s="751">
        <f t="shared" si="156"/>
        <v>-0.5</v>
      </c>
      <c r="R651" s="751">
        <f t="shared" si="156"/>
        <v>-0.5</v>
      </c>
      <c r="S651" s="751">
        <f t="shared" si="156"/>
        <v>-0.5</v>
      </c>
      <c r="T651" s="751">
        <f t="shared" si="156"/>
        <v>-0.5</v>
      </c>
      <c r="U651" s="751">
        <f t="shared" si="156"/>
        <v>-0.5</v>
      </c>
      <c r="V651" s="753">
        <f t="shared" si="156"/>
        <v>-0.5</v>
      </c>
      <c r="W651" s="223"/>
      <c r="X651" s="1459" t="s">
        <v>26</v>
      </c>
      <c r="Y651" s="1464">
        <f>Y650-Y637</f>
        <v>0.38999999999998636</v>
      </c>
      <c r="Z651" s="1464"/>
    </row>
    <row r="653" spans="1:26" ht="13.5" thickBot="1" x14ac:dyDescent="0.25"/>
    <row r="654" spans="1:26" ht="13.5" thickBot="1" x14ac:dyDescent="0.25">
      <c r="A654" s="230" t="s">
        <v>314</v>
      </c>
      <c r="B654" s="1524" t="s">
        <v>130</v>
      </c>
      <c r="C654" s="1525"/>
      <c r="D654" s="1525"/>
      <c r="E654" s="1525"/>
      <c r="F654" s="1525"/>
      <c r="G654" s="1525"/>
      <c r="H654" s="1526"/>
      <c r="I654" s="1527" t="s">
        <v>131</v>
      </c>
      <c r="J654" s="1525"/>
      <c r="K654" s="1525"/>
      <c r="L654" s="1525"/>
      <c r="M654" s="1525"/>
      <c r="N654" s="1525"/>
      <c r="O654" s="1526"/>
      <c r="P654" s="1528" t="s">
        <v>53</v>
      </c>
      <c r="Q654" s="1529"/>
      <c r="R654" s="1529"/>
      <c r="S654" s="1529"/>
      <c r="T654" s="1529"/>
      <c r="U654" s="1529"/>
      <c r="V654" s="1530"/>
      <c r="W654" s="1531" t="s">
        <v>55</v>
      </c>
      <c r="X654" s="228">
        <v>237</v>
      </c>
      <c r="Y654" s="1465"/>
      <c r="Z654" s="1465"/>
    </row>
    <row r="655" spans="1:26" ht="13.5" thickBot="1" x14ac:dyDescent="0.25">
      <c r="A655" s="846" t="s">
        <v>54</v>
      </c>
      <c r="B655" s="854">
        <v>1</v>
      </c>
      <c r="C655" s="855">
        <v>2</v>
      </c>
      <c r="D655" s="855">
        <v>3</v>
      </c>
      <c r="E655" s="855">
        <v>4</v>
      </c>
      <c r="F655" s="855">
        <v>5</v>
      </c>
      <c r="G655" s="855">
        <v>6</v>
      </c>
      <c r="H655" s="858">
        <v>7</v>
      </c>
      <c r="I655" s="963">
        <v>8</v>
      </c>
      <c r="J655" s="855">
        <v>9</v>
      </c>
      <c r="K655" s="855">
        <v>10</v>
      </c>
      <c r="L655" s="855">
        <v>11</v>
      </c>
      <c r="M655" s="855">
        <v>12</v>
      </c>
      <c r="N655" s="855">
        <v>13</v>
      </c>
      <c r="O655" s="858">
        <v>14</v>
      </c>
      <c r="P655" s="963">
        <v>1</v>
      </c>
      <c r="Q655" s="855">
        <v>2</v>
      </c>
      <c r="R655" s="855">
        <v>3</v>
      </c>
      <c r="S655" s="855">
        <v>4</v>
      </c>
      <c r="T655" s="855">
        <v>5</v>
      </c>
      <c r="U655" s="855">
        <v>6</v>
      </c>
      <c r="V655" s="858">
        <v>7</v>
      </c>
      <c r="W655" s="1532"/>
      <c r="X655" s="741"/>
      <c r="Y655" s="741"/>
      <c r="Z655" s="1465"/>
    </row>
    <row r="656" spans="1:26" x14ac:dyDescent="0.2">
      <c r="A656" s="234" t="s">
        <v>3</v>
      </c>
      <c r="B656" s="1367">
        <v>4460</v>
      </c>
      <c r="C656" s="1368">
        <v>4460</v>
      </c>
      <c r="D656" s="1368">
        <v>4460</v>
      </c>
      <c r="E656" s="1368">
        <v>4460</v>
      </c>
      <c r="F656" s="1368">
        <v>4460</v>
      </c>
      <c r="G656" s="1368">
        <v>4460</v>
      </c>
      <c r="H656" s="1426">
        <v>4460</v>
      </c>
      <c r="I656" s="1367">
        <v>4460</v>
      </c>
      <c r="J656" s="1368">
        <v>4460</v>
      </c>
      <c r="K656" s="1368">
        <v>4460</v>
      </c>
      <c r="L656" s="1368">
        <v>4460</v>
      </c>
      <c r="M656" s="1368">
        <v>4460</v>
      </c>
      <c r="N656" s="1368">
        <v>4460</v>
      </c>
      <c r="O656" s="1369">
        <v>4460</v>
      </c>
      <c r="P656" s="1427">
        <v>4460</v>
      </c>
      <c r="Q656" s="1368">
        <v>4460</v>
      </c>
      <c r="R656" s="1368">
        <v>4460</v>
      </c>
      <c r="S656" s="1368">
        <v>4460</v>
      </c>
      <c r="T656" s="1368">
        <v>4460</v>
      </c>
      <c r="U656" s="1368">
        <v>4460</v>
      </c>
      <c r="V656" s="1369">
        <v>4460</v>
      </c>
      <c r="W656" s="1425">
        <v>4460</v>
      </c>
      <c r="X656" s="1469"/>
      <c r="Y656" s="529"/>
      <c r="Z656" s="1465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513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  <c r="X657" s="1469"/>
      <c r="Y657" s="1466"/>
      <c r="Z657" s="1465"/>
    </row>
    <row r="658" spans="1:26" x14ac:dyDescent="0.2">
      <c r="A658" s="231" t="s">
        <v>7</v>
      </c>
      <c r="B658" s="367">
        <v>100</v>
      </c>
      <c r="C658" s="368">
        <v>100</v>
      </c>
      <c r="D658" s="368">
        <v>100</v>
      </c>
      <c r="E658" s="368">
        <v>71.400000000000006</v>
      </c>
      <c r="F658" s="368">
        <v>100</v>
      </c>
      <c r="G658" s="368">
        <v>100</v>
      </c>
      <c r="H658" s="369">
        <v>100</v>
      </c>
      <c r="I658" s="367">
        <v>94.1</v>
      </c>
      <c r="J658" s="368">
        <v>75</v>
      </c>
      <c r="K658" s="368">
        <v>100</v>
      </c>
      <c r="L658" s="368">
        <v>100</v>
      </c>
      <c r="M658" s="368">
        <v>100</v>
      </c>
      <c r="N658" s="368">
        <v>100</v>
      </c>
      <c r="O658" s="370">
        <v>100</v>
      </c>
      <c r="P658" s="514">
        <v>100</v>
      </c>
      <c r="Q658" s="368">
        <v>100</v>
      </c>
      <c r="R658" s="368">
        <v>100</v>
      </c>
      <c r="S658" s="368">
        <v>100</v>
      </c>
      <c r="T658" s="368">
        <v>100</v>
      </c>
      <c r="U658" s="368">
        <v>100</v>
      </c>
      <c r="V658" s="370">
        <v>100</v>
      </c>
      <c r="W658" s="1401">
        <v>83.8</v>
      </c>
      <c r="X658" s="365"/>
      <c r="Y658" s="443"/>
      <c r="Z658" s="1465"/>
    </row>
    <row r="659" spans="1:26" ht="13.5" thickBot="1" x14ac:dyDescent="0.25">
      <c r="A659" s="231" t="s">
        <v>8</v>
      </c>
      <c r="B659" s="1206">
        <v>3.9E-2</v>
      </c>
      <c r="C659" s="1207">
        <v>2.9000000000000001E-2</v>
      </c>
      <c r="D659" s="1207">
        <v>2.5999999999999999E-2</v>
      </c>
      <c r="E659" s="1207">
        <v>8.3000000000000004E-2</v>
      </c>
      <c r="F659" s="1207">
        <v>4.3999999999999997E-2</v>
      </c>
      <c r="G659" s="1423">
        <v>3.9E-2</v>
      </c>
      <c r="H659" s="1376">
        <v>4.2000000000000003E-2</v>
      </c>
      <c r="I659" s="1206">
        <v>5.8000000000000003E-2</v>
      </c>
      <c r="J659" s="1207">
        <v>0.09</v>
      </c>
      <c r="K659" s="1207">
        <v>3.5000000000000003E-2</v>
      </c>
      <c r="L659" s="1207">
        <v>4.3999999999999997E-2</v>
      </c>
      <c r="M659" s="1207">
        <v>3.1E-2</v>
      </c>
      <c r="N659" s="1207">
        <v>2.4E-2</v>
      </c>
      <c r="O659" s="1208">
        <v>4.9000000000000002E-2</v>
      </c>
      <c r="P659" s="1428">
        <v>2.9000000000000001E-2</v>
      </c>
      <c r="Q659" s="1207">
        <v>5.7000000000000002E-2</v>
      </c>
      <c r="R659" s="1207">
        <v>3.4000000000000002E-2</v>
      </c>
      <c r="S659" s="1207">
        <v>3.5999999999999997E-2</v>
      </c>
      <c r="T659" s="1207">
        <v>3.9E-2</v>
      </c>
      <c r="U659" s="1207">
        <v>2.7E-2</v>
      </c>
      <c r="V659" s="1208">
        <v>3.2000000000000001E-2</v>
      </c>
      <c r="W659" s="1429">
        <v>7.3999999999999996E-2</v>
      </c>
      <c r="X659" s="1465"/>
      <c r="Y659" s="331"/>
      <c r="Z659" s="1465"/>
    </row>
    <row r="660" spans="1:26" x14ac:dyDescent="0.2">
      <c r="A660" s="238" t="s">
        <v>1</v>
      </c>
      <c r="B660" s="1371">
        <f>B657/B656*100-100</f>
        <v>23.36322869955157</v>
      </c>
      <c r="C660" s="1371">
        <f t="shared" ref="C660:V660" si="157">C657/C656*100-100</f>
        <v>17.130044843049319</v>
      </c>
      <c r="D660" s="1371">
        <f t="shared" si="157"/>
        <v>13.36322869955157</v>
      </c>
      <c r="E660" s="1371">
        <f t="shared" si="157"/>
        <v>2.2421524663677133</v>
      </c>
      <c r="F660" s="1371">
        <f t="shared" si="157"/>
        <v>9.4394618834080717</v>
      </c>
      <c r="G660" s="1371">
        <f t="shared" si="157"/>
        <v>6.3452914798206308</v>
      </c>
      <c r="H660" s="1371">
        <f t="shared" si="157"/>
        <v>4.461883408071742</v>
      </c>
      <c r="I660" s="1371">
        <f t="shared" si="157"/>
        <v>6.5919282511210753</v>
      </c>
      <c r="J660" s="1371">
        <f t="shared" si="157"/>
        <v>3.7668161434977634</v>
      </c>
      <c r="K660" s="1371">
        <f t="shared" si="157"/>
        <v>8.4080717488789247</v>
      </c>
      <c r="L660" s="1371">
        <f t="shared" si="157"/>
        <v>3.4753363228699641</v>
      </c>
      <c r="M660" s="1371">
        <f t="shared" si="157"/>
        <v>13.25112107623319</v>
      </c>
      <c r="N660" s="1371">
        <f t="shared" si="157"/>
        <v>13.295964125560531</v>
      </c>
      <c r="O660" s="1371">
        <f t="shared" si="157"/>
        <v>20.919282511210753</v>
      </c>
      <c r="P660" s="1371">
        <f t="shared" si="157"/>
        <v>3.542600896860975</v>
      </c>
      <c r="Q660" s="1371">
        <f t="shared" si="157"/>
        <v>1.031390134529147</v>
      </c>
      <c r="R660" s="1371">
        <f t="shared" si="157"/>
        <v>11.031390134529147</v>
      </c>
      <c r="S660" s="1371">
        <f t="shared" si="157"/>
        <v>-2.8699551569506809</v>
      </c>
      <c r="T660" s="1371">
        <f t="shared" si="157"/>
        <v>9.9103139013452903</v>
      </c>
      <c r="U660" s="1371">
        <f t="shared" si="157"/>
        <v>17.331838565022423</v>
      </c>
      <c r="V660" s="1371">
        <f t="shared" si="157"/>
        <v>20.224215246636774</v>
      </c>
      <c r="W660" s="1371">
        <f>W657/W656*100-100</f>
        <v>10.358744394618839</v>
      </c>
      <c r="X660" s="1009"/>
      <c r="Y660" s="1469"/>
      <c r="Z660" s="1465"/>
    </row>
    <row r="661" spans="1:26" ht="13.5" thickBot="1" x14ac:dyDescent="0.25">
      <c r="A661" s="839" t="s">
        <v>27</v>
      </c>
      <c r="B661" s="834">
        <f t="shared" ref="B661:V661" si="158">B657-B644</f>
        <v>-26</v>
      </c>
      <c r="C661" s="546">
        <f t="shared" si="158"/>
        <v>11</v>
      </c>
      <c r="D661" s="546">
        <f t="shared" si="158"/>
        <v>157</v>
      </c>
      <c r="E661" s="546">
        <f t="shared" si="158"/>
        <v>17</v>
      </c>
      <c r="F661" s="546">
        <f t="shared" si="158"/>
        <v>-25</v>
      </c>
      <c r="G661" s="546">
        <f t="shared" si="158"/>
        <v>9</v>
      </c>
      <c r="H661" s="835">
        <f t="shared" si="158"/>
        <v>145</v>
      </c>
      <c r="I661" s="768">
        <f t="shared" si="158"/>
        <v>-39</v>
      </c>
      <c r="J661" s="546">
        <f t="shared" si="158"/>
        <v>-178</v>
      </c>
      <c r="K661" s="546">
        <f t="shared" si="158"/>
        <v>1</v>
      </c>
      <c r="L661" s="546">
        <f t="shared" si="158"/>
        <v>431</v>
      </c>
      <c r="M661" s="546">
        <f t="shared" si="158"/>
        <v>179</v>
      </c>
      <c r="N661" s="546">
        <f t="shared" si="158"/>
        <v>-241</v>
      </c>
      <c r="O661" s="835">
        <f t="shared" si="158"/>
        <v>250</v>
      </c>
      <c r="P661" s="768">
        <f t="shared" si="158"/>
        <v>37</v>
      </c>
      <c r="Q661" s="546">
        <f t="shared" si="158"/>
        <v>-289</v>
      </c>
      <c r="R661" s="546">
        <f t="shared" si="158"/>
        <v>296</v>
      </c>
      <c r="S661" s="546">
        <f t="shared" si="158"/>
        <v>-285</v>
      </c>
      <c r="T661" s="546">
        <f t="shared" si="158"/>
        <v>-32</v>
      </c>
      <c r="U661" s="546">
        <f t="shared" si="158"/>
        <v>127</v>
      </c>
      <c r="V661" s="835">
        <f t="shared" si="158"/>
        <v>98</v>
      </c>
      <c r="W661" s="394">
        <f t="shared" ref="W661" si="159">W657-$B$285</f>
        <v>1616</v>
      </c>
      <c r="X661" s="1370"/>
      <c r="Y661" s="329"/>
      <c r="Z661" s="1465"/>
    </row>
    <row r="662" spans="1:26" x14ac:dyDescent="0.2">
      <c r="A662" s="258" t="s">
        <v>51</v>
      </c>
      <c r="B662" s="1402">
        <v>43</v>
      </c>
      <c r="C662" s="1403">
        <v>43</v>
      </c>
      <c r="D662" s="1403">
        <v>43</v>
      </c>
      <c r="E662" s="1403">
        <v>11</v>
      </c>
      <c r="F662" s="1403">
        <v>44</v>
      </c>
      <c r="G662" s="1403">
        <v>44</v>
      </c>
      <c r="H662" s="1404">
        <v>44</v>
      </c>
      <c r="I662" s="1405">
        <v>44</v>
      </c>
      <c r="J662" s="1403">
        <v>44</v>
      </c>
      <c r="K662" s="1403">
        <v>45</v>
      </c>
      <c r="L662" s="1403">
        <v>11</v>
      </c>
      <c r="M662" s="1403">
        <v>44</v>
      </c>
      <c r="N662" s="1403">
        <v>45</v>
      </c>
      <c r="O662" s="1406">
        <v>44</v>
      </c>
      <c r="P662" s="1402">
        <v>44</v>
      </c>
      <c r="Q662" s="1403">
        <v>45</v>
      </c>
      <c r="R662" s="1403">
        <v>44</v>
      </c>
      <c r="S662" s="1403">
        <v>11</v>
      </c>
      <c r="T662" s="1403">
        <v>45</v>
      </c>
      <c r="U662" s="1403">
        <v>45</v>
      </c>
      <c r="V662" s="1406">
        <v>46</v>
      </c>
      <c r="W662" s="1424">
        <f>SUM(B662:V662)</f>
        <v>829</v>
      </c>
      <c r="X662" s="1465" t="s">
        <v>56</v>
      </c>
      <c r="Y662" s="742">
        <f>W649-W662</f>
        <v>83</v>
      </c>
      <c r="Z662" s="285">
        <f>Y662/W649</f>
        <v>9.1008771929824567E-2</v>
      </c>
    </row>
    <row r="663" spans="1:26" x14ac:dyDescent="0.2">
      <c r="A663" s="957" t="s">
        <v>28</v>
      </c>
      <c r="B663" s="385">
        <v>158</v>
      </c>
      <c r="C663" s="385">
        <v>158</v>
      </c>
      <c r="D663" s="504">
        <v>157.5</v>
      </c>
      <c r="E663" s="504">
        <v>157.5</v>
      </c>
      <c r="F663" s="504">
        <v>157.5</v>
      </c>
      <c r="G663" s="504">
        <v>156.5</v>
      </c>
      <c r="H663" s="504">
        <v>156.5</v>
      </c>
      <c r="I663" s="958">
        <v>158.5</v>
      </c>
      <c r="J663" s="958">
        <v>158.5</v>
      </c>
      <c r="K663" s="504">
        <v>158</v>
      </c>
      <c r="L663" s="504">
        <v>158</v>
      </c>
      <c r="M663" s="504">
        <v>157.5</v>
      </c>
      <c r="N663" s="504">
        <v>156.5</v>
      </c>
      <c r="O663" s="504">
        <v>156.5</v>
      </c>
      <c r="P663" s="958">
        <v>160.5</v>
      </c>
      <c r="Q663" s="958">
        <v>160.5</v>
      </c>
      <c r="R663" s="504">
        <v>157.5</v>
      </c>
      <c r="S663" s="504">
        <v>157.5</v>
      </c>
      <c r="T663" s="504">
        <v>157.5</v>
      </c>
      <c r="U663" s="504">
        <v>156</v>
      </c>
      <c r="V663" s="504">
        <v>156</v>
      </c>
      <c r="W663" s="1187"/>
      <c r="X663" s="1469" t="s">
        <v>57</v>
      </c>
      <c r="Y663" s="1469">
        <v>157.80000000000001</v>
      </c>
      <c r="Z663" s="530"/>
    </row>
    <row r="664" spans="1:26" ht="13.5" thickBot="1" x14ac:dyDescent="0.25">
      <c r="A664" s="266" t="s">
        <v>26</v>
      </c>
      <c r="B664" s="750">
        <f t="shared" ref="B664:V664" si="160">B663-B650</f>
        <v>0.5</v>
      </c>
      <c r="C664" s="751">
        <f t="shared" si="160"/>
        <v>0.5</v>
      </c>
      <c r="D664" s="751">
        <f t="shared" si="160"/>
        <v>0.5</v>
      </c>
      <c r="E664" s="751">
        <f t="shared" si="160"/>
        <v>0.5</v>
      </c>
      <c r="F664" s="751">
        <f t="shared" si="160"/>
        <v>0.5</v>
      </c>
      <c r="G664" s="751">
        <f t="shared" si="160"/>
        <v>0.5</v>
      </c>
      <c r="H664" s="752">
        <f t="shared" si="160"/>
        <v>0.5</v>
      </c>
      <c r="I664" s="934">
        <f t="shared" si="160"/>
        <v>0.5</v>
      </c>
      <c r="J664" s="751">
        <f t="shared" si="160"/>
        <v>0.5</v>
      </c>
      <c r="K664" s="751">
        <f t="shared" si="160"/>
        <v>0.5</v>
      </c>
      <c r="L664" s="751">
        <f t="shared" si="160"/>
        <v>0.5</v>
      </c>
      <c r="M664" s="751">
        <f t="shared" si="160"/>
        <v>0.5</v>
      </c>
      <c r="N664" s="751">
        <f t="shared" si="160"/>
        <v>0.5</v>
      </c>
      <c r="O664" s="752">
        <f t="shared" si="160"/>
        <v>0.5</v>
      </c>
      <c r="P664" s="934">
        <f t="shared" si="160"/>
        <v>0.5</v>
      </c>
      <c r="Q664" s="751">
        <f t="shared" si="160"/>
        <v>0.5</v>
      </c>
      <c r="R664" s="751">
        <f t="shared" si="160"/>
        <v>0.5</v>
      </c>
      <c r="S664" s="751">
        <f t="shared" si="160"/>
        <v>0.5</v>
      </c>
      <c r="T664" s="751">
        <f t="shared" si="160"/>
        <v>0.5</v>
      </c>
      <c r="U664" s="751">
        <f t="shared" si="160"/>
        <v>0.5</v>
      </c>
      <c r="V664" s="753">
        <f t="shared" si="160"/>
        <v>0.5</v>
      </c>
      <c r="W664" s="223"/>
      <c r="X664" s="1465" t="s">
        <v>26</v>
      </c>
      <c r="Y664" s="1469">
        <f>Y663-Y650</f>
        <v>-1.999999999998181E-2</v>
      </c>
      <c r="Z664" s="1469"/>
    </row>
    <row r="666" spans="1:26" ht="13.5" thickBot="1" x14ac:dyDescent="0.25"/>
    <row r="667" spans="1:26" ht="13.5" thickBot="1" x14ac:dyDescent="0.25">
      <c r="A667" s="230" t="s">
        <v>315</v>
      </c>
      <c r="B667" s="1524" t="s">
        <v>130</v>
      </c>
      <c r="C667" s="1525"/>
      <c r="D667" s="1525"/>
      <c r="E667" s="1525"/>
      <c r="F667" s="1525"/>
      <c r="G667" s="1525"/>
      <c r="H667" s="1526"/>
      <c r="I667" s="1527" t="s">
        <v>131</v>
      </c>
      <c r="J667" s="1525"/>
      <c r="K667" s="1525"/>
      <c r="L667" s="1525"/>
      <c r="M667" s="1525"/>
      <c r="N667" s="1525"/>
      <c r="O667" s="1526"/>
      <c r="P667" s="1528" t="s">
        <v>53</v>
      </c>
      <c r="Q667" s="1529"/>
      <c r="R667" s="1529"/>
      <c r="S667" s="1529"/>
      <c r="T667" s="1529"/>
      <c r="U667" s="1529"/>
      <c r="V667" s="1530"/>
      <c r="W667" s="1531" t="s">
        <v>55</v>
      </c>
      <c r="X667" s="228">
        <v>237</v>
      </c>
      <c r="Y667" s="1477"/>
      <c r="Z667" s="1477"/>
    </row>
    <row r="668" spans="1:26" ht="13.5" thickBot="1" x14ac:dyDescent="0.25">
      <c r="A668" s="846" t="s">
        <v>54</v>
      </c>
      <c r="B668" s="854">
        <v>1</v>
      </c>
      <c r="C668" s="855">
        <v>2</v>
      </c>
      <c r="D668" s="855">
        <v>3</v>
      </c>
      <c r="E668" s="855">
        <v>4</v>
      </c>
      <c r="F668" s="855">
        <v>5</v>
      </c>
      <c r="G668" s="855">
        <v>6</v>
      </c>
      <c r="H668" s="858">
        <v>7</v>
      </c>
      <c r="I668" s="963">
        <v>8</v>
      </c>
      <c r="J668" s="855">
        <v>9</v>
      </c>
      <c r="K668" s="855">
        <v>10</v>
      </c>
      <c r="L668" s="855">
        <v>11</v>
      </c>
      <c r="M668" s="855">
        <v>12</v>
      </c>
      <c r="N668" s="855">
        <v>13</v>
      </c>
      <c r="O668" s="858">
        <v>14</v>
      </c>
      <c r="P668" s="963">
        <v>1</v>
      </c>
      <c r="Q668" s="855">
        <v>2</v>
      </c>
      <c r="R668" s="855">
        <v>3</v>
      </c>
      <c r="S668" s="855">
        <v>4</v>
      </c>
      <c r="T668" s="855">
        <v>5</v>
      </c>
      <c r="U668" s="855">
        <v>6</v>
      </c>
      <c r="V668" s="858">
        <v>7</v>
      </c>
      <c r="W668" s="1532"/>
      <c r="X668" s="741"/>
      <c r="Y668" s="741"/>
      <c r="Z668" s="1477"/>
    </row>
    <row r="669" spans="1:26" x14ac:dyDescent="0.2">
      <c r="A669" s="234" t="s">
        <v>3</v>
      </c>
      <c r="B669" s="1367">
        <v>4475</v>
      </c>
      <c r="C669" s="1368">
        <v>4475</v>
      </c>
      <c r="D669" s="1368">
        <v>4475</v>
      </c>
      <c r="E669" s="1368">
        <v>4475</v>
      </c>
      <c r="F669" s="1368">
        <v>4475</v>
      </c>
      <c r="G669" s="1368">
        <v>4475</v>
      </c>
      <c r="H669" s="1426">
        <v>4475</v>
      </c>
      <c r="I669" s="1367">
        <v>4475</v>
      </c>
      <c r="J669" s="1368">
        <v>4475</v>
      </c>
      <c r="K669" s="1368">
        <v>4475</v>
      </c>
      <c r="L669" s="1368">
        <v>4475</v>
      </c>
      <c r="M669" s="1368">
        <v>4475</v>
      </c>
      <c r="N669" s="1368">
        <v>4475</v>
      </c>
      <c r="O669" s="1369">
        <v>4475</v>
      </c>
      <c r="P669" s="1427">
        <v>4475</v>
      </c>
      <c r="Q669" s="1368">
        <v>4475</v>
      </c>
      <c r="R669" s="1368">
        <v>4475</v>
      </c>
      <c r="S669" s="1368">
        <v>4475</v>
      </c>
      <c r="T669" s="1368">
        <v>4475</v>
      </c>
      <c r="U669" s="1368">
        <v>4475</v>
      </c>
      <c r="V669" s="1369">
        <v>4475</v>
      </c>
      <c r="W669" s="1425">
        <v>4475</v>
      </c>
      <c r="X669" s="1479"/>
      <c r="Y669" s="529"/>
      <c r="Z669" s="1477"/>
    </row>
    <row r="670" spans="1:26" x14ac:dyDescent="0.2">
      <c r="A670" s="238" t="s">
        <v>6</v>
      </c>
      <c r="B670" s="239">
        <v>5354</v>
      </c>
      <c r="C670" s="240">
        <v>5294</v>
      </c>
      <c r="D670" s="240">
        <v>5061</v>
      </c>
      <c r="E670" s="240">
        <v>4843</v>
      </c>
      <c r="F670" s="240">
        <v>4713</v>
      </c>
      <c r="G670" s="240">
        <v>4690</v>
      </c>
      <c r="H670" s="280">
        <v>4618</v>
      </c>
      <c r="I670" s="239">
        <v>4680</v>
      </c>
      <c r="J670" s="240">
        <v>4795</v>
      </c>
      <c r="K670" s="240">
        <v>4758</v>
      </c>
      <c r="L670" s="240">
        <v>4609</v>
      </c>
      <c r="M670" s="240">
        <v>4939</v>
      </c>
      <c r="N670" s="240">
        <v>5131</v>
      </c>
      <c r="O670" s="241">
        <v>5478</v>
      </c>
      <c r="P670" s="513">
        <v>4544</v>
      </c>
      <c r="Q670" s="240">
        <v>4686</v>
      </c>
      <c r="R670" s="240">
        <v>4889</v>
      </c>
      <c r="S670" s="240">
        <v>4231</v>
      </c>
      <c r="T670" s="240">
        <v>4906</v>
      </c>
      <c r="U670" s="240">
        <v>5266</v>
      </c>
      <c r="V670" s="241">
        <v>5312</v>
      </c>
      <c r="W670" s="317">
        <v>4924</v>
      </c>
      <c r="X670" s="1479"/>
      <c r="Y670" s="1476"/>
      <c r="Z670" s="1477"/>
    </row>
    <row r="671" spans="1:26" x14ac:dyDescent="0.2">
      <c r="A671" s="231" t="s">
        <v>7</v>
      </c>
      <c r="B671" s="367">
        <v>100</v>
      </c>
      <c r="C671" s="368">
        <v>91.7</v>
      </c>
      <c r="D671" s="368">
        <v>100</v>
      </c>
      <c r="E671" s="368">
        <v>100</v>
      </c>
      <c r="F671" s="368">
        <v>91.7</v>
      </c>
      <c r="G671" s="368">
        <v>100</v>
      </c>
      <c r="H671" s="369">
        <v>66.7</v>
      </c>
      <c r="I671" s="367">
        <v>100</v>
      </c>
      <c r="J671" s="368">
        <v>91.7</v>
      </c>
      <c r="K671" s="368">
        <v>91.7</v>
      </c>
      <c r="L671" s="368">
        <v>100</v>
      </c>
      <c r="M671" s="368">
        <v>100</v>
      </c>
      <c r="N671" s="368">
        <v>100</v>
      </c>
      <c r="O671" s="370">
        <v>91.7</v>
      </c>
      <c r="P671" s="514">
        <v>100</v>
      </c>
      <c r="Q671" s="368">
        <v>100</v>
      </c>
      <c r="R671" s="368">
        <v>100</v>
      </c>
      <c r="S671" s="368">
        <v>100</v>
      </c>
      <c r="T671" s="368">
        <v>100</v>
      </c>
      <c r="U671" s="368">
        <v>75</v>
      </c>
      <c r="V671" s="370">
        <v>100</v>
      </c>
      <c r="W671" s="1401">
        <v>83.8</v>
      </c>
      <c r="X671" s="365"/>
      <c r="Y671" s="443"/>
      <c r="Z671" s="1477"/>
    </row>
    <row r="672" spans="1:26" ht="13.5" thickBot="1" x14ac:dyDescent="0.25">
      <c r="A672" s="231" t="s">
        <v>8</v>
      </c>
      <c r="B672" s="1206">
        <v>4.7E-2</v>
      </c>
      <c r="C672" s="1207">
        <v>4.2999999999999997E-2</v>
      </c>
      <c r="D672" s="1207">
        <v>2.4E-2</v>
      </c>
      <c r="E672" s="1207">
        <v>0.04</v>
      </c>
      <c r="F672" s="1207">
        <v>5.3999999999999999E-2</v>
      </c>
      <c r="G672" s="1423">
        <v>3.6999999999999998E-2</v>
      </c>
      <c r="H672" s="1376">
        <v>9.6000000000000002E-2</v>
      </c>
      <c r="I672" s="1206">
        <v>0.05</v>
      </c>
      <c r="J672" s="1207">
        <v>4.8000000000000001E-2</v>
      </c>
      <c r="K672" s="1207">
        <v>5.8000000000000003E-2</v>
      </c>
      <c r="L672" s="1207">
        <v>5.7000000000000002E-2</v>
      </c>
      <c r="M672" s="1207">
        <v>3.2000000000000001E-2</v>
      </c>
      <c r="N672" s="1207">
        <v>2.3E-2</v>
      </c>
      <c r="O672" s="1208">
        <v>6.4000000000000001E-2</v>
      </c>
      <c r="P672" s="1428">
        <v>4.4999999999999998E-2</v>
      </c>
      <c r="Q672" s="1207">
        <v>3.5999999999999997E-2</v>
      </c>
      <c r="R672" s="1207">
        <v>3.3000000000000002E-2</v>
      </c>
      <c r="S672" s="1207">
        <v>4.1000000000000002E-2</v>
      </c>
      <c r="T672" s="1207">
        <v>4.2000000000000003E-2</v>
      </c>
      <c r="U672" s="1207">
        <v>6.9000000000000006E-2</v>
      </c>
      <c r="V672" s="1208">
        <v>2.8000000000000001E-2</v>
      </c>
      <c r="W672" s="1429">
        <v>7.5999999999999998E-2</v>
      </c>
      <c r="X672" s="1477"/>
      <c r="Y672" s="331"/>
      <c r="Z672" s="1477"/>
    </row>
    <row r="673" spans="1:26" x14ac:dyDescent="0.2">
      <c r="A673" s="238" t="s">
        <v>1</v>
      </c>
      <c r="B673" s="1371">
        <f>B670/B669*100-100</f>
        <v>19.64245810055867</v>
      </c>
      <c r="C673" s="1371">
        <f t="shared" ref="C673:V673" si="161">C670/C669*100-100</f>
        <v>18.301675977653645</v>
      </c>
      <c r="D673" s="1371">
        <f t="shared" si="161"/>
        <v>13.094972067039109</v>
      </c>
      <c r="E673" s="1371">
        <f t="shared" si="161"/>
        <v>8.22346368715084</v>
      </c>
      <c r="F673" s="1371">
        <f t="shared" si="161"/>
        <v>5.3184357541899487</v>
      </c>
      <c r="G673" s="1371">
        <f t="shared" si="161"/>
        <v>4.8044692737430097</v>
      </c>
      <c r="H673" s="1371">
        <f t="shared" si="161"/>
        <v>3.1955307262569761</v>
      </c>
      <c r="I673" s="1371">
        <f t="shared" si="161"/>
        <v>4.5810055865921839</v>
      </c>
      <c r="J673" s="1371">
        <f t="shared" si="161"/>
        <v>7.1508379888268081</v>
      </c>
      <c r="K673" s="1371">
        <f t="shared" si="161"/>
        <v>6.3240223463687073</v>
      </c>
      <c r="L673" s="1371">
        <f t="shared" si="161"/>
        <v>2.9944134078212272</v>
      </c>
      <c r="M673" s="1371">
        <f t="shared" si="161"/>
        <v>10.36871508379889</v>
      </c>
      <c r="N673" s="1371">
        <f t="shared" si="161"/>
        <v>14.65921787709496</v>
      </c>
      <c r="O673" s="1371">
        <f t="shared" si="161"/>
        <v>22.413407821229043</v>
      </c>
      <c r="P673" s="1371">
        <f t="shared" si="161"/>
        <v>1.5418994413407745</v>
      </c>
      <c r="Q673" s="1371">
        <f t="shared" si="161"/>
        <v>4.7150837988826737</v>
      </c>
      <c r="R673" s="1371">
        <f t="shared" si="161"/>
        <v>9.2513966480446896</v>
      </c>
      <c r="S673" s="1371">
        <f t="shared" si="161"/>
        <v>-5.4525139664804385</v>
      </c>
      <c r="T673" s="1371">
        <f t="shared" si="161"/>
        <v>9.6312849162011105</v>
      </c>
      <c r="U673" s="1371">
        <f t="shared" si="161"/>
        <v>17.675977653631293</v>
      </c>
      <c r="V673" s="1371">
        <f t="shared" si="161"/>
        <v>18.703910614525142</v>
      </c>
      <c r="W673" s="1371">
        <f>W670/W669*100-100</f>
        <v>10.033519553072637</v>
      </c>
      <c r="X673" s="1009"/>
      <c r="Y673" s="1479"/>
      <c r="Z673" s="1477"/>
    </row>
    <row r="674" spans="1:26" ht="13.5" thickBot="1" x14ac:dyDescent="0.25">
      <c r="A674" s="839" t="s">
        <v>27</v>
      </c>
      <c r="B674" s="834">
        <f t="shared" ref="B674:V674" si="162">B670-B657</f>
        <v>-148</v>
      </c>
      <c r="C674" s="546">
        <f t="shared" si="162"/>
        <v>70</v>
      </c>
      <c r="D674" s="546">
        <f t="shared" si="162"/>
        <v>5</v>
      </c>
      <c r="E674" s="546">
        <f t="shared" si="162"/>
        <v>283</v>
      </c>
      <c r="F674" s="546">
        <f t="shared" si="162"/>
        <v>-168</v>
      </c>
      <c r="G674" s="546">
        <f t="shared" si="162"/>
        <v>-53</v>
      </c>
      <c r="H674" s="835">
        <f t="shared" si="162"/>
        <v>-41</v>
      </c>
      <c r="I674" s="768">
        <f t="shared" si="162"/>
        <v>-74</v>
      </c>
      <c r="J674" s="546">
        <f t="shared" si="162"/>
        <v>167</v>
      </c>
      <c r="K674" s="546">
        <f t="shared" si="162"/>
        <v>-77</v>
      </c>
      <c r="L674" s="546">
        <f t="shared" si="162"/>
        <v>-6</v>
      </c>
      <c r="M674" s="546">
        <f t="shared" si="162"/>
        <v>-112</v>
      </c>
      <c r="N674" s="546">
        <f t="shared" si="162"/>
        <v>78</v>
      </c>
      <c r="O674" s="835">
        <f t="shared" si="162"/>
        <v>85</v>
      </c>
      <c r="P674" s="768">
        <f t="shared" si="162"/>
        <v>-74</v>
      </c>
      <c r="Q674" s="546">
        <f t="shared" si="162"/>
        <v>180</v>
      </c>
      <c r="R674" s="546">
        <f t="shared" si="162"/>
        <v>-63</v>
      </c>
      <c r="S674" s="546">
        <f t="shared" si="162"/>
        <v>-101</v>
      </c>
      <c r="T674" s="546">
        <f t="shared" si="162"/>
        <v>4</v>
      </c>
      <c r="U674" s="546">
        <f t="shared" si="162"/>
        <v>33</v>
      </c>
      <c r="V674" s="835">
        <f t="shared" si="162"/>
        <v>-50</v>
      </c>
      <c r="W674" s="394">
        <f t="shared" ref="W674" si="163">W670-$B$285</f>
        <v>1618</v>
      </c>
      <c r="X674" s="1370"/>
      <c r="Y674" s="329"/>
      <c r="Z674" s="1477"/>
    </row>
    <row r="675" spans="1:26" x14ac:dyDescent="0.2">
      <c r="A675" s="258" t="s">
        <v>51</v>
      </c>
      <c r="B675" s="1402">
        <v>43</v>
      </c>
      <c r="C675" s="1403">
        <v>42</v>
      </c>
      <c r="D675" s="1403">
        <v>43</v>
      </c>
      <c r="E675" s="1403">
        <v>11</v>
      </c>
      <c r="F675" s="1403">
        <v>44</v>
      </c>
      <c r="G675" s="1403">
        <v>44</v>
      </c>
      <c r="H675" s="1404">
        <v>44</v>
      </c>
      <c r="I675" s="1405">
        <v>44</v>
      </c>
      <c r="J675" s="1403">
        <v>44</v>
      </c>
      <c r="K675" s="1403">
        <v>45</v>
      </c>
      <c r="L675" s="1403">
        <v>11</v>
      </c>
      <c r="M675" s="1403">
        <v>44</v>
      </c>
      <c r="N675" s="1403">
        <v>45</v>
      </c>
      <c r="O675" s="1406">
        <v>44</v>
      </c>
      <c r="P675" s="1402">
        <v>44</v>
      </c>
      <c r="Q675" s="1403">
        <v>44</v>
      </c>
      <c r="R675" s="1403">
        <v>44</v>
      </c>
      <c r="S675" s="1403">
        <v>11</v>
      </c>
      <c r="T675" s="1403">
        <v>44</v>
      </c>
      <c r="U675" s="1403">
        <v>45</v>
      </c>
      <c r="V675" s="1406">
        <v>46</v>
      </c>
      <c r="W675" s="1424">
        <f>SUM(B675:V675)</f>
        <v>826</v>
      </c>
      <c r="X675" s="1477" t="s">
        <v>56</v>
      </c>
      <c r="Y675" s="742">
        <f>W662-W675</f>
        <v>3</v>
      </c>
      <c r="Z675" s="285">
        <f>Y675/W662</f>
        <v>3.6188178528347406E-3</v>
      </c>
    </row>
    <row r="676" spans="1:26" x14ac:dyDescent="0.2">
      <c r="A676" s="957" t="s">
        <v>28</v>
      </c>
      <c r="B676" s="385">
        <v>158</v>
      </c>
      <c r="C676" s="385">
        <v>158</v>
      </c>
      <c r="D676" s="504">
        <v>157.5</v>
      </c>
      <c r="E676" s="504">
        <v>157.5</v>
      </c>
      <c r="F676" s="504">
        <v>157.5</v>
      </c>
      <c r="G676" s="504">
        <v>156.5</v>
      </c>
      <c r="H676" s="504">
        <v>156.5</v>
      </c>
      <c r="I676" s="958">
        <v>158.5</v>
      </c>
      <c r="J676" s="958">
        <v>158.5</v>
      </c>
      <c r="K676" s="504">
        <v>158</v>
      </c>
      <c r="L676" s="504">
        <v>158</v>
      </c>
      <c r="M676" s="504">
        <v>157.5</v>
      </c>
      <c r="N676" s="504">
        <v>156.5</v>
      </c>
      <c r="O676" s="504">
        <v>156.5</v>
      </c>
      <c r="P676" s="958">
        <v>160.5</v>
      </c>
      <c r="Q676" s="958">
        <v>160.5</v>
      </c>
      <c r="R676" s="504">
        <v>157.5</v>
      </c>
      <c r="S676" s="504">
        <v>157.5</v>
      </c>
      <c r="T676" s="504">
        <v>157.5</v>
      </c>
      <c r="U676" s="504">
        <v>156</v>
      </c>
      <c r="V676" s="504">
        <v>156</v>
      </c>
      <c r="W676" s="1187">
        <v>157.5</v>
      </c>
      <c r="X676" s="1479" t="s">
        <v>57</v>
      </c>
      <c r="Y676" s="1479">
        <v>157.52000000000001</v>
      </c>
      <c r="Z676" s="530"/>
    </row>
    <row r="677" spans="1:26" ht="13.5" thickBot="1" x14ac:dyDescent="0.25">
      <c r="A677" s="266" t="s">
        <v>26</v>
      </c>
      <c r="B677" s="750">
        <f t="shared" ref="B677:V677" si="164">B676-B663</f>
        <v>0</v>
      </c>
      <c r="C677" s="751">
        <f t="shared" si="164"/>
        <v>0</v>
      </c>
      <c r="D677" s="751">
        <f t="shared" si="164"/>
        <v>0</v>
      </c>
      <c r="E677" s="751">
        <f t="shared" si="164"/>
        <v>0</v>
      </c>
      <c r="F677" s="751">
        <f t="shared" si="164"/>
        <v>0</v>
      </c>
      <c r="G677" s="751">
        <f t="shared" si="164"/>
        <v>0</v>
      </c>
      <c r="H677" s="752">
        <f t="shared" si="164"/>
        <v>0</v>
      </c>
      <c r="I677" s="934">
        <f t="shared" si="164"/>
        <v>0</v>
      </c>
      <c r="J677" s="751">
        <f t="shared" si="164"/>
        <v>0</v>
      </c>
      <c r="K677" s="751">
        <f t="shared" si="164"/>
        <v>0</v>
      </c>
      <c r="L677" s="751">
        <f t="shared" si="164"/>
        <v>0</v>
      </c>
      <c r="M677" s="751">
        <f t="shared" si="164"/>
        <v>0</v>
      </c>
      <c r="N677" s="751">
        <f t="shared" si="164"/>
        <v>0</v>
      </c>
      <c r="O677" s="752">
        <f t="shared" si="164"/>
        <v>0</v>
      </c>
      <c r="P677" s="934">
        <f t="shared" si="164"/>
        <v>0</v>
      </c>
      <c r="Q677" s="751">
        <f t="shared" si="164"/>
        <v>0</v>
      </c>
      <c r="R677" s="751">
        <f t="shared" si="164"/>
        <v>0</v>
      </c>
      <c r="S677" s="751">
        <f t="shared" si="164"/>
        <v>0</v>
      </c>
      <c r="T677" s="751">
        <f t="shared" si="164"/>
        <v>0</v>
      </c>
      <c r="U677" s="751">
        <f t="shared" si="164"/>
        <v>0</v>
      </c>
      <c r="V677" s="753">
        <f t="shared" si="164"/>
        <v>0</v>
      </c>
      <c r="W677" s="223"/>
      <c r="X677" s="1477" t="s">
        <v>26</v>
      </c>
      <c r="Y677" s="1479">
        <f>Y676-Y663</f>
        <v>-0.28000000000000114</v>
      </c>
      <c r="Z677" s="1479"/>
    </row>
    <row r="679" spans="1:26" ht="13.5" thickBot="1" x14ac:dyDescent="0.25"/>
    <row r="680" spans="1:26" ht="13.5" thickBot="1" x14ac:dyDescent="0.25">
      <c r="A680" s="230" t="s">
        <v>316</v>
      </c>
      <c r="B680" s="1524" t="s">
        <v>130</v>
      </c>
      <c r="C680" s="1525"/>
      <c r="D680" s="1525"/>
      <c r="E680" s="1525"/>
      <c r="F680" s="1525"/>
      <c r="G680" s="1525"/>
      <c r="H680" s="1526"/>
      <c r="I680" s="1527" t="s">
        <v>131</v>
      </c>
      <c r="J680" s="1525"/>
      <c r="K680" s="1525"/>
      <c r="L680" s="1525"/>
      <c r="M680" s="1525"/>
      <c r="N680" s="1525"/>
      <c r="O680" s="1526"/>
      <c r="P680" s="1528" t="s">
        <v>53</v>
      </c>
      <c r="Q680" s="1529"/>
      <c r="R680" s="1529"/>
      <c r="S680" s="1529"/>
      <c r="T680" s="1529"/>
      <c r="U680" s="1529"/>
      <c r="V680" s="1530"/>
      <c r="W680" s="1531" t="s">
        <v>55</v>
      </c>
      <c r="X680" s="228">
        <v>237</v>
      </c>
      <c r="Y680" s="1483"/>
      <c r="Z680" s="1483"/>
    </row>
    <row r="681" spans="1:26" ht="13.5" thickBot="1" x14ac:dyDescent="0.25">
      <c r="A681" s="846" t="s">
        <v>54</v>
      </c>
      <c r="B681" s="854">
        <v>1</v>
      </c>
      <c r="C681" s="855">
        <v>2</v>
      </c>
      <c r="D681" s="855">
        <v>3</v>
      </c>
      <c r="E681" s="855">
        <v>4</v>
      </c>
      <c r="F681" s="855">
        <v>5</v>
      </c>
      <c r="G681" s="855">
        <v>6</v>
      </c>
      <c r="H681" s="858">
        <v>7</v>
      </c>
      <c r="I681" s="963">
        <v>8</v>
      </c>
      <c r="J681" s="855">
        <v>9</v>
      </c>
      <c r="K681" s="855">
        <v>10</v>
      </c>
      <c r="L681" s="855">
        <v>11</v>
      </c>
      <c r="M681" s="855">
        <v>12</v>
      </c>
      <c r="N681" s="855">
        <v>13</v>
      </c>
      <c r="O681" s="858">
        <v>14</v>
      </c>
      <c r="P681" s="963">
        <v>1</v>
      </c>
      <c r="Q681" s="855">
        <v>2</v>
      </c>
      <c r="R681" s="855">
        <v>3</v>
      </c>
      <c r="S681" s="855">
        <v>4</v>
      </c>
      <c r="T681" s="855">
        <v>5</v>
      </c>
      <c r="U681" s="855">
        <v>6</v>
      </c>
      <c r="V681" s="858">
        <v>7</v>
      </c>
      <c r="W681" s="1532"/>
      <c r="X681" s="741"/>
      <c r="Y681" s="741"/>
      <c r="Z681" s="1483"/>
    </row>
    <row r="682" spans="1:26" x14ac:dyDescent="0.2">
      <c r="A682" s="234" t="s">
        <v>3</v>
      </c>
      <c r="B682" s="1367">
        <v>4490</v>
      </c>
      <c r="C682" s="1368">
        <v>4490</v>
      </c>
      <c r="D682" s="1368">
        <v>4490</v>
      </c>
      <c r="E682" s="1368">
        <v>4490</v>
      </c>
      <c r="F682" s="1368">
        <v>4490</v>
      </c>
      <c r="G682" s="1368">
        <v>4490</v>
      </c>
      <c r="H682" s="1426">
        <v>4490</v>
      </c>
      <c r="I682" s="1367">
        <v>4490</v>
      </c>
      <c r="J682" s="1368">
        <v>4490</v>
      </c>
      <c r="K682" s="1368">
        <v>4490</v>
      </c>
      <c r="L682" s="1368">
        <v>4490</v>
      </c>
      <c r="M682" s="1368">
        <v>4490</v>
      </c>
      <c r="N682" s="1368">
        <v>4490</v>
      </c>
      <c r="O682" s="1369">
        <v>4490</v>
      </c>
      <c r="P682" s="1427">
        <v>4490</v>
      </c>
      <c r="Q682" s="1368">
        <v>4490</v>
      </c>
      <c r="R682" s="1368">
        <v>4490</v>
      </c>
      <c r="S682" s="1368">
        <v>4490</v>
      </c>
      <c r="T682" s="1368">
        <v>4490</v>
      </c>
      <c r="U682" s="1368">
        <v>4490</v>
      </c>
      <c r="V682" s="1369">
        <v>4490</v>
      </c>
      <c r="W682" s="1425">
        <v>4490</v>
      </c>
      <c r="X682" s="1484"/>
      <c r="Y682" s="529"/>
      <c r="Z682" s="1483"/>
    </row>
    <row r="683" spans="1:26" x14ac:dyDescent="0.2">
      <c r="A683" s="238" t="s">
        <v>6</v>
      </c>
      <c r="B683" s="239">
        <v>5304</v>
      </c>
      <c r="C683" s="240">
        <v>5188</v>
      </c>
      <c r="D683" s="240">
        <v>5109</v>
      </c>
      <c r="E683" s="240">
        <v>4748</v>
      </c>
      <c r="F683" s="240">
        <v>4844</v>
      </c>
      <c r="G683" s="240">
        <v>4796</v>
      </c>
      <c r="H683" s="280">
        <v>4708</v>
      </c>
      <c r="I683" s="239">
        <v>4772</v>
      </c>
      <c r="J683" s="240">
        <v>4825</v>
      </c>
      <c r="K683" s="240">
        <v>4787</v>
      </c>
      <c r="L683" s="240">
        <v>4656</v>
      </c>
      <c r="M683" s="240">
        <v>4960</v>
      </c>
      <c r="N683" s="240">
        <v>5213</v>
      </c>
      <c r="O683" s="241">
        <v>5487</v>
      </c>
      <c r="P683" s="513">
        <v>4758</v>
      </c>
      <c r="Q683" s="240">
        <v>4766</v>
      </c>
      <c r="R683" s="240">
        <v>4955</v>
      </c>
      <c r="S683" s="240">
        <v>4374</v>
      </c>
      <c r="T683" s="240">
        <v>5052</v>
      </c>
      <c r="U683" s="240">
        <v>5268</v>
      </c>
      <c r="V683" s="241">
        <v>5372</v>
      </c>
      <c r="W683" s="317">
        <v>4972</v>
      </c>
      <c r="X683" s="1484"/>
      <c r="Y683" s="1482"/>
      <c r="Z683" s="1483"/>
    </row>
    <row r="684" spans="1:26" x14ac:dyDescent="0.2">
      <c r="A684" s="231" t="s">
        <v>7</v>
      </c>
      <c r="B684" s="367">
        <v>100</v>
      </c>
      <c r="C684" s="368">
        <v>91.7</v>
      </c>
      <c r="D684" s="368">
        <v>100</v>
      </c>
      <c r="E684" s="368">
        <v>71.400000000000006</v>
      </c>
      <c r="F684" s="368">
        <v>100</v>
      </c>
      <c r="G684" s="368">
        <v>100</v>
      </c>
      <c r="H684" s="369">
        <v>100</v>
      </c>
      <c r="I684" s="367">
        <v>91.7</v>
      </c>
      <c r="J684" s="368">
        <v>91.7</v>
      </c>
      <c r="K684" s="368">
        <v>83.3</v>
      </c>
      <c r="L684" s="368">
        <v>100</v>
      </c>
      <c r="M684" s="368">
        <v>100</v>
      </c>
      <c r="N684" s="368">
        <v>100</v>
      </c>
      <c r="O684" s="370">
        <v>75</v>
      </c>
      <c r="P684" s="514">
        <v>100</v>
      </c>
      <c r="Q684" s="368">
        <v>100</v>
      </c>
      <c r="R684" s="368">
        <v>100</v>
      </c>
      <c r="S684" s="368">
        <v>100</v>
      </c>
      <c r="T684" s="368">
        <v>100</v>
      </c>
      <c r="U684" s="368">
        <v>100</v>
      </c>
      <c r="V684" s="370">
        <v>100</v>
      </c>
      <c r="W684" s="1401">
        <v>85.7</v>
      </c>
      <c r="X684" s="365"/>
      <c r="Y684" s="443"/>
      <c r="Z684" s="1483"/>
    </row>
    <row r="685" spans="1:26" ht="13.5" thickBot="1" x14ac:dyDescent="0.25">
      <c r="A685" s="231" t="s">
        <v>8</v>
      </c>
      <c r="B685" s="1206">
        <v>2.5000000000000001E-2</v>
      </c>
      <c r="C685" s="1207">
        <v>5.3999999999999999E-2</v>
      </c>
      <c r="D685" s="1207">
        <v>2.5999999999999999E-2</v>
      </c>
      <c r="E685" s="1207">
        <v>9.4E-2</v>
      </c>
      <c r="F685" s="1207">
        <v>4.7E-2</v>
      </c>
      <c r="G685" s="1423">
        <v>0.05</v>
      </c>
      <c r="H685" s="1376">
        <v>4.2999999999999997E-2</v>
      </c>
      <c r="I685" s="1206">
        <v>6.8000000000000005E-2</v>
      </c>
      <c r="J685" s="1207">
        <v>5.2999999999999999E-2</v>
      </c>
      <c r="K685" s="1207">
        <v>6.4000000000000001E-2</v>
      </c>
      <c r="L685" s="1207">
        <v>2.5999999999999999E-2</v>
      </c>
      <c r="M685" s="1207">
        <v>3.6999999999999998E-2</v>
      </c>
      <c r="N685" s="1207">
        <v>3.3000000000000002E-2</v>
      </c>
      <c r="O685" s="1208">
        <v>8.7999999999999995E-2</v>
      </c>
      <c r="P685" s="1428">
        <v>3.5000000000000003E-2</v>
      </c>
      <c r="Q685" s="1207">
        <v>5.1999999999999998E-2</v>
      </c>
      <c r="R685" s="1207">
        <v>3.5000000000000003E-2</v>
      </c>
      <c r="S685" s="1207">
        <v>3.5999999999999997E-2</v>
      </c>
      <c r="T685" s="1207">
        <v>2.8000000000000001E-2</v>
      </c>
      <c r="U685" s="1207">
        <v>3.7999999999999999E-2</v>
      </c>
      <c r="V685" s="1208">
        <v>3.6999999999999998E-2</v>
      </c>
      <c r="W685" s="1429">
        <v>7.0999999999999994E-2</v>
      </c>
      <c r="X685" s="1483"/>
      <c r="Y685" s="331"/>
      <c r="Z685" s="1483"/>
    </row>
    <row r="686" spans="1:26" x14ac:dyDescent="0.2">
      <c r="A686" s="238" t="s">
        <v>1</v>
      </c>
      <c r="B686" s="1371">
        <f>B683/B682*100-100</f>
        <v>18.129175946547889</v>
      </c>
      <c r="C686" s="1371">
        <f t="shared" ref="C686:V686" si="165">C683/C682*100-100</f>
        <v>15.545657015590209</v>
      </c>
      <c r="D686" s="1371">
        <f t="shared" si="165"/>
        <v>13.786191536748333</v>
      </c>
      <c r="E686" s="1371">
        <f t="shared" si="165"/>
        <v>5.7461024498886388</v>
      </c>
      <c r="F686" s="1371">
        <f t="shared" si="165"/>
        <v>7.8841870824053473</v>
      </c>
      <c r="G686" s="1371">
        <f t="shared" si="165"/>
        <v>6.8151447661470002</v>
      </c>
      <c r="H686" s="1371">
        <f t="shared" si="165"/>
        <v>4.8552338530066805</v>
      </c>
      <c r="I686" s="1371">
        <f t="shared" si="165"/>
        <v>6.2806236080178195</v>
      </c>
      <c r="J686" s="1371">
        <f t="shared" si="165"/>
        <v>7.4610244988864167</v>
      </c>
      <c r="K686" s="1371">
        <f t="shared" si="165"/>
        <v>6.6146993318485556</v>
      </c>
      <c r="L686" s="1371">
        <f t="shared" si="165"/>
        <v>3.6971046770601248</v>
      </c>
      <c r="M686" s="1371">
        <f t="shared" si="165"/>
        <v>10.467706013363028</v>
      </c>
      <c r="N686" s="1371">
        <f t="shared" si="165"/>
        <v>16.102449888641416</v>
      </c>
      <c r="O686" s="1371">
        <f t="shared" si="165"/>
        <v>22.204899777282861</v>
      </c>
      <c r="P686" s="1371">
        <f t="shared" si="165"/>
        <v>5.9688195991091391</v>
      </c>
      <c r="Q686" s="1371">
        <f t="shared" si="165"/>
        <v>6.1469933184855137</v>
      </c>
      <c r="R686" s="1371">
        <f t="shared" si="165"/>
        <v>10.356347438752778</v>
      </c>
      <c r="S686" s="1371">
        <f t="shared" si="165"/>
        <v>-2.5835189309576805</v>
      </c>
      <c r="T686" s="1371">
        <f t="shared" si="165"/>
        <v>12.516703786191542</v>
      </c>
      <c r="U686" s="1371">
        <f t="shared" si="165"/>
        <v>17.327394209354125</v>
      </c>
      <c r="V686" s="1371">
        <f t="shared" si="165"/>
        <v>19.643652561247222</v>
      </c>
      <c r="W686" s="1371">
        <f>W683/W682*100-100</f>
        <v>10.734966592427611</v>
      </c>
      <c r="X686" s="1009"/>
      <c r="Y686" s="1484"/>
      <c r="Z686" s="1483"/>
    </row>
    <row r="687" spans="1:26" ht="13.5" thickBot="1" x14ac:dyDescent="0.25">
      <c r="A687" s="839" t="s">
        <v>27</v>
      </c>
      <c r="B687" s="834">
        <f t="shared" ref="B687:V687" si="166">B683-B670</f>
        <v>-50</v>
      </c>
      <c r="C687" s="546">
        <f t="shared" si="166"/>
        <v>-106</v>
      </c>
      <c r="D687" s="546">
        <f t="shared" si="166"/>
        <v>48</v>
      </c>
      <c r="E687" s="546">
        <f t="shared" si="166"/>
        <v>-95</v>
      </c>
      <c r="F687" s="546">
        <f t="shared" si="166"/>
        <v>131</v>
      </c>
      <c r="G687" s="546">
        <f t="shared" si="166"/>
        <v>106</v>
      </c>
      <c r="H687" s="835">
        <f t="shared" si="166"/>
        <v>90</v>
      </c>
      <c r="I687" s="768">
        <f t="shared" si="166"/>
        <v>92</v>
      </c>
      <c r="J687" s="546">
        <f t="shared" si="166"/>
        <v>30</v>
      </c>
      <c r="K687" s="546">
        <f t="shared" si="166"/>
        <v>29</v>
      </c>
      <c r="L687" s="546">
        <f t="shared" si="166"/>
        <v>47</v>
      </c>
      <c r="M687" s="546">
        <f t="shared" si="166"/>
        <v>21</v>
      </c>
      <c r="N687" s="546">
        <f t="shared" si="166"/>
        <v>82</v>
      </c>
      <c r="O687" s="835">
        <f t="shared" si="166"/>
        <v>9</v>
      </c>
      <c r="P687" s="768">
        <f t="shared" si="166"/>
        <v>214</v>
      </c>
      <c r="Q687" s="546">
        <f t="shared" si="166"/>
        <v>80</v>
      </c>
      <c r="R687" s="546">
        <f t="shared" si="166"/>
        <v>66</v>
      </c>
      <c r="S687" s="546">
        <f t="shared" si="166"/>
        <v>143</v>
      </c>
      <c r="T687" s="546">
        <f t="shared" si="166"/>
        <v>146</v>
      </c>
      <c r="U687" s="546">
        <f t="shared" si="166"/>
        <v>2</v>
      </c>
      <c r="V687" s="835">
        <f t="shared" si="166"/>
        <v>60</v>
      </c>
      <c r="W687" s="394">
        <f t="shared" ref="W687" si="167">W683-$B$285</f>
        <v>1666</v>
      </c>
      <c r="X687" s="1370"/>
      <c r="Y687" s="329"/>
      <c r="Z687" s="1483"/>
    </row>
    <row r="688" spans="1:26" x14ac:dyDescent="0.2">
      <c r="A688" s="258" t="s">
        <v>51</v>
      </c>
      <c r="B688" s="1402">
        <v>43</v>
      </c>
      <c r="C688" s="1403">
        <v>41</v>
      </c>
      <c r="D688" s="1403">
        <v>43</v>
      </c>
      <c r="E688" s="1403">
        <v>11</v>
      </c>
      <c r="F688" s="1403">
        <v>44</v>
      </c>
      <c r="G688" s="1403">
        <v>44</v>
      </c>
      <c r="H688" s="1404">
        <v>44</v>
      </c>
      <c r="I688" s="1405">
        <v>44</v>
      </c>
      <c r="J688" s="1403">
        <v>44</v>
      </c>
      <c r="K688" s="1403">
        <v>45</v>
      </c>
      <c r="L688" s="1403">
        <v>11</v>
      </c>
      <c r="M688" s="1403">
        <v>44</v>
      </c>
      <c r="N688" s="1403">
        <v>45</v>
      </c>
      <c r="O688" s="1406">
        <v>44</v>
      </c>
      <c r="P688" s="1402">
        <v>44</v>
      </c>
      <c r="Q688" s="1403">
        <v>44</v>
      </c>
      <c r="R688" s="1403">
        <v>44</v>
      </c>
      <c r="S688" s="1403">
        <v>10</v>
      </c>
      <c r="T688" s="1403">
        <v>44</v>
      </c>
      <c r="U688" s="1403">
        <v>45</v>
      </c>
      <c r="V688" s="1406">
        <v>44</v>
      </c>
      <c r="W688" s="1424">
        <f>SUM(B688:V688)</f>
        <v>822</v>
      </c>
      <c r="X688" s="1483" t="s">
        <v>56</v>
      </c>
      <c r="Y688" s="742">
        <f>W675-W688</f>
        <v>4</v>
      </c>
      <c r="Z688" s="285">
        <f>Y688/W675</f>
        <v>4.8426150121065378E-3</v>
      </c>
    </row>
    <row r="689" spans="1:26" x14ac:dyDescent="0.2">
      <c r="A689" s="957" t="s">
        <v>28</v>
      </c>
      <c r="B689" s="385">
        <v>158</v>
      </c>
      <c r="C689" s="385">
        <v>158</v>
      </c>
      <c r="D689" s="504">
        <v>157.5</v>
      </c>
      <c r="E689" s="504">
        <v>157.5</v>
      </c>
      <c r="F689" s="504">
        <v>157.5</v>
      </c>
      <c r="G689" s="504">
        <v>156.5</v>
      </c>
      <c r="H689" s="504">
        <v>156.5</v>
      </c>
      <c r="I689" s="958">
        <v>158.5</v>
      </c>
      <c r="J689" s="958">
        <v>158.5</v>
      </c>
      <c r="K689" s="504">
        <v>158</v>
      </c>
      <c r="L689" s="504">
        <v>158</v>
      </c>
      <c r="M689" s="504">
        <v>157.5</v>
      </c>
      <c r="N689" s="504">
        <v>156.5</v>
      </c>
      <c r="O689" s="504">
        <v>156.5</v>
      </c>
      <c r="P689" s="958">
        <v>160.5</v>
      </c>
      <c r="Q689" s="958">
        <v>160.5</v>
      </c>
      <c r="R689" s="504">
        <v>157.5</v>
      </c>
      <c r="S689" s="504">
        <v>157.5</v>
      </c>
      <c r="T689" s="504">
        <v>157.5</v>
      </c>
      <c r="U689" s="504">
        <v>156</v>
      </c>
      <c r="V689" s="504">
        <v>156</v>
      </c>
      <c r="W689" s="1187"/>
      <c r="X689" s="1484" t="s">
        <v>57</v>
      </c>
      <c r="Y689" s="1484">
        <v>158.93</v>
      </c>
      <c r="Z689" s="530"/>
    </row>
    <row r="690" spans="1:26" ht="13.5" thickBot="1" x14ac:dyDescent="0.25">
      <c r="A690" s="266" t="s">
        <v>26</v>
      </c>
      <c r="B690" s="750">
        <f t="shared" ref="B690:V690" si="168">B689-B676</f>
        <v>0</v>
      </c>
      <c r="C690" s="751">
        <f t="shared" si="168"/>
        <v>0</v>
      </c>
      <c r="D690" s="751">
        <f t="shared" si="168"/>
        <v>0</v>
      </c>
      <c r="E690" s="751">
        <f t="shared" si="168"/>
        <v>0</v>
      </c>
      <c r="F690" s="751">
        <f t="shared" si="168"/>
        <v>0</v>
      </c>
      <c r="G690" s="751">
        <f t="shared" si="168"/>
        <v>0</v>
      </c>
      <c r="H690" s="752">
        <f t="shared" si="168"/>
        <v>0</v>
      </c>
      <c r="I690" s="934">
        <f t="shared" si="168"/>
        <v>0</v>
      </c>
      <c r="J690" s="751">
        <f t="shared" si="168"/>
        <v>0</v>
      </c>
      <c r="K690" s="751">
        <f t="shared" si="168"/>
        <v>0</v>
      </c>
      <c r="L690" s="751">
        <f t="shared" si="168"/>
        <v>0</v>
      </c>
      <c r="M690" s="751">
        <f t="shared" si="168"/>
        <v>0</v>
      </c>
      <c r="N690" s="751">
        <f t="shared" si="168"/>
        <v>0</v>
      </c>
      <c r="O690" s="752">
        <f t="shared" si="168"/>
        <v>0</v>
      </c>
      <c r="P690" s="934">
        <f t="shared" si="168"/>
        <v>0</v>
      </c>
      <c r="Q690" s="751">
        <f t="shared" si="168"/>
        <v>0</v>
      </c>
      <c r="R690" s="751">
        <f t="shared" si="168"/>
        <v>0</v>
      </c>
      <c r="S690" s="751">
        <f t="shared" si="168"/>
        <v>0</v>
      </c>
      <c r="T690" s="751">
        <f t="shared" si="168"/>
        <v>0</v>
      </c>
      <c r="U690" s="751">
        <f t="shared" si="168"/>
        <v>0</v>
      </c>
      <c r="V690" s="753">
        <f t="shared" si="168"/>
        <v>0</v>
      </c>
      <c r="W690" s="223"/>
      <c r="X690" s="1483" t="s">
        <v>26</v>
      </c>
      <c r="Y690" s="1484">
        <f>Y689-Y676</f>
        <v>1.4099999999999966</v>
      </c>
      <c r="Z690" s="1484"/>
    </row>
    <row r="692" spans="1:26" ht="13.5" thickBot="1" x14ac:dyDescent="0.25"/>
    <row r="693" spans="1:26" ht="13.5" thickBot="1" x14ac:dyDescent="0.25">
      <c r="A693" s="230" t="s">
        <v>317</v>
      </c>
      <c r="B693" s="1524" t="s">
        <v>130</v>
      </c>
      <c r="C693" s="1525"/>
      <c r="D693" s="1525"/>
      <c r="E693" s="1525"/>
      <c r="F693" s="1525"/>
      <c r="G693" s="1525"/>
      <c r="H693" s="1526"/>
      <c r="I693" s="1527" t="s">
        <v>131</v>
      </c>
      <c r="J693" s="1525"/>
      <c r="K693" s="1525"/>
      <c r="L693" s="1525"/>
      <c r="M693" s="1525"/>
      <c r="N693" s="1525"/>
      <c r="O693" s="1526"/>
      <c r="P693" s="1528" t="s">
        <v>53</v>
      </c>
      <c r="Q693" s="1529"/>
      <c r="R693" s="1529"/>
      <c r="S693" s="1529"/>
      <c r="T693" s="1529"/>
      <c r="U693" s="1529"/>
      <c r="V693" s="1530"/>
      <c r="W693" s="1531" t="s">
        <v>55</v>
      </c>
      <c r="X693" s="228"/>
      <c r="Y693" s="1489"/>
      <c r="Z693" s="1489"/>
    </row>
    <row r="694" spans="1:26" ht="13.5" thickBot="1" x14ac:dyDescent="0.25">
      <c r="A694" s="846" t="s">
        <v>54</v>
      </c>
      <c r="B694" s="854">
        <v>1</v>
      </c>
      <c r="C694" s="855">
        <v>2</v>
      </c>
      <c r="D694" s="855">
        <v>3</v>
      </c>
      <c r="E694" s="855">
        <v>4</v>
      </c>
      <c r="F694" s="855">
        <v>5</v>
      </c>
      <c r="G694" s="855">
        <v>6</v>
      </c>
      <c r="H694" s="858">
        <v>7</v>
      </c>
      <c r="I694" s="963">
        <v>8</v>
      </c>
      <c r="J694" s="855">
        <v>9</v>
      </c>
      <c r="K694" s="855">
        <v>10</v>
      </c>
      <c r="L694" s="855">
        <v>11</v>
      </c>
      <c r="M694" s="855">
        <v>12</v>
      </c>
      <c r="N694" s="855">
        <v>13</v>
      </c>
      <c r="O694" s="858">
        <v>14</v>
      </c>
      <c r="P694" s="963">
        <v>1</v>
      </c>
      <c r="Q694" s="855">
        <v>2</v>
      </c>
      <c r="R694" s="855">
        <v>3</v>
      </c>
      <c r="S694" s="855">
        <v>4</v>
      </c>
      <c r="T694" s="855">
        <v>5</v>
      </c>
      <c r="U694" s="855">
        <v>6</v>
      </c>
      <c r="V694" s="858">
        <v>7</v>
      </c>
      <c r="W694" s="1532"/>
      <c r="X694" s="741"/>
      <c r="Y694" s="741"/>
      <c r="Z694" s="1489"/>
    </row>
    <row r="695" spans="1:26" x14ac:dyDescent="0.2">
      <c r="A695" s="234" t="s">
        <v>3</v>
      </c>
      <c r="B695" s="1367">
        <v>4505</v>
      </c>
      <c r="C695" s="1368">
        <v>4505</v>
      </c>
      <c r="D695" s="1368">
        <v>4505</v>
      </c>
      <c r="E695" s="1368">
        <v>4505</v>
      </c>
      <c r="F695" s="1368">
        <v>4505</v>
      </c>
      <c r="G695" s="1368">
        <v>4505</v>
      </c>
      <c r="H695" s="1426">
        <v>4505</v>
      </c>
      <c r="I695" s="1367">
        <v>4505</v>
      </c>
      <c r="J695" s="1368">
        <v>4505</v>
      </c>
      <c r="K695" s="1368">
        <v>4505</v>
      </c>
      <c r="L695" s="1368">
        <v>4505</v>
      </c>
      <c r="M695" s="1368">
        <v>4505</v>
      </c>
      <c r="N695" s="1368">
        <v>4505</v>
      </c>
      <c r="O695" s="1369">
        <v>4505</v>
      </c>
      <c r="P695" s="1427">
        <v>4505</v>
      </c>
      <c r="Q695" s="1368">
        <v>4505</v>
      </c>
      <c r="R695" s="1368">
        <v>4505</v>
      </c>
      <c r="S695" s="1368">
        <v>4505</v>
      </c>
      <c r="T695" s="1368">
        <v>4505</v>
      </c>
      <c r="U695" s="1368">
        <v>4505</v>
      </c>
      <c r="V695" s="1369">
        <v>4505</v>
      </c>
      <c r="W695" s="1425">
        <v>4505</v>
      </c>
      <c r="X695" s="1494"/>
      <c r="Y695" s="529"/>
      <c r="Z695" s="1489"/>
    </row>
    <row r="696" spans="1:26" x14ac:dyDescent="0.2">
      <c r="A696" s="238" t="s">
        <v>6</v>
      </c>
      <c r="B696" s="239">
        <v>5395</v>
      </c>
      <c r="C696" s="240">
        <v>5156</v>
      </c>
      <c r="D696" s="240">
        <v>5179</v>
      </c>
      <c r="E696" s="240">
        <v>4853</v>
      </c>
      <c r="F696" s="240">
        <v>4862</v>
      </c>
      <c r="G696" s="240">
        <v>4951</v>
      </c>
      <c r="H696" s="280">
        <v>4551</v>
      </c>
      <c r="I696" s="239">
        <v>4735</v>
      </c>
      <c r="J696" s="240">
        <v>4954</v>
      </c>
      <c r="K696" s="240">
        <v>4888</v>
      </c>
      <c r="L696" s="240">
        <v>4503</v>
      </c>
      <c r="M696" s="240">
        <v>4961</v>
      </c>
      <c r="N696" s="240">
        <v>5299</v>
      </c>
      <c r="O696" s="241">
        <v>5432</v>
      </c>
      <c r="P696" s="513">
        <v>4769</v>
      </c>
      <c r="Q696" s="240">
        <v>4804</v>
      </c>
      <c r="R696" s="240">
        <v>5015</v>
      </c>
      <c r="S696" s="240">
        <v>4388</v>
      </c>
      <c r="T696" s="240">
        <v>4896</v>
      </c>
      <c r="U696" s="240">
        <v>5314</v>
      </c>
      <c r="V696" s="241">
        <v>5461</v>
      </c>
      <c r="W696" s="317">
        <v>4952</v>
      </c>
      <c r="X696" s="1494"/>
      <c r="Y696" s="1491"/>
      <c r="Z696" s="1489"/>
    </row>
    <row r="697" spans="1:26" x14ac:dyDescent="0.2">
      <c r="A697" s="231" t="s">
        <v>7</v>
      </c>
      <c r="B697" s="367">
        <v>100</v>
      </c>
      <c r="C697" s="368">
        <v>91.7</v>
      </c>
      <c r="D697" s="368">
        <v>100</v>
      </c>
      <c r="E697" s="368">
        <v>66.7</v>
      </c>
      <c r="F697" s="368">
        <v>100</v>
      </c>
      <c r="G697" s="368">
        <v>100</v>
      </c>
      <c r="H697" s="369">
        <v>77.5</v>
      </c>
      <c r="I697" s="367">
        <v>91.7</v>
      </c>
      <c r="J697" s="368">
        <v>91.7</v>
      </c>
      <c r="K697" s="368">
        <v>100</v>
      </c>
      <c r="L697" s="368">
        <v>83.3</v>
      </c>
      <c r="M697" s="368">
        <v>100</v>
      </c>
      <c r="N697" s="368">
        <v>100</v>
      </c>
      <c r="O697" s="370">
        <v>75</v>
      </c>
      <c r="P697" s="514">
        <v>100</v>
      </c>
      <c r="Q697" s="368">
        <v>91.7</v>
      </c>
      <c r="R697" s="368">
        <v>100</v>
      </c>
      <c r="S697" s="368">
        <v>100</v>
      </c>
      <c r="T697" s="368">
        <v>91.7</v>
      </c>
      <c r="U697" s="368">
        <v>83.3</v>
      </c>
      <c r="V697" s="370">
        <v>91.7</v>
      </c>
      <c r="W697" s="1401">
        <v>79</v>
      </c>
      <c r="X697" s="365"/>
      <c r="Y697" s="443"/>
      <c r="Z697" s="1489"/>
    </row>
    <row r="698" spans="1:26" ht="13.5" thickBot="1" x14ac:dyDescent="0.25">
      <c r="A698" s="231" t="s">
        <v>8</v>
      </c>
      <c r="B698" s="1206">
        <v>4.7E-2</v>
      </c>
      <c r="C698" s="1207">
        <v>4.8000000000000001E-2</v>
      </c>
      <c r="D698" s="1207">
        <v>1.6E-2</v>
      </c>
      <c r="E698" s="1207">
        <v>0.10100000000000001</v>
      </c>
      <c r="F698" s="1207">
        <v>4.1000000000000002E-2</v>
      </c>
      <c r="G698" s="1423">
        <v>3.5999999999999997E-2</v>
      </c>
      <c r="H698" s="1376">
        <v>9.0999999999999998E-2</v>
      </c>
      <c r="I698" s="1206">
        <v>5.6000000000000001E-2</v>
      </c>
      <c r="J698" s="1207">
        <v>4.2000000000000003E-2</v>
      </c>
      <c r="K698" s="1207">
        <v>2.8000000000000001E-2</v>
      </c>
      <c r="L698" s="1207">
        <v>0.108</v>
      </c>
      <c r="M698" s="1207">
        <v>3.9E-2</v>
      </c>
      <c r="N698" s="1207">
        <v>4.1000000000000002E-2</v>
      </c>
      <c r="O698" s="1208">
        <v>8.5999999999999993E-2</v>
      </c>
      <c r="P698" s="1428">
        <v>3.9E-2</v>
      </c>
      <c r="Q698" s="1207">
        <v>6.6000000000000003E-2</v>
      </c>
      <c r="R698" s="1207">
        <v>3.5999999999999997E-2</v>
      </c>
      <c r="S698" s="1207">
        <v>2.4E-2</v>
      </c>
      <c r="T698" s="1207">
        <v>5.6000000000000001E-2</v>
      </c>
      <c r="U698" s="1207">
        <v>5.1999999999999998E-2</v>
      </c>
      <c r="V698" s="1208">
        <v>7.0999999999999994E-2</v>
      </c>
      <c r="W698" s="1429">
        <v>8.4000000000000005E-2</v>
      </c>
      <c r="X698" s="1489"/>
      <c r="Y698" s="331"/>
      <c r="Z698" s="1489"/>
    </row>
    <row r="699" spans="1:26" x14ac:dyDescent="0.2">
      <c r="A699" s="238" t="s">
        <v>1</v>
      </c>
      <c r="B699" s="1371">
        <f>B696/B695*100-100</f>
        <v>19.755826859045513</v>
      </c>
      <c r="C699" s="1371">
        <f t="shared" ref="C699:V699" si="169">C696/C695*100-100</f>
        <v>14.450610432852386</v>
      </c>
      <c r="D699" s="1371">
        <f t="shared" si="169"/>
        <v>14.961154273029976</v>
      </c>
      <c r="E699" s="1371">
        <f t="shared" si="169"/>
        <v>7.7247502774694823</v>
      </c>
      <c r="F699" s="1371">
        <f t="shared" si="169"/>
        <v>7.9245283018867951</v>
      </c>
      <c r="G699" s="1371">
        <f t="shared" si="169"/>
        <v>9.9001109877913365</v>
      </c>
      <c r="H699" s="1371">
        <f t="shared" si="169"/>
        <v>1.0210876803551656</v>
      </c>
      <c r="I699" s="1371">
        <f t="shared" si="169"/>
        <v>5.1054384017757997</v>
      </c>
      <c r="J699" s="1371">
        <f t="shared" si="169"/>
        <v>9.9667036625971122</v>
      </c>
      <c r="K699" s="1371">
        <f t="shared" si="169"/>
        <v>8.5016648168701323</v>
      </c>
      <c r="L699" s="1371">
        <f t="shared" si="169"/>
        <v>-4.4395116537174317E-2</v>
      </c>
      <c r="M699" s="1371">
        <f t="shared" si="169"/>
        <v>10.122086570477236</v>
      </c>
      <c r="N699" s="1371">
        <f t="shared" si="169"/>
        <v>17.624861265260819</v>
      </c>
      <c r="O699" s="1371">
        <f t="shared" si="169"/>
        <v>20.577136514983337</v>
      </c>
      <c r="P699" s="1371">
        <f t="shared" si="169"/>
        <v>5.8601553829078767</v>
      </c>
      <c r="Q699" s="1371">
        <f t="shared" si="169"/>
        <v>6.637069922308541</v>
      </c>
      <c r="R699" s="1371">
        <f t="shared" si="169"/>
        <v>11.320754716981128</v>
      </c>
      <c r="S699" s="1371">
        <f t="shared" si="169"/>
        <v>-2.5971143174250813</v>
      </c>
      <c r="T699" s="1371">
        <f t="shared" si="169"/>
        <v>8.6792452830188722</v>
      </c>
      <c r="U699" s="1371">
        <f t="shared" si="169"/>
        <v>17.957824639289683</v>
      </c>
      <c r="V699" s="1371">
        <f t="shared" si="169"/>
        <v>21.220865704772478</v>
      </c>
      <c r="W699" s="1371">
        <f>W696/W695*100-100</f>
        <v>9.9223085460599378</v>
      </c>
      <c r="X699" s="1009"/>
      <c r="Y699" s="1494"/>
      <c r="Z699" s="1489"/>
    </row>
    <row r="700" spans="1:26" ht="13.5" thickBot="1" x14ac:dyDescent="0.25">
      <c r="A700" s="839" t="s">
        <v>27</v>
      </c>
      <c r="B700" s="834">
        <f t="shared" ref="B700:V700" si="170">B696-B683</f>
        <v>91</v>
      </c>
      <c r="C700" s="546">
        <f t="shared" si="170"/>
        <v>-32</v>
      </c>
      <c r="D700" s="546">
        <f t="shared" si="170"/>
        <v>70</v>
      </c>
      <c r="E700" s="546">
        <f t="shared" si="170"/>
        <v>105</v>
      </c>
      <c r="F700" s="546">
        <f t="shared" si="170"/>
        <v>18</v>
      </c>
      <c r="G700" s="546">
        <f t="shared" si="170"/>
        <v>155</v>
      </c>
      <c r="H700" s="835">
        <f t="shared" si="170"/>
        <v>-157</v>
      </c>
      <c r="I700" s="768">
        <f t="shared" si="170"/>
        <v>-37</v>
      </c>
      <c r="J700" s="546">
        <f t="shared" si="170"/>
        <v>129</v>
      </c>
      <c r="K700" s="546">
        <f t="shared" si="170"/>
        <v>101</v>
      </c>
      <c r="L700" s="546">
        <f t="shared" si="170"/>
        <v>-153</v>
      </c>
      <c r="M700" s="546">
        <f t="shared" si="170"/>
        <v>1</v>
      </c>
      <c r="N700" s="546">
        <f t="shared" si="170"/>
        <v>86</v>
      </c>
      <c r="O700" s="835">
        <f t="shared" si="170"/>
        <v>-55</v>
      </c>
      <c r="P700" s="768">
        <f t="shared" si="170"/>
        <v>11</v>
      </c>
      <c r="Q700" s="546">
        <f t="shared" si="170"/>
        <v>38</v>
      </c>
      <c r="R700" s="546">
        <f t="shared" si="170"/>
        <v>60</v>
      </c>
      <c r="S700" s="546">
        <f t="shared" si="170"/>
        <v>14</v>
      </c>
      <c r="T700" s="546">
        <f t="shared" si="170"/>
        <v>-156</v>
      </c>
      <c r="U700" s="546">
        <f t="shared" si="170"/>
        <v>46</v>
      </c>
      <c r="V700" s="835">
        <f t="shared" si="170"/>
        <v>89</v>
      </c>
      <c r="W700" s="394">
        <f t="shared" ref="W700" si="171">W696-$B$285</f>
        <v>1646</v>
      </c>
      <c r="X700" s="1370"/>
      <c r="Y700" s="329"/>
      <c r="Z700" s="1489"/>
    </row>
    <row r="701" spans="1:26" x14ac:dyDescent="0.2">
      <c r="A701" s="258" t="s">
        <v>51</v>
      </c>
      <c r="B701" s="1402">
        <v>43</v>
      </c>
      <c r="C701" s="1403">
        <v>41</v>
      </c>
      <c r="D701" s="1403">
        <v>43</v>
      </c>
      <c r="E701" s="1403">
        <v>11</v>
      </c>
      <c r="F701" s="1403">
        <v>44</v>
      </c>
      <c r="G701" s="1403">
        <v>44</v>
      </c>
      <c r="H701" s="1404">
        <v>44</v>
      </c>
      <c r="I701" s="1405">
        <v>44</v>
      </c>
      <c r="J701" s="1403">
        <v>44</v>
      </c>
      <c r="K701" s="1403">
        <v>45</v>
      </c>
      <c r="L701" s="1403">
        <v>11</v>
      </c>
      <c r="M701" s="1403">
        <v>44</v>
      </c>
      <c r="N701" s="1403">
        <v>45</v>
      </c>
      <c r="O701" s="1406">
        <v>44</v>
      </c>
      <c r="P701" s="1402">
        <v>44</v>
      </c>
      <c r="Q701" s="1403">
        <v>44</v>
      </c>
      <c r="R701" s="1403">
        <v>44</v>
      </c>
      <c r="S701" s="1403">
        <v>10</v>
      </c>
      <c r="T701" s="1403">
        <v>44</v>
      </c>
      <c r="U701" s="1403">
        <v>45</v>
      </c>
      <c r="V701" s="1406">
        <v>44</v>
      </c>
      <c r="W701" s="1424">
        <f>SUM(B701:V701)</f>
        <v>822</v>
      </c>
      <c r="X701" s="1489" t="s">
        <v>56</v>
      </c>
      <c r="Y701" s="742">
        <f>W688-W701</f>
        <v>0</v>
      </c>
      <c r="Z701" s="285">
        <f>Y701/W688</f>
        <v>0</v>
      </c>
    </row>
    <row r="702" spans="1:26" x14ac:dyDescent="0.2">
      <c r="A702" s="957" t="s">
        <v>28</v>
      </c>
      <c r="B702" s="385">
        <v>159.5</v>
      </c>
      <c r="C702" s="385">
        <v>159.5</v>
      </c>
      <c r="D702" s="504">
        <v>159</v>
      </c>
      <c r="E702" s="504">
        <v>159</v>
      </c>
      <c r="F702" s="504">
        <v>159</v>
      </c>
      <c r="G702" s="504">
        <v>158</v>
      </c>
      <c r="H702" s="504">
        <v>158</v>
      </c>
      <c r="I702" s="958">
        <v>160</v>
      </c>
      <c r="J702" s="958">
        <v>160</v>
      </c>
      <c r="K702" s="504">
        <v>159.5</v>
      </c>
      <c r="L702" s="504">
        <v>159.5</v>
      </c>
      <c r="M702" s="504">
        <v>159</v>
      </c>
      <c r="N702" s="504">
        <v>158</v>
      </c>
      <c r="O702" s="504">
        <v>158</v>
      </c>
      <c r="P702" s="958">
        <v>162</v>
      </c>
      <c r="Q702" s="958">
        <v>162</v>
      </c>
      <c r="R702" s="504">
        <v>159</v>
      </c>
      <c r="S702" s="504">
        <v>159</v>
      </c>
      <c r="T702" s="504">
        <v>159</v>
      </c>
      <c r="U702" s="504">
        <v>157.5</v>
      </c>
      <c r="V702" s="504">
        <v>157.5</v>
      </c>
      <c r="W702" s="1187"/>
      <c r="X702" s="1494" t="s">
        <v>57</v>
      </c>
      <c r="Y702" s="1494">
        <v>159.18</v>
      </c>
      <c r="Z702" s="530"/>
    </row>
    <row r="703" spans="1:26" ht="13.5" thickBot="1" x14ac:dyDescent="0.25">
      <c r="A703" s="266" t="s">
        <v>26</v>
      </c>
      <c r="B703" s="750">
        <f t="shared" ref="B703:V703" si="172">B702-B689</f>
        <v>1.5</v>
      </c>
      <c r="C703" s="751">
        <f t="shared" si="172"/>
        <v>1.5</v>
      </c>
      <c r="D703" s="751">
        <f t="shared" si="172"/>
        <v>1.5</v>
      </c>
      <c r="E703" s="751">
        <f t="shared" si="172"/>
        <v>1.5</v>
      </c>
      <c r="F703" s="751">
        <f t="shared" si="172"/>
        <v>1.5</v>
      </c>
      <c r="G703" s="751">
        <f t="shared" si="172"/>
        <v>1.5</v>
      </c>
      <c r="H703" s="752">
        <f t="shared" si="172"/>
        <v>1.5</v>
      </c>
      <c r="I703" s="934">
        <f t="shared" si="172"/>
        <v>1.5</v>
      </c>
      <c r="J703" s="751">
        <f t="shared" si="172"/>
        <v>1.5</v>
      </c>
      <c r="K703" s="751">
        <f t="shared" si="172"/>
        <v>1.5</v>
      </c>
      <c r="L703" s="751">
        <f t="shared" si="172"/>
        <v>1.5</v>
      </c>
      <c r="M703" s="751">
        <f t="shared" si="172"/>
        <v>1.5</v>
      </c>
      <c r="N703" s="751">
        <f t="shared" si="172"/>
        <v>1.5</v>
      </c>
      <c r="O703" s="752">
        <f t="shared" si="172"/>
        <v>1.5</v>
      </c>
      <c r="P703" s="934">
        <f t="shared" si="172"/>
        <v>1.5</v>
      </c>
      <c r="Q703" s="751">
        <f t="shared" si="172"/>
        <v>1.5</v>
      </c>
      <c r="R703" s="751">
        <f t="shared" si="172"/>
        <v>1.5</v>
      </c>
      <c r="S703" s="751">
        <f t="shared" si="172"/>
        <v>1.5</v>
      </c>
      <c r="T703" s="751">
        <f t="shared" si="172"/>
        <v>1.5</v>
      </c>
      <c r="U703" s="751">
        <f t="shared" si="172"/>
        <v>1.5</v>
      </c>
      <c r="V703" s="753">
        <f t="shared" si="172"/>
        <v>1.5</v>
      </c>
      <c r="W703" s="223"/>
      <c r="X703" s="1489" t="s">
        <v>26</v>
      </c>
      <c r="Y703" s="1494">
        <f>Y702-Y689</f>
        <v>0.25</v>
      </c>
      <c r="Z703" s="1494"/>
    </row>
    <row r="704" spans="1:26" x14ac:dyDescent="0.2">
      <c r="A704" s="1498"/>
      <c r="B704" s="1498"/>
      <c r="C704" s="1498"/>
      <c r="D704" s="1498"/>
      <c r="E704" s="1498"/>
      <c r="F704" s="1498"/>
      <c r="G704" s="1498"/>
      <c r="H704" s="1498"/>
      <c r="I704" s="1498"/>
      <c r="J704" s="1498"/>
      <c r="K704" s="1498"/>
      <c r="L704" s="1498"/>
      <c r="M704" s="1498"/>
      <c r="N704" s="1498"/>
      <c r="O704" s="1498"/>
      <c r="P704" s="1498"/>
      <c r="Q704" s="1498"/>
      <c r="R704" s="1498"/>
      <c r="S704" s="1498"/>
      <c r="T704" s="1498"/>
      <c r="U704" s="1498"/>
      <c r="V704" s="1498"/>
      <c r="W704" s="1498"/>
      <c r="X704" s="1498"/>
      <c r="Y704" s="1498"/>
      <c r="Z704" s="1498"/>
    </row>
    <row r="705" spans="1:26" ht="13.5" thickBot="1" x14ac:dyDescent="0.25">
      <c r="A705" s="1498"/>
      <c r="B705" s="1498"/>
      <c r="C705" s="1498"/>
      <c r="D705" s="1498"/>
      <c r="E705" s="1498"/>
      <c r="F705" s="1498"/>
      <c r="G705" s="1498"/>
      <c r="H705" s="1498"/>
      <c r="I705" s="1498"/>
      <c r="J705" s="1498"/>
      <c r="K705" s="1498"/>
      <c r="L705" s="1498"/>
      <c r="M705" s="1498"/>
      <c r="N705" s="1498"/>
      <c r="O705" s="1498"/>
      <c r="P705" s="1498"/>
      <c r="Q705" s="1498"/>
      <c r="R705" s="1498"/>
      <c r="S705" s="1498"/>
      <c r="T705" s="1498"/>
      <c r="U705" s="1498"/>
      <c r="V705" s="1498"/>
      <c r="W705" s="1498"/>
      <c r="X705" s="1498"/>
      <c r="Y705" s="1498"/>
      <c r="Z705" s="1498"/>
    </row>
    <row r="706" spans="1:26" ht="13.5" thickBot="1" x14ac:dyDescent="0.25">
      <c r="A706" s="230" t="s">
        <v>318</v>
      </c>
      <c r="B706" s="1524" t="s">
        <v>130</v>
      </c>
      <c r="C706" s="1525"/>
      <c r="D706" s="1525"/>
      <c r="E706" s="1525"/>
      <c r="F706" s="1525"/>
      <c r="G706" s="1525"/>
      <c r="H706" s="1526"/>
      <c r="I706" s="1527" t="s">
        <v>131</v>
      </c>
      <c r="J706" s="1525"/>
      <c r="K706" s="1525"/>
      <c r="L706" s="1525"/>
      <c r="M706" s="1525"/>
      <c r="N706" s="1525"/>
      <c r="O706" s="1526"/>
      <c r="P706" s="1528" t="s">
        <v>53</v>
      </c>
      <c r="Q706" s="1529"/>
      <c r="R706" s="1529"/>
      <c r="S706" s="1529"/>
      <c r="T706" s="1529"/>
      <c r="U706" s="1529"/>
      <c r="V706" s="1530"/>
      <c r="W706" s="1531" t="s">
        <v>55</v>
      </c>
      <c r="X706" s="228"/>
      <c r="Y706" s="1498"/>
      <c r="Z706" s="1498"/>
    </row>
    <row r="707" spans="1:26" ht="13.5" thickBot="1" x14ac:dyDescent="0.25">
      <c r="A707" s="846" t="s">
        <v>54</v>
      </c>
      <c r="B707" s="854">
        <v>1</v>
      </c>
      <c r="C707" s="855">
        <v>2</v>
      </c>
      <c r="D707" s="855">
        <v>3</v>
      </c>
      <c r="E707" s="855">
        <v>4</v>
      </c>
      <c r="F707" s="855">
        <v>5</v>
      </c>
      <c r="G707" s="855">
        <v>6</v>
      </c>
      <c r="H707" s="858">
        <v>7</v>
      </c>
      <c r="I707" s="963">
        <v>8</v>
      </c>
      <c r="J707" s="855">
        <v>9</v>
      </c>
      <c r="K707" s="855">
        <v>10</v>
      </c>
      <c r="L707" s="855">
        <v>11</v>
      </c>
      <c r="M707" s="855">
        <v>12</v>
      </c>
      <c r="N707" s="855">
        <v>13</v>
      </c>
      <c r="O707" s="858">
        <v>14</v>
      </c>
      <c r="P707" s="963">
        <v>1</v>
      </c>
      <c r="Q707" s="855">
        <v>2</v>
      </c>
      <c r="R707" s="855">
        <v>3</v>
      </c>
      <c r="S707" s="855">
        <v>4</v>
      </c>
      <c r="T707" s="855">
        <v>5</v>
      </c>
      <c r="U707" s="855">
        <v>6</v>
      </c>
      <c r="V707" s="858">
        <v>7</v>
      </c>
      <c r="W707" s="1532"/>
      <c r="X707" s="741"/>
      <c r="Y707" s="741"/>
      <c r="Z707" s="1498"/>
    </row>
    <row r="708" spans="1:26" x14ac:dyDescent="0.2">
      <c r="A708" s="234" t="s">
        <v>3</v>
      </c>
      <c r="B708" s="1367">
        <v>4520</v>
      </c>
      <c r="C708" s="1368">
        <v>4520</v>
      </c>
      <c r="D708" s="1368">
        <v>4520</v>
      </c>
      <c r="E708" s="1368">
        <v>4520</v>
      </c>
      <c r="F708" s="1368">
        <v>4520</v>
      </c>
      <c r="G708" s="1368">
        <v>4520</v>
      </c>
      <c r="H708" s="1426">
        <v>4520</v>
      </c>
      <c r="I708" s="1367">
        <v>4520</v>
      </c>
      <c r="J708" s="1368">
        <v>4520</v>
      </c>
      <c r="K708" s="1368">
        <v>4520</v>
      </c>
      <c r="L708" s="1368">
        <v>4520</v>
      </c>
      <c r="M708" s="1368">
        <v>4520</v>
      </c>
      <c r="N708" s="1368">
        <v>4520</v>
      </c>
      <c r="O708" s="1369">
        <v>4520</v>
      </c>
      <c r="P708" s="1427">
        <v>4520</v>
      </c>
      <c r="Q708" s="1368">
        <v>4520</v>
      </c>
      <c r="R708" s="1368">
        <v>4520</v>
      </c>
      <c r="S708" s="1368">
        <v>4520</v>
      </c>
      <c r="T708" s="1368">
        <v>4520</v>
      </c>
      <c r="U708" s="1368">
        <v>4520</v>
      </c>
      <c r="V708" s="1369">
        <v>4520</v>
      </c>
      <c r="W708" s="1425">
        <v>4520</v>
      </c>
      <c r="X708" s="1500"/>
      <c r="Y708" s="529"/>
      <c r="Z708" s="1498"/>
    </row>
    <row r="709" spans="1:26" x14ac:dyDescent="0.2">
      <c r="A709" s="238" t="s">
        <v>6</v>
      </c>
      <c r="B709" s="239">
        <v>5354</v>
      </c>
      <c r="C709" s="240">
        <v>5266</v>
      </c>
      <c r="D709" s="240">
        <v>5105</v>
      </c>
      <c r="E709" s="240">
        <v>4911</v>
      </c>
      <c r="F709" s="240">
        <v>4866</v>
      </c>
      <c r="G709" s="240">
        <v>4920</v>
      </c>
      <c r="H709" s="280">
        <v>4628</v>
      </c>
      <c r="I709" s="239">
        <v>4766</v>
      </c>
      <c r="J709" s="240">
        <v>5025</v>
      </c>
      <c r="K709" s="240">
        <v>5050</v>
      </c>
      <c r="L709" s="240">
        <v>4767</v>
      </c>
      <c r="M709" s="240">
        <v>5088</v>
      </c>
      <c r="N709" s="240">
        <v>5279</v>
      </c>
      <c r="O709" s="241">
        <v>5615</v>
      </c>
      <c r="P709" s="513">
        <v>4754</v>
      </c>
      <c r="Q709" s="240">
        <v>4865</v>
      </c>
      <c r="R709" s="240">
        <v>5074</v>
      </c>
      <c r="S709" s="240">
        <v>4525</v>
      </c>
      <c r="T709" s="240">
        <v>5096</v>
      </c>
      <c r="U709" s="240">
        <v>5385</v>
      </c>
      <c r="V709" s="241">
        <v>5425</v>
      </c>
      <c r="W709" s="317">
        <v>5060</v>
      </c>
      <c r="X709" s="1500"/>
      <c r="Y709" s="1497"/>
      <c r="Z709" s="1498"/>
    </row>
    <row r="710" spans="1:26" x14ac:dyDescent="0.2">
      <c r="A710" s="231" t="s">
        <v>7</v>
      </c>
      <c r="B710" s="367">
        <v>100</v>
      </c>
      <c r="C710" s="368">
        <v>100</v>
      </c>
      <c r="D710" s="368">
        <v>100</v>
      </c>
      <c r="E710" s="368">
        <v>83.3</v>
      </c>
      <c r="F710" s="368">
        <v>91.7</v>
      </c>
      <c r="G710" s="368">
        <v>100</v>
      </c>
      <c r="H710" s="369">
        <v>91.7</v>
      </c>
      <c r="I710" s="367">
        <v>100</v>
      </c>
      <c r="J710" s="368">
        <v>83.3</v>
      </c>
      <c r="K710" s="368">
        <v>91.7</v>
      </c>
      <c r="L710" s="368">
        <v>100</v>
      </c>
      <c r="M710" s="368">
        <v>100</v>
      </c>
      <c r="N710" s="368">
        <v>100</v>
      </c>
      <c r="O710" s="370">
        <v>83.3</v>
      </c>
      <c r="P710" s="514">
        <v>100</v>
      </c>
      <c r="Q710" s="368">
        <v>100</v>
      </c>
      <c r="R710" s="368">
        <v>100</v>
      </c>
      <c r="S710" s="368">
        <v>100</v>
      </c>
      <c r="T710" s="368">
        <v>100</v>
      </c>
      <c r="U710" s="368">
        <v>83.3</v>
      </c>
      <c r="V710" s="370">
        <v>100</v>
      </c>
      <c r="W710" s="1401">
        <v>83.3</v>
      </c>
      <c r="X710" s="365"/>
      <c r="Y710" s="443"/>
      <c r="Z710" s="1498"/>
    </row>
    <row r="711" spans="1:26" ht="13.5" thickBot="1" x14ac:dyDescent="0.25">
      <c r="A711" s="231" t="s">
        <v>8</v>
      </c>
      <c r="B711" s="1206">
        <v>5.6000000000000001E-2</v>
      </c>
      <c r="C711" s="1207">
        <v>5.0999999999999997E-2</v>
      </c>
      <c r="D711" s="1207">
        <v>3.7999999999999999E-2</v>
      </c>
      <c r="E711" s="1207">
        <v>8.7999999999999995E-2</v>
      </c>
      <c r="F711" s="1207">
        <v>5.8000000000000003E-2</v>
      </c>
      <c r="G711" s="1423">
        <v>3.5000000000000003E-2</v>
      </c>
      <c r="H711" s="1376">
        <v>4.3999999999999997E-2</v>
      </c>
      <c r="I711" s="1206">
        <v>5.0999999999999997E-2</v>
      </c>
      <c r="J711" s="1207">
        <v>0.06</v>
      </c>
      <c r="K711" s="1207">
        <v>5.2999999999999999E-2</v>
      </c>
      <c r="L711" s="1207">
        <v>5.3999999999999999E-2</v>
      </c>
      <c r="M711" s="1207">
        <v>3.1E-2</v>
      </c>
      <c r="N711" s="1207">
        <v>3.3000000000000002E-2</v>
      </c>
      <c r="O711" s="1208">
        <v>6.8000000000000005E-2</v>
      </c>
      <c r="P711" s="1428">
        <v>4.2000000000000003E-2</v>
      </c>
      <c r="Q711" s="1207">
        <v>4.4999999999999998E-2</v>
      </c>
      <c r="R711" s="1207">
        <v>4.2999999999999997E-2</v>
      </c>
      <c r="S711" s="1207">
        <v>3.5000000000000003E-2</v>
      </c>
      <c r="T711" s="1207">
        <v>4.5999999999999999E-2</v>
      </c>
      <c r="U711" s="1207">
        <v>6.4000000000000001E-2</v>
      </c>
      <c r="V711" s="1208">
        <v>3.4000000000000002E-2</v>
      </c>
      <c r="W711" s="1429">
        <v>7.0999999999999994E-2</v>
      </c>
      <c r="X711" s="1498"/>
      <c r="Y711" s="331"/>
      <c r="Z711" s="1498"/>
    </row>
    <row r="712" spans="1:26" x14ac:dyDescent="0.2">
      <c r="A712" s="238" t="s">
        <v>1</v>
      </c>
      <c r="B712" s="1371">
        <f>B709/B708*100-100</f>
        <v>18.451327433628322</v>
      </c>
      <c r="C712" s="1371">
        <f t="shared" ref="C712:V712" si="173">C709/C708*100-100</f>
        <v>16.504424778761063</v>
      </c>
      <c r="D712" s="1371">
        <f t="shared" si="173"/>
        <v>12.942477876106182</v>
      </c>
      <c r="E712" s="1371">
        <f t="shared" si="173"/>
        <v>8.6504424778760978</v>
      </c>
      <c r="F712" s="1371">
        <f t="shared" si="173"/>
        <v>7.6548672566371749</v>
      </c>
      <c r="G712" s="1371">
        <f t="shared" si="173"/>
        <v>8.849557522123888</v>
      </c>
      <c r="H712" s="1371">
        <f t="shared" si="173"/>
        <v>2.3893805309734546</v>
      </c>
      <c r="I712" s="1371">
        <f t="shared" si="173"/>
        <v>5.4424778761061816</v>
      </c>
      <c r="J712" s="1371">
        <f t="shared" si="173"/>
        <v>11.172566371681427</v>
      </c>
      <c r="K712" s="1371">
        <f t="shared" si="173"/>
        <v>11.725663716814154</v>
      </c>
      <c r="L712" s="1371">
        <f t="shared" si="173"/>
        <v>5.4646017699114964</v>
      </c>
      <c r="M712" s="1371">
        <f t="shared" si="173"/>
        <v>12.566371681415916</v>
      </c>
      <c r="N712" s="1371">
        <f t="shared" si="173"/>
        <v>16.792035398230084</v>
      </c>
      <c r="O712" s="1371">
        <f t="shared" si="173"/>
        <v>24.225663716814154</v>
      </c>
      <c r="P712" s="1371">
        <f t="shared" si="173"/>
        <v>5.1769911504424755</v>
      </c>
      <c r="Q712" s="1371">
        <f t="shared" si="173"/>
        <v>7.6327433628318602</v>
      </c>
      <c r="R712" s="1371">
        <f t="shared" si="173"/>
        <v>12.25663716814158</v>
      </c>
      <c r="S712" s="1371">
        <f t="shared" si="173"/>
        <v>0.1106194690265454</v>
      </c>
      <c r="T712" s="1371">
        <f t="shared" si="173"/>
        <v>12.74336283185842</v>
      </c>
      <c r="U712" s="1371">
        <f t="shared" si="173"/>
        <v>19.137168141592923</v>
      </c>
      <c r="V712" s="1371">
        <f t="shared" si="173"/>
        <v>20.022123893805315</v>
      </c>
      <c r="W712" s="1371">
        <f>W709/W708*100-100</f>
        <v>11.946902654867259</v>
      </c>
      <c r="X712" s="1009"/>
      <c r="Y712" s="1500"/>
      <c r="Z712" s="1498"/>
    </row>
    <row r="713" spans="1:26" ht="13.5" thickBot="1" x14ac:dyDescent="0.25">
      <c r="A713" s="839" t="s">
        <v>27</v>
      </c>
      <c r="B713" s="834">
        <f t="shared" ref="B713:V713" si="174">B709-B696</f>
        <v>-41</v>
      </c>
      <c r="C713" s="546">
        <f t="shared" si="174"/>
        <v>110</v>
      </c>
      <c r="D713" s="546">
        <f t="shared" si="174"/>
        <v>-74</v>
      </c>
      <c r="E713" s="546">
        <f t="shared" si="174"/>
        <v>58</v>
      </c>
      <c r="F713" s="546">
        <f t="shared" si="174"/>
        <v>4</v>
      </c>
      <c r="G713" s="546">
        <f t="shared" si="174"/>
        <v>-31</v>
      </c>
      <c r="H713" s="835">
        <f t="shared" si="174"/>
        <v>77</v>
      </c>
      <c r="I713" s="768">
        <f t="shared" si="174"/>
        <v>31</v>
      </c>
      <c r="J713" s="546">
        <f t="shared" si="174"/>
        <v>71</v>
      </c>
      <c r="K713" s="546">
        <f t="shared" si="174"/>
        <v>162</v>
      </c>
      <c r="L713" s="546">
        <f t="shared" si="174"/>
        <v>264</v>
      </c>
      <c r="M713" s="546">
        <f t="shared" si="174"/>
        <v>127</v>
      </c>
      <c r="N713" s="546">
        <f t="shared" si="174"/>
        <v>-20</v>
      </c>
      <c r="O713" s="835">
        <f t="shared" si="174"/>
        <v>183</v>
      </c>
      <c r="P713" s="768">
        <f t="shared" si="174"/>
        <v>-15</v>
      </c>
      <c r="Q713" s="546">
        <f t="shared" si="174"/>
        <v>61</v>
      </c>
      <c r="R713" s="546">
        <f t="shared" si="174"/>
        <v>59</v>
      </c>
      <c r="S713" s="546">
        <f t="shared" si="174"/>
        <v>137</v>
      </c>
      <c r="T713" s="546">
        <f t="shared" si="174"/>
        <v>200</v>
      </c>
      <c r="U713" s="546">
        <f t="shared" si="174"/>
        <v>71</v>
      </c>
      <c r="V713" s="835">
        <f t="shared" si="174"/>
        <v>-36</v>
      </c>
      <c r="W713" s="394">
        <f t="shared" ref="W713" si="175">W709-$B$285</f>
        <v>1754</v>
      </c>
      <c r="X713" s="1370"/>
      <c r="Y713" s="329"/>
      <c r="Z713" s="1498"/>
    </row>
    <row r="714" spans="1:26" x14ac:dyDescent="0.2">
      <c r="A714" s="258" t="s">
        <v>51</v>
      </c>
      <c r="B714" s="1402">
        <v>43</v>
      </c>
      <c r="C714" s="1403">
        <v>41</v>
      </c>
      <c r="D714" s="1403">
        <v>42</v>
      </c>
      <c r="E714" s="1403">
        <v>10</v>
      </c>
      <c r="F714" s="1403">
        <v>44</v>
      </c>
      <c r="G714" s="1403">
        <v>44</v>
      </c>
      <c r="H714" s="1404">
        <v>44</v>
      </c>
      <c r="I714" s="1405">
        <v>44</v>
      </c>
      <c r="J714" s="1403">
        <v>44</v>
      </c>
      <c r="K714" s="1403">
        <v>45</v>
      </c>
      <c r="L714" s="1403">
        <v>11</v>
      </c>
      <c r="M714" s="1403">
        <v>44</v>
      </c>
      <c r="N714" s="1403">
        <v>45</v>
      </c>
      <c r="O714" s="1406">
        <v>44</v>
      </c>
      <c r="P714" s="1402">
        <v>44</v>
      </c>
      <c r="Q714" s="1403">
        <v>44</v>
      </c>
      <c r="R714" s="1403">
        <v>44</v>
      </c>
      <c r="S714" s="1403">
        <v>10</v>
      </c>
      <c r="T714" s="1403">
        <v>44</v>
      </c>
      <c r="U714" s="1403">
        <v>45</v>
      </c>
      <c r="V714" s="1406">
        <v>44</v>
      </c>
      <c r="W714" s="1424">
        <f>SUM(B714:V714)</f>
        <v>820</v>
      </c>
      <c r="X714" s="1498" t="s">
        <v>56</v>
      </c>
      <c r="Y714" s="742">
        <f>W701-W714</f>
        <v>2</v>
      </c>
      <c r="Z714" s="285">
        <f>Y714/W701</f>
        <v>2.4330900243309003E-3</v>
      </c>
    </row>
    <row r="715" spans="1:26" x14ac:dyDescent="0.2">
      <c r="A715" s="957" t="s">
        <v>28</v>
      </c>
      <c r="B715" s="385">
        <v>159.5</v>
      </c>
      <c r="C715" s="385">
        <v>159.5</v>
      </c>
      <c r="D715" s="504">
        <v>159</v>
      </c>
      <c r="E715" s="504">
        <v>159</v>
      </c>
      <c r="F715" s="504">
        <v>159</v>
      </c>
      <c r="G715" s="504">
        <v>158</v>
      </c>
      <c r="H715" s="504">
        <v>158</v>
      </c>
      <c r="I715" s="958">
        <v>160</v>
      </c>
      <c r="J715" s="958">
        <v>160</v>
      </c>
      <c r="K715" s="504">
        <v>159.5</v>
      </c>
      <c r="L715" s="504">
        <v>159.5</v>
      </c>
      <c r="M715" s="504">
        <v>159</v>
      </c>
      <c r="N715" s="504">
        <v>158</v>
      </c>
      <c r="O715" s="504">
        <v>158</v>
      </c>
      <c r="P715" s="958">
        <v>162</v>
      </c>
      <c r="Q715" s="958">
        <v>162</v>
      </c>
      <c r="R715" s="504">
        <v>159</v>
      </c>
      <c r="S715" s="504">
        <v>159</v>
      </c>
      <c r="T715" s="504">
        <v>159</v>
      </c>
      <c r="U715" s="504">
        <v>157.5</v>
      </c>
      <c r="V715" s="504">
        <v>157.5</v>
      </c>
      <c r="W715" s="1187"/>
      <c r="X715" s="1500" t="s">
        <v>57</v>
      </c>
      <c r="Y715" s="1500">
        <v>159.36000000000001</v>
      </c>
      <c r="Z715" s="530"/>
    </row>
    <row r="716" spans="1:26" ht="13.5" thickBot="1" x14ac:dyDescent="0.25">
      <c r="A716" s="266" t="s">
        <v>26</v>
      </c>
      <c r="B716" s="750">
        <f t="shared" ref="B716:V716" si="176">B715-B702</f>
        <v>0</v>
      </c>
      <c r="C716" s="751">
        <f t="shared" si="176"/>
        <v>0</v>
      </c>
      <c r="D716" s="751">
        <f t="shared" si="176"/>
        <v>0</v>
      </c>
      <c r="E716" s="751">
        <f t="shared" si="176"/>
        <v>0</v>
      </c>
      <c r="F716" s="751">
        <f t="shared" si="176"/>
        <v>0</v>
      </c>
      <c r="G716" s="751">
        <f t="shared" si="176"/>
        <v>0</v>
      </c>
      <c r="H716" s="752">
        <f t="shared" si="176"/>
        <v>0</v>
      </c>
      <c r="I716" s="934">
        <f t="shared" si="176"/>
        <v>0</v>
      </c>
      <c r="J716" s="751">
        <f t="shared" si="176"/>
        <v>0</v>
      </c>
      <c r="K716" s="751">
        <f t="shared" si="176"/>
        <v>0</v>
      </c>
      <c r="L716" s="751">
        <f t="shared" si="176"/>
        <v>0</v>
      </c>
      <c r="M716" s="751">
        <f t="shared" si="176"/>
        <v>0</v>
      </c>
      <c r="N716" s="751">
        <f t="shared" si="176"/>
        <v>0</v>
      </c>
      <c r="O716" s="752">
        <f t="shared" si="176"/>
        <v>0</v>
      </c>
      <c r="P716" s="934">
        <f t="shared" si="176"/>
        <v>0</v>
      </c>
      <c r="Q716" s="751">
        <f t="shared" si="176"/>
        <v>0</v>
      </c>
      <c r="R716" s="751">
        <f t="shared" si="176"/>
        <v>0</v>
      </c>
      <c r="S716" s="751">
        <f t="shared" si="176"/>
        <v>0</v>
      </c>
      <c r="T716" s="751">
        <f t="shared" si="176"/>
        <v>0</v>
      </c>
      <c r="U716" s="751">
        <f t="shared" si="176"/>
        <v>0</v>
      </c>
      <c r="V716" s="753">
        <f t="shared" si="176"/>
        <v>0</v>
      </c>
      <c r="W716" s="223"/>
      <c r="X716" s="1498" t="s">
        <v>26</v>
      </c>
      <c r="Y716" s="1500">
        <f>Y715-Y702</f>
        <v>0.18000000000000682</v>
      </c>
      <c r="Z716" s="1500"/>
    </row>
    <row r="718" spans="1:26" ht="13.5" thickBot="1" x14ac:dyDescent="0.25"/>
    <row r="719" spans="1:26" ht="13.5" thickBot="1" x14ac:dyDescent="0.25">
      <c r="A719" s="230" t="s">
        <v>319</v>
      </c>
      <c r="B719" s="1524" t="s">
        <v>130</v>
      </c>
      <c r="C719" s="1525"/>
      <c r="D719" s="1525"/>
      <c r="E719" s="1525"/>
      <c r="F719" s="1525"/>
      <c r="G719" s="1525"/>
      <c r="H719" s="1526"/>
      <c r="I719" s="1527" t="s">
        <v>131</v>
      </c>
      <c r="J719" s="1525"/>
      <c r="K719" s="1525"/>
      <c r="L719" s="1525"/>
      <c r="M719" s="1525"/>
      <c r="N719" s="1525"/>
      <c r="O719" s="1526"/>
      <c r="P719" s="1528" t="s">
        <v>53</v>
      </c>
      <c r="Q719" s="1529"/>
      <c r="R719" s="1529"/>
      <c r="S719" s="1529"/>
      <c r="T719" s="1529"/>
      <c r="U719" s="1529"/>
      <c r="V719" s="1530"/>
      <c r="W719" s="1531" t="s">
        <v>55</v>
      </c>
      <c r="X719" s="228"/>
      <c r="Y719" s="1504"/>
      <c r="Z719" s="1504"/>
    </row>
    <row r="720" spans="1:26" ht="13.5" thickBot="1" x14ac:dyDescent="0.25">
      <c r="A720" s="846" t="s">
        <v>54</v>
      </c>
      <c r="B720" s="854">
        <v>1</v>
      </c>
      <c r="C720" s="855">
        <v>2</v>
      </c>
      <c r="D720" s="855">
        <v>3</v>
      </c>
      <c r="E720" s="855">
        <v>4</v>
      </c>
      <c r="F720" s="855">
        <v>5</v>
      </c>
      <c r="G720" s="855">
        <v>6</v>
      </c>
      <c r="H720" s="858">
        <v>7</v>
      </c>
      <c r="I720" s="963">
        <v>8</v>
      </c>
      <c r="J720" s="855">
        <v>9</v>
      </c>
      <c r="K720" s="855">
        <v>10</v>
      </c>
      <c r="L720" s="855">
        <v>11</v>
      </c>
      <c r="M720" s="855">
        <v>12</v>
      </c>
      <c r="N720" s="855">
        <v>13</v>
      </c>
      <c r="O720" s="858">
        <v>14</v>
      </c>
      <c r="P720" s="963">
        <v>1</v>
      </c>
      <c r="Q720" s="855">
        <v>2</v>
      </c>
      <c r="R720" s="855">
        <v>3</v>
      </c>
      <c r="S720" s="855">
        <v>4</v>
      </c>
      <c r="T720" s="855">
        <v>5</v>
      </c>
      <c r="U720" s="855">
        <v>6</v>
      </c>
      <c r="V720" s="858">
        <v>7</v>
      </c>
      <c r="W720" s="1532"/>
      <c r="X720" s="741"/>
      <c r="Y720" s="741"/>
      <c r="Z720" s="1504"/>
    </row>
    <row r="721" spans="1:26" x14ac:dyDescent="0.2">
      <c r="A721" s="234" t="s">
        <v>3</v>
      </c>
      <c r="B721" s="1367">
        <v>4535</v>
      </c>
      <c r="C721" s="1368">
        <v>4535</v>
      </c>
      <c r="D721" s="1368">
        <v>4535</v>
      </c>
      <c r="E721" s="1368">
        <v>4535</v>
      </c>
      <c r="F721" s="1368">
        <v>4535</v>
      </c>
      <c r="G721" s="1368">
        <v>4535</v>
      </c>
      <c r="H721" s="1426">
        <v>4535</v>
      </c>
      <c r="I721" s="1367">
        <v>4535</v>
      </c>
      <c r="J721" s="1368">
        <v>4535</v>
      </c>
      <c r="K721" s="1368">
        <v>4535</v>
      </c>
      <c r="L721" s="1368">
        <v>4535</v>
      </c>
      <c r="M721" s="1368">
        <v>4535</v>
      </c>
      <c r="N721" s="1368">
        <v>4535</v>
      </c>
      <c r="O721" s="1369">
        <v>4535</v>
      </c>
      <c r="P721" s="1427">
        <v>4535</v>
      </c>
      <c r="Q721" s="1368">
        <v>4535</v>
      </c>
      <c r="R721" s="1368">
        <v>4535</v>
      </c>
      <c r="S721" s="1368">
        <v>4535</v>
      </c>
      <c r="T721" s="1368">
        <v>4535</v>
      </c>
      <c r="U721" s="1368">
        <v>4535</v>
      </c>
      <c r="V721" s="1369">
        <v>4535</v>
      </c>
      <c r="W721" s="1425">
        <v>4535</v>
      </c>
      <c r="X721" s="1506"/>
      <c r="Y721" s="529"/>
      <c r="Z721" s="1504"/>
    </row>
    <row r="722" spans="1:26" x14ac:dyDescent="0.2">
      <c r="A722" s="238" t="s">
        <v>6</v>
      </c>
      <c r="B722" s="239">
        <v>5288</v>
      </c>
      <c r="C722" s="240">
        <v>5111</v>
      </c>
      <c r="D722" s="240">
        <v>5240</v>
      </c>
      <c r="E722" s="240">
        <v>4773</v>
      </c>
      <c r="F722" s="240">
        <v>4860</v>
      </c>
      <c r="G722" s="240">
        <v>4798</v>
      </c>
      <c r="H722" s="280">
        <v>4576</v>
      </c>
      <c r="I722" s="239">
        <v>4929</v>
      </c>
      <c r="J722" s="240">
        <v>5033</v>
      </c>
      <c r="K722" s="240">
        <v>4833</v>
      </c>
      <c r="L722" s="240">
        <v>4761</v>
      </c>
      <c r="M722" s="240">
        <v>4973</v>
      </c>
      <c r="N722" s="240">
        <v>5294</v>
      </c>
      <c r="O722" s="241">
        <v>5681</v>
      </c>
      <c r="P722" s="513">
        <v>4704</v>
      </c>
      <c r="Q722" s="240">
        <v>4802</v>
      </c>
      <c r="R722" s="240">
        <v>4846</v>
      </c>
      <c r="S722" s="240">
        <v>4569</v>
      </c>
      <c r="T722" s="240">
        <v>5019</v>
      </c>
      <c r="U722" s="240">
        <v>5365</v>
      </c>
      <c r="V722" s="241">
        <v>5441</v>
      </c>
      <c r="W722" s="317">
        <v>5015</v>
      </c>
      <c r="X722" s="1506"/>
      <c r="Y722" s="1503"/>
      <c r="Z722" s="1504"/>
    </row>
    <row r="723" spans="1:26" x14ac:dyDescent="0.2">
      <c r="A723" s="231" t="s">
        <v>7</v>
      </c>
      <c r="B723" s="367">
        <v>83.3</v>
      </c>
      <c r="C723" s="368">
        <v>100</v>
      </c>
      <c r="D723" s="368">
        <v>100</v>
      </c>
      <c r="E723" s="368">
        <v>50</v>
      </c>
      <c r="F723" s="368">
        <v>83.3</v>
      </c>
      <c r="G723" s="368">
        <v>100</v>
      </c>
      <c r="H723" s="369">
        <v>100</v>
      </c>
      <c r="I723" s="367">
        <v>91.7</v>
      </c>
      <c r="J723" s="368">
        <v>100</v>
      </c>
      <c r="K723" s="368">
        <v>100</v>
      </c>
      <c r="L723" s="368">
        <v>100</v>
      </c>
      <c r="M723" s="368">
        <v>100</v>
      </c>
      <c r="N723" s="368">
        <v>100</v>
      </c>
      <c r="O723" s="370">
        <v>91.7</v>
      </c>
      <c r="P723" s="514">
        <v>100</v>
      </c>
      <c r="Q723" s="368">
        <v>92.3</v>
      </c>
      <c r="R723" s="368">
        <v>91.7</v>
      </c>
      <c r="S723" s="368">
        <v>85.7</v>
      </c>
      <c r="T723" s="368">
        <v>91.7</v>
      </c>
      <c r="U723" s="368">
        <v>83.3</v>
      </c>
      <c r="V723" s="370">
        <v>83.3</v>
      </c>
      <c r="W723" s="1401">
        <v>83.1</v>
      </c>
      <c r="X723" s="365"/>
      <c r="Y723" s="443"/>
      <c r="Z723" s="1504"/>
    </row>
    <row r="724" spans="1:26" ht="13.5" thickBot="1" x14ac:dyDescent="0.25">
      <c r="A724" s="231" t="s">
        <v>8</v>
      </c>
      <c r="B724" s="1206">
        <v>5.2999999999999999E-2</v>
      </c>
      <c r="C724" s="1207">
        <v>0.03</v>
      </c>
      <c r="D724" s="1207">
        <v>4.1000000000000002E-2</v>
      </c>
      <c r="E724" s="1207">
        <v>0.158</v>
      </c>
      <c r="F724" s="1207">
        <v>5.8999999999999997E-2</v>
      </c>
      <c r="G724" s="1423">
        <v>4.1000000000000002E-2</v>
      </c>
      <c r="H724" s="1376">
        <v>3.6999999999999998E-2</v>
      </c>
      <c r="I724" s="1206">
        <v>7.2999999999999995E-2</v>
      </c>
      <c r="J724" s="1207">
        <v>3.6999999999999998E-2</v>
      </c>
      <c r="K724" s="1207">
        <v>4.2000000000000003E-2</v>
      </c>
      <c r="L724" s="1207">
        <v>4.2999999999999997E-2</v>
      </c>
      <c r="M724" s="1207">
        <v>3.3000000000000002E-2</v>
      </c>
      <c r="N724" s="1207">
        <v>4.2000000000000003E-2</v>
      </c>
      <c r="O724" s="1208">
        <v>6.6000000000000003E-2</v>
      </c>
      <c r="P724" s="1428">
        <v>4.4999999999999998E-2</v>
      </c>
      <c r="Q724" s="1207">
        <v>5.6000000000000001E-2</v>
      </c>
      <c r="R724" s="1207">
        <v>6.3E-2</v>
      </c>
      <c r="S724" s="1207">
        <v>7.0000000000000007E-2</v>
      </c>
      <c r="T724" s="1207">
        <v>5.6000000000000001E-2</v>
      </c>
      <c r="U724" s="1207">
        <v>6.3E-2</v>
      </c>
      <c r="V724" s="1208">
        <v>5.3999999999999999E-2</v>
      </c>
      <c r="W724" s="1429">
        <v>7.9000000000000001E-2</v>
      </c>
      <c r="X724" s="1504"/>
      <c r="Y724" s="331"/>
      <c r="Z724" s="1504"/>
    </row>
    <row r="725" spans="1:26" x14ac:dyDescent="0.2">
      <c r="A725" s="238" t="s">
        <v>1</v>
      </c>
      <c r="B725" s="1371">
        <f>B722/B721*100-100</f>
        <v>16.60418963616317</v>
      </c>
      <c r="C725" s="1371">
        <f t="shared" ref="C725:V725" si="177">C722/C721*100-100</f>
        <v>12.701212789415649</v>
      </c>
      <c r="D725" s="1371">
        <f t="shared" si="177"/>
        <v>15.545755237045199</v>
      </c>
      <c r="E725" s="1371">
        <f t="shared" si="177"/>
        <v>5.2480705622932788</v>
      </c>
      <c r="F725" s="1371">
        <f t="shared" si="177"/>
        <v>7.1664829106945973</v>
      </c>
      <c r="G725" s="1371">
        <f t="shared" si="177"/>
        <v>5.7993384785005588</v>
      </c>
      <c r="H725" s="1371">
        <f t="shared" si="177"/>
        <v>0.90407938257992271</v>
      </c>
      <c r="I725" s="1371">
        <f t="shared" si="177"/>
        <v>8.6879823594266696</v>
      </c>
      <c r="J725" s="1371">
        <f t="shared" si="177"/>
        <v>10.98125689084894</v>
      </c>
      <c r="K725" s="1371">
        <f t="shared" si="177"/>
        <v>6.5711135611907281</v>
      </c>
      <c r="L725" s="1371">
        <f t="shared" si="177"/>
        <v>4.9834619625137861</v>
      </c>
      <c r="M725" s="1371">
        <f t="shared" si="177"/>
        <v>9.6582138919514904</v>
      </c>
      <c r="N725" s="1371">
        <f t="shared" si="177"/>
        <v>16.736493936052923</v>
      </c>
      <c r="O725" s="1371">
        <f t="shared" si="177"/>
        <v>25.270121278941573</v>
      </c>
      <c r="P725" s="1371">
        <f t="shared" si="177"/>
        <v>3.7265711135611781</v>
      </c>
      <c r="Q725" s="1371">
        <f t="shared" si="177"/>
        <v>5.8875413450937089</v>
      </c>
      <c r="R725" s="1371">
        <f t="shared" si="177"/>
        <v>6.8577728776185296</v>
      </c>
      <c r="S725" s="1371">
        <f t="shared" si="177"/>
        <v>0.74972436604190307</v>
      </c>
      <c r="T725" s="1371">
        <f t="shared" si="177"/>
        <v>10.672546857772886</v>
      </c>
      <c r="U725" s="1371">
        <f t="shared" si="177"/>
        <v>18.302094818081585</v>
      </c>
      <c r="V725" s="1371">
        <f t="shared" si="177"/>
        <v>19.977949283351705</v>
      </c>
      <c r="W725" s="1371">
        <f>W722/W721*100-100</f>
        <v>10.584343991179708</v>
      </c>
      <c r="X725" s="1009"/>
      <c r="Y725" s="1506"/>
      <c r="Z725" s="1504"/>
    </row>
    <row r="726" spans="1:26" ht="13.5" thickBot="1" x14ac:dyDescent="0.25">
      <c r="A726" s="839" t="s">
        <v>27</v>
      </c>
      <c r="B726" s="834">
        <f t="shared" ref="B726:V726" si="178">B722-B709</f>
        <v>-66</v>
      </c>
      <c r="C726" s="546">
        <f t="shared" si="178"/>
        <v>-155</v>
      </c>
      <c r="D726" s="546">
        <f t="shared" si="178"/>
        <v>135</v>
      </c>
      <c r="E726" s="546">
        <f t="shared" si="178"/>
        <v>-138</v>
      </c>
      <c r="F726" s="546">
        <f t="shared" si="178"/>
        <v>-6</v>
      </c>
      <c r="G726" s="546">
        <f t="shared" si="178"/>
        <v>-122</v>
      </c>
      <c r="H726" s="835">
        <f t="shared" si="178"/>
        <v>-52</v>
      </c>
      <c r="I726" s="768">
        <f t="shared" si="178"/>
        <v>163</v>
      </c>
      <c r="J726" s="546">
        <f t="shared" si="178"/>
        <v>8</v>
      </c>
      <c r="K726" s="546">
        <f t="shared" si="178"/>
        <v>-217</v>
      </c>
      <c r="L726" s="546">
        <f t="shared" si="178"/>
        <v>-6</v>
      </c>
      <c r="M726" s="546">
        <f t="shared" si="178"/>
        <v>-115</v>
      </c>
      <c r="N726" s="546">
        <f t="shared" si="178"/>
        <v>15</v>
      </c>
      <c r="O726" s="835">
        <f t="shared" si="178"/>
        <v>66</v>
      </c>
      <c r="P726" s="768">
        <f t="shared" si="178"/>
        <v>-50</v>
      </c>
      <c r="Q726" s="546">
        <f t="shared" si="178"/>
        <v>-63</v>
      </c>
      <c r="R726" s="546">
        <f t="shared" si="178"/>
        <v>-228</v>
      </c>
      <c r="S726" s="546">
        <f t="shared" si="178"/>
        <v>44</v>
      </c>
      <c r="T726" s="546">
        <f t="shared" si="178"/>
        <v>-77</v>
      </c>
      <c r="U726" s="546">
        <f t="shared" si="178"/>
        <v>-20</v>
      </c>
      <c r="V726" s="835">
        <f t="shared" si="178"/>
        <v>16</v>
      </c>
      <c r="W726" s="394">
        <f t="shared" ref="W726" si="179">W722-$B$285</f>
        <v>1709</v>
      </c>
      <c r="X726" s="1370"/>
      <c r="Y726" s="329"/>
      <c r="Z726" s="1504"/>
    </row>
    <row r="727" spans="1:26" x14ac:dyDescent="0.2">
      <c r="A727" s="258" t="s">
        <v>51</v>
      </c>
      <c r="B727" s="1402">
        <v>43</v>
      </c>
      <c r="C727" s="1403">
        <v>41</v>
      </c>
      <c r="D727" s="1403">
        <v>42</v>
      </c>
      <c r="E727" s="1403">
        <v>10</v>
      </c>
      <c r="F727" s="1403">
        <v>43</v>
      </c>
      <c r="G727" s="1403">
        <v>44</v>
      </c>
      <c r="H727" s="1404">
        <v>44</v>
      </c>
      <c r="I727" s="1405">
        <v>44</v>
      </c>
      <c r="J727" s="1403">
        <v>44</v>
      </c>
      <c r="K727" s="1403">
        <v>45</v>
      </c>
      <c r="L727" s="1403">
        <v>11</v>
      </c>
      <c r="M727" s="1403">
        <v>44</v>
      </c>
      <c r="N727" s="1403">
        <v>45</v>
      </c>
      <c r="O727" s="1406">
        <v>44</v>
      </c>
      <c r="P727" s="1402">
        <v>44</v>
      </c>
      <c r="Q727" s="1403">
        <v>44</v>
      </c>
      <c r="R727" s="1403">
        <v>44</v>
      </c>
      <c r="S727" s="1403">
        <v>10</v>
      </c>
      <c r="T727" s="1403">
        <v>44</v>
      </c>
      <c r="U727" s="1403">
        <v>45</v>
      </c>
      <c r="V727" s="1406">
        <v>44</v>
      </c>
      <c r="W727" s="1424">
        <f>SUM(B727:V727)</f>
        <v>819</v>
      </c>
      <c r="X727" s="1504" t="s">
        <v>56</v>
      </c>
      <c r="Y727" s="742">
        <f>W714-W727</f>
        <v>1</v>
      </c>
      <c r="Z727" s="285">
        <f>Y727/W714</f>
        <v>1.2195121951219512E-3</v>
      </c>
    </row>
    <row r="728" spans="1:26" x14ac:dyDescent="0.2">
      <c r="A728" s="957" t="s">
        <v>28</v>
      </c>
      <c r="B728" s="385">
        <v>160.5</v>
      </c>
      <c r="C728" s="385">
        <v>160.5</v>
      </c>
      <c r="D728" s="504">
        <v>160</v>
      </c>
      <c r="E728" s="504">
        <v>160</v>
      </c>
      <c r="F728" s="504">
        <v>160</v>
      </c>
      <c r="G728" s="504">
        <v>159</v>
      </c>
      <c r="H728" s="504">
        <v>159</v>
      </c>
      <c r="I728" s="958">
        <v>161</v>
      </c>
      <c r="J728" s="958">
        <v>161</v>
      </c>
      <c r="K728" s="504">
        <v>160.5</v>
      </c>
      <c r="L728" s="504">
        <v>160.5</v>
      </c>
      <c r="M728" s="504">
        <v>160</v>
      </c>
      <c r="N728" s="504">
        <v>159</v>
      </c>
      <c r="O728" s="504">
        <v>159</v>
      </c>
      <c r="P728" s="958">
        <v>163</v>
      </c>
      <c r="Q728" s="958">
        <v>163</v>
      </c>
      <c r="R728" s="504">
        <v>160</v>
      </c>
      <c r="S728" s="504">
        <v>160</v>
      </c>
      <c r="T728" s="504">
        <v>160</v>
      </c>
      <c r="U728" s="504">
        <v>158.5</v>
      </c>
      <c r="V728" s="504">
        <v>158.5</v>
      </c>
      <c r="W728" s="1187"/>
      <c r="X728" s="1506" t="s">
        <v>57</v>
      </c>
      <c r="Y728" s="1506">
        <v>159.16999999999999</v>
      </c>
      <c r="Z728" s="530"/>
    </row>
    <row r="729" spans="1:26" ht="13.5" thickBot="1" x14ac:dyDescent="0.25">
      <c r="A729" s="266" t="s">
        <v>26</v>
      </c>
      <c r="B729" s="750">
        <f t="shared" ref="B729:V729" si="180">B728-B715</f>
        <v>1</v>
      </c>
      <c r="C729" s="751">
        <f t="shared" si="180"/>
        <v>1</v>
      </c>
      <c r="D729" s="751">
        <f t="shared" si="180"/>
        <v>1</v>
      </c>
      <c r="E729" s="751">
        <f t="shared" si="180"/>
        <v>1</v>
      </c>
      <c r="F729" s="751">
        <f t="shared" si="180"/>
        <v>1</v>
      </c>
      <c r="G729" s="751">
        <f t="shared" si="180"/>
        <v>1</v>
      </c>
      <c r="H729" s="752">
        <f t="shared" si="180"/>
        <v>1</v>
      </c>
      <c r="I729" s="934">
        <f t="shared" si="180"/>
        <v>1</v>
      </c>
      <c r="J729" s="751">
        <f t="shared" si="180"/>
        <v>1</v>
      </c>
      <c r="K729" s="751">
        <f t="shared" si="180"/>
        <v>1</v>
      </c>
      <c r="L729" s="751">
        <f t="shared" si="180"/>
        <v>1</v>
      </c>
      <c r="M729" s="751">
        <f t="shared" si="180"/>
        <v>1</v>
      </c>
      <c r="N729" s="751">
        <f t="shared" si="180"/>
        <v>1</v>
      </c>
      <c r="O729" s="752">
        <f t="shared" si="180"/>
        <v>1</v>
      </c>
      <c r="P729" s="934">
        <f t="shared" si="180"/>
        <v>1</v>
      </c>
      <c r="Q729" s="751">
        <f t="shared" si="180"/>
        <v>1</v>
      </c>
      <c r="R729" s="751">
        <f t="shared" si="180"/>
        <v>1</v>
      </c>
      <c r="S729" s="751">
        <f t="shared" si="180"/>
        <v>1</v>
      </c>
      <c r="T729" s="751">
        <f t="shared" si="180"/>
        <v>1</v>
      </c>
      <c r="U729" s="751">
        <f t="shared" si="180"/>
        <v>1</v>
      </c>
      <c r="V729" s="753">
        <f t="shared" si="180"/>
        <v>1</v>
      </c>
      <c r="W729" s="223"/>
      <c r="X729" s="1504" t="s">
        <v>26</v>
      </c>
      <c r="Y729" s="1506">
        <f>Y728-Y715</f>
        <v>-0.19000000000002615</v>
      </c>
      <c r="Z729" s="1506"/>
    </row>
    <row r="731" spans="1:26" ht="13.5" thickBot="1" x14ac:dyDescent="0.25"/>
    <row r="732" spans="1:26" ht="13.5" thickBot="1" x14ac:dyDescent="0.25">
      <c r="A732" s="230" t="s">
        <v>320</v>
      </c>
      <c r="B732" s="1524" t="s">
        <v>130</v>
      </c>
      <c r="C732" s="1525"/>
      <c r="D732" s="1525"/>
      <c r="E732" s="1525"/>
      <c r="F732" s="1525"/>
      <c r="G732" s="1525"/>
      <c r="H732" s="1526"/>
      <c r="I732" s="1527" t="s">
        <v>131</v>
      </c>
      <c r="J732" s="1525"/>
      <c r="K732" s="1525"/>
      <c r="L732" s="1525"/>
      <c r="M732" s="1525"/>
      <c r="N732" s="1525"/>
      <c r="O732" s="1526"/>
      <c r="P732" s="1528" t="s">
        <v>53</v>
      </c>
      <c r="Q732" s="1529"/>
      <c r="R732" s="1529"/>
      <c r="S732" s="1529"/>
      <c r="T732" s="1529"/>
      <c r="U732" s="1529"/>
      <c r="V732" s="1530"/>
      <c r="W732" s="1531" t="s">
        <v>55</v>
      </c>
      <c r="X732" s="228"/>
      <c r="Y732" s="1507"/>
      <c r="Z732" s="1507"/>
    </row>
    <row r="733" spans="1:26" ht="13.5" thickBot="1" x14ac:dyDescent="0.25">
      <c r="A733" s="846" t="s">
        <v>54</v>
      </c>
      <c r="B733" s="854">
        <v>1</v>
      </c>
      <c r="C733" s="855">
        <v>2</v>
      </c>
      <c r="D733" s="855">
        <v>3</v>
      </c>
      <c r="E733" s="855">
        <v>4</v>
      </c>
      <c r="F733" s="855">
        <v>5</v>
      </c>
      <c r="G733" s="855">
        <v>6</v>
      </c>
      <c r="H733" s="858">
        <v>7</v>
      </c>
      <c r="I733" s="963">
        <v>8</v>
      </c>
      <c r="J733" s="855">
        <v>9</v>
      </c>
      <c r="K733" s="855">
        <v>10</v>
      </c>
      <c r="L733" s="855">
        <v>11</v>
      </c>
      <c r="M733" s="855">
        <v>12</v>
      </c>
      <c r="N733" s="855">
        <v>13</v>
      </c>
      <c r="O733" s="858">
        <v>14</v>
      </c>
      <c r="P733" s="963">
        <v>1</v>
      </c>
      <c r="Q733" s="855">
        <v>2</v>
      </c>
      <c r="R733" s="855">
        <v>3</v>
      </c>
      <c r="S733" s="855">
        <v>4</v>
      </c>
      <c r="T733" s="855">
        <v>5</v>
      </c>
      <c r="U733" s="855">
        <v>6</v>
      </c>
      <c r="V733" s="858">
        <v>7</v>
      </c>
      <c r="W733" s="1532"/>
      <c r="X733" s="741"/>
      <c r="Y733" s="741"/>
      <c r="Z733" s="1507"/>
    </row>
    <row r="734" spans="1:26" x14ac:dyDescent="0.2">
      <c r="A734" s="234" t="s">
        <v>3</v>
      </c>
      <c r="B734" s="1367">
        <v>4550</v>
      </c>
      <c r="C734" s="1368">
        <v>4550</v>
      </c>
      <c r="D734" s="1368">
        <v>4550</v>
      </c>
      <c r="E734" s="1368">
        <v>4550</v>
      </c>
      <c r="F734" s="1368">
        <v>4550</v>
      </c>
      <c r="G734" s="1368">
        <v>4550</v>
      </c>
      <c r="H734" s="1426">
        <v>4550</v>
      </c>
      <c r="I734" s="1367">
        <v>4550</v>
      </c>
      <c r="J734" s="1368">
        <v>4550</v>
      </c>
      <c r="K734" s="1368">
        <v>4550</v>
      </c>
      <c r="L734" s="1368">
        <v>4550</v>
      </c>
      <c r="M734" s="1368">
        <v>4550</v>
      </c>
      <c r="N734" s="1368">
        <v>4550</v>
      </c>
      <c r="O734" s="1369">
        <v>4550</v>
      </c>
      <c r="P734" s="1427">
        <v>4550</v>
      </c>
      <c r="Q734" s="1368">
        <v>4550</v>
      </c>
      <c r="R734" s="1368">
        <v>4550</v>
      </c>
      <c r="S734" s="1368">
        <v>4550</v>
      </c>
      <c r="T734" s="1368">
        <v>4550</v>
      </c>
      <c r="U734" s="1368">
        <v>4550</v>
      </c>
      <c r="V734" s="1369">
        <v>4550</v>
      </c>
      <c r="W734" s="1425">
        <v>4550</v>
      </c>
      <c r="X734" s="1510"/>
      <c r="Y734" s="529"/>
      <c r="Z734" s="1507"/>
    </row>
    <row r="735" spans="1:26" x14ac:dyDescent="0.2">
      <c r="A735" s="238" t="s">
        <v>6</v>
      </c>
      <c r="B735" s="239">
        <v>5186</v>
      </c>
      <c r="C735" s="240">
        <v>5210</v>
      </c>
      <c r="D735" s="240">
        <v>5200</v>
      </c>
      <c r="E735" s="240">
        <v>4712</v>
      </c>
      <c r="F735" s="240">
        <v>4858</v>
      </c>
      <c r="G735" s="240">
        <v>4829</v>
      </c>
      <c r="H735" s="280">
        <v>4700</v>
      </c>
      <c r="I735" s="239">
        <v>4971</v>
      </c>
      <c r="J735" s="240">
        <v>5020</v>
      </c>
      <c r="K735" s="240">
        <v>4983</v>
      </c>
      <c r="L735" s="240">
        <v>4858</v>
      </c>
      <c r="M735" s="240">
        <v>4968</v>
      </c>
      <c r="N735" s="240">
        <v>5247</v>
      </c>
      <c r="O735" s="241">
        <v>5564</v>
      </c>
      <c r="P735" s="513">
        <v>4868</v>
      </c>
      <c r="Q735" s="240">
        <v>4958</v>
      </c>
      <c r="R735" s="240">
        <v>5001</v>
      </c>
      <c r="S735" s="240">
        <v>4660</v>
      </c>
      <c r="T735" s="240">
        <v>5106</v>
      </c>
      <c r="U735" s="240">
        <v>5488</v>
      </c>
      <c r="V735" s="241">
        <v>5539</v>
      </c>
      <c r="W735" s="317">
        <v>5067</v>
      </c>
      <c r="X735" s="1510"/>
      <c r="Y735" s="1509"/>
      <c r="Z735" s="1507"/>
    </row>
    <row r="736" spans="1:26" x14ac:dyDescent="0.2">
      <c r="A736" s="231" t="s">
        <v>7</v>
      </c>
      <c r="B736" s="367">
        <v>66.7</v>
      </c>
      <c r="C736" s="368">
        <v>91.7</v>
      </c>
      <c r="D736" s="368">
        <v>100</v>
      </c>
      <c r="E736" s="368">
        <v>50</v>
      </c>
      <c r="F736" s="368">
        <v>91.7</v>
      </c>
      <c r="G736" s="368">
        <v>91.7</v>
      </c>
      <c r="H736" s="369">
        <v>100</v>
      </c>
      <c r="I736" s="367">
        <v>100</v>
      </c>
      <c r="J736" s="368">
        <v>100</v>
      </c>
      <c r="K736" s="368">
        <v>100</v>
      </c>
      <c r="L736" s="368">
        <v>66.7</v>
      </c>
      <c r="M736" s="368">
        <v>91.7</v>
      </c>
      <c r="N736" s="368">
        <v>91.7</v>
      </c>
      <c r="O736" s="370">
        <v>83.3</v>
      </c>
      <c r="P736" s="514">
        <v>100</v>
      </c>
      <c r="Q736" s="368">
        <v>100</v>
      </c>
      <c r="R736" s="368">
        <v>100</v>
      </c>
      <c r="S736" s="368">
        <v>100</v>
      </c>
      <c r="T736" s="368">
        <v>91.7</v>
      </c>
      <c r="U736" s="368">
        <v>83.3</v>
      </c>
      <c r="V736" s="370">
        <v>91.7</v>
      </c>
      <c r="W736" s="1401">
        <v>83.8</v>
      </c>
      <c r="X736" s="365"/>
      <c r="Y736" s="443"/>
      <c r="Z736" s="1507"/>
    </row>
    <row r="737" spans="1:26" ht="13.5" thickBot="1" x14ac:dyDescent="0.25">
      <c r="A737" s="231" t="s">
        <v>8</v>
      </c>
      <c r="B737" s="1206">
        <v>9.8000000000000004E-2</v>
      </c>
      <c r="C737" s="1207">
        <v>5.8000000000000003E-2</v>
      </c>
      <c r="D737" s="1207">
        <v>3.6999999999999998E-2</v>
      </c>
      <c r="E737" s="1207">
        <v>0.11899999999999999</v>
      </c>
      <c r="F737" s="1207">
        <v>6.8000000000000005E-2</v>
      </c>
      <c r="G737" s="1423">
        <v>6.8000000000000005E-2</v>
      </c>
      <c r="H737" s="1376">
        <v>4.2999999999999997E-2</v>
      </c>
      <c r="I737" s="1206">
        <v>0.05</v>
      </c>
      <c r="J737" s="1207">
        <v>4.9000000000000002E-2</v>
      </c>
      <c r="K737" s="1207">
        <v>5.6000000000000001E-2</v>
      </c>
      <c r="L737" s="1207">
        <v>0.107</v>
      </c>
      <c r="M737" s="1207">
        <v>0.05</v>
      </c>
      <c r="N737" s="1207">
        <v>5.5E-2</v>
      </c>
      <c r="O737" s="1208">
        <v>6.3E-2</v>
      </c>
      <c r="P737" s="1428">
        <v>3.6999999999999998E-2</v>
      </c>
      <c r="Q737" s="1207">
        <v>5.3999999999999999E-2</v>
      </c>
      <c r="R737" s="1207">
        <v>5.2999999999999999E-2</v>
      </c>
      <c r="S737" s="1207">
        <v>5.6000000000000001E-2</v>
      </c>
      <c r="T737" s="1207">
        <v>4.2999999999999997E-2</v>
      </c>
      <c r="U737" s="1207">
        <v>5.8999999999999997E-2</v>
      </c>
      <c r="V737" s="1208">
        <v>7.0000000000000007E-2</v>
      </c>
      <c r="W737" s="1429">
        <v>7.6999999999999999E-2</v>
      </c>
      <c r="X737" s="1507"/>
      <c r="Y737" s="331"/>
      <c r="Z737" s="1507"/>
    </row>
    <row r="738" spans="1:26" x14ac:dyDescent="0.2">
      <c r="A738" s="238" t="s">
        <v>1</v>
      </c>
      <c r="B738" s="1371">
        <f>B735/B734*100-100</f>
        <v>13.978021978021985</v>
      </c>
      <c r="C738" s="1371">
        <f t="shared" ref="C738:V738" si="181">C735/C734*100-100</f>
        <v>14.505494505494497</v>
      </c>
      <c r="D738" s="1371">
        <f t="shared" si="181"/>
        <v>14.285714285714278</v>
      </c>
      <c r="E738" s="1371">
        <f t="shared" si="181"/>
        <v>3.560439560439562</v>
      </c>
      <c r="F738" s="1371">
        <f t="shared" si="181"/>
        <v>6.7692307692307736</v>
      </c>
      <c r="G738" s="1371">
        <f t="shared" si="181"/>
        <v>6.1318681318681172</v>
      </c>
      <c r="H738" s="1371">
        <f t="shared" si="181"/>
        <v>3.2967032967033134</v>
      </c>
      <c r="I738" s="1371">
        <f t="shared" si="181"/>
        <v>9.2527472527472554</v>
      </c>
      <c r="J738" s="1371">
        <f t="shared" si="181"/>
        <v>10.329670329670336</v>
      </c>
      <c r="K738" s="1371">
        <f t="shared" si="181"/>
        <v>9.516483516483504</v>
      </c>
      <c r="L738" s="1371">
        <f t="shared" si="181"/>
        <v>6.7692307692307736</v>
      </c>
      <c r="M738" s="1371">
        <f t="shared" si="181"/>
        <v>9.1868131868131826</v>
      </c>
      <c r="N738" s="1371">
        <f t="shared" si="181"/>
        <v>15.318681318681328</v>
      </c>
      <c r="O738" s="1371">
        <f t="shared" si="181"/>
        <v>22.285714285714292</v>
      </c>
      <c r="P738" s="1371">
        <f t="shared" si="181"/>
        <v>6.9890109890109926</v>
      </c>
      <c r="Q738" s="1371">
        <f t="shared" si="181"/>
        <v>8.9670329670329636</v>
      </c>
      <c r="R738" s="1371">
        <f t="shared" si="181"/>
        <v>9.9120879120879124</v>
      </c>
      <c r="S738" s="1371">
        <f t="shared" si="181"/>
        <v>2.417582417582409</v>
      </c>
      <c r="T738" s="1371">
        <f t="shared" si="181"/>
        <v>12.219780219780233</v>
      </c>
      <c r="U738" s="1371">
        <f t="shared" si="181"/>
        <v>20.615384615384613</v>
      </c>
      <c r="V738" s="1371">
        <f t="shared" si="181"/>
        <v>21.736263736263737</v>
      </c>
      <c r="W738" s="1371">
        <f>W735/W734*100-100</f>
        <v>11.362637362637358</v>
      </c>
      <c r="X738" s="1009"/>
      <c r="Y738" s="1510"/>
      <c r="Z738" s="1507"/>
    </row>
    <row r="739" spans="1:26" ht="13.5" thickBot="1" x14ac:dyDescent="0.25">
      <c r="A739" s="839" t="s">
        <v>27</v>
      </c>
      <c r="B739" s="834">
        <f t="shared" ref="B739:V739" si="182">B735-B722</f>
        <v>-102</v>
      </c>
      <c r="C739" s="546">
        <f t="shared" si="182"/>
        <v>99</v>
      </c>
      <c r="D739" s="546">
        <f t="shared" si="182"/>
        <v>-40</v>
      </c>
      <c r="E739" s="546">
        <f t="shared" si="182"/>
        <v>-61</v>
      </c>
      <c r="F739" s="546">
        <f t="shared" si="182"/>
        <v>-2</v>
      </c>
      <c r="G739" s="546">
        <f t="shared" si="182"/>
        <v>31</v>
      </c>
      <c r="H739" s="835">
        <f t="shared" si="182"/>
        <v>124</v>
      </c>
      <c r="I739" s="768">
        <f t="shared" si="182"/>
        <v>42</v>
      </c>
      <c r="J739" s="546">
        <f t="shared" si="182"/>
        <v>-13</v>
      </c>
      <c r="K739" s="546">
        <f t="shared" si="182"/>
        <v>150</v>
      </c>
      <c r="L739" s="546">
        <f t="shared" si="182"/>
        <v>97</v>
      </c>
      <c r="M739" s="546">
        <f t="shared" si="182"/>
        <v>-5</v>
      </c>
      <c r="N739" s="546">
        <f t="shared" si="182"/>
        <v>-47</v>
      </c>
      <c r="O739" s="835">
        <f t="shared" si="182"/>
        <v>-117</v>
      </c>
      <c r="P739" s="768">
        <f t="shared" si="182"/>
        <v>164</v>
      </c>
      <c r="Q739" s="546">
        <f t="shared" si="182"/>
        <v>156</v>
      </c>
      <c r="R739" s="546">
        <f t="shared" si="182"/>
        <v>155</v>
      </c>
      <c r="S739" s="546">
        <f t="shared" si="182"/>
        <v>91</v>
      </c>
      <c r="T739" s="546">
        <f t="shared" si="182"/>
        <v>87</v>
      </c>
      <c r="U739" s="546">
        <f t="shared" si="182"/>
        <v>123</v>
      </c>
      <c r="V739" s="835">
        <f t="shared" si="182"/>
        <v>98</v>
      </c>
      <c r="W739" s="394">
        <f t="shared" ref="W739" si="183">W735-$B$285</f>
        <v>1761</v>
      </c>
      <c r="X739" s="1370"/>
      <c r="Y739" s="329"/>
      <c r="Z739" s="1507"/>
    </row>
    <row r="740" spans="1:26" x14ac:dyDescent="0.2">
      <c r="A740" s="258" t="s">
        <v>51</v>
      </c>
      <c r="B740" s="1402">
        <v>43</v>
      </c>
      <c r="C740" s="1403">
        <v>41</v>
      </c>
      <c r="D740" s="1403">
        <v>42</v>
      </c>
      <c r="E740" s="1403">
        <v>10</v>
      </c>
      <c r="F740" s="1403">
        <v>43</v>
      </c>
      <c r="G740" s="1403">
        <v>44</v>
      </c>
      <c r="H740" s="1404">
        <v>44</v>
      </c>
      <c r="I740" s="1405">
        <v>44</v>
      </c>
      <c r="J740" s="1403">
        <v>44</v>
      </c>
      <c r="K740" s="1403">
        <v>45</v>
      </c>
      <c r="L740" s="1403">
        <v>11</v>
      </c>
      <c r="M740" s="1403">
        <v>44</v>
      </c>
      <c r="N740" s="1403">
        <v>45</v>
      </c>
      <c r="O740" s="1406">
        <v>44</v>
      </c>
      <c r="P740" s="1402">
        <v>44</v>
      </c>
      <c r="Q740" s="1403">
        <v>44</v>
      </c>
      <c r="R740" s="1403">
        <v>44</v>
      </c>
      <c r="S740" s="1403">
        <v>10</v>
      </c>
      <c r="T740" s="1403">
        <v>44</v>
      </c>
      <c r="U740" s="1403">
        <v>45</v>
      </c>
      <c r="V740" s="1406">
        <v>42</v>
      </c>
      <c r="W740" s="1424">
        <f>SUM(B740:V740)</f>
        <v>817</v>
      </c>
      <c r="X740" s="1507" t="s">
        <v>56</v>
      </c>
      <c r="Y740" s="742">
        <f>W727-W740</f>
        <v>2</v>
      </c>
      <c r="Z740" s="285">
        <f>Y740/W727</f>
        <v>2.442002442002442E-3</v>
      </c>
    </row>
    <row r="741" spans="1:26" x14ac:dyDescent="0.2">
      <c r="A741" s="957" t="s">
        <v>28</v>
      </c>
      <c r="B741" s="385">
        <v>160.5</v>
      </c>
      <c r="C741" s="385">
        <v>160.5</v>
      </c>
      <c r="D741" s="504">
        <v>160</v>
      </c>
      <c r="E741" s="504">
        <v>160</v>
      </c>
      <c r="F741" s="504">
        <v>160</v>
      </c>
      <c r="G741" s="504">
        <v>159</v>
      </c>
      <c r="H741" s="504">
        <v>159</v>
      </c>
      <c r="I741" s="958">
        <v>161</v>
      </c>
      <c r="J741" s="958">
        <v>161</v>
      </c>
      <c r="K741" s="504">
        <v>160.5</v>
      </c>
      <c r="L741" s="504">
        <v>160.5</v>
      </c>
      <c r="M741" s="504">
        <v>160</v>
      </c>
      <c r="N741" s="504">
        <v>159</v>
      </c>
      <c r="O741" s="504">
        <v>159</v>
      </c>
      <c r="P741" s="958">
        <v>163</v>
      </c>
      <c r="Q741" s="958">
        <v>163</v>
      </c>
      <c r="R741" s="504">
        <v>160</v>
      </c>
      <c r="S741" s="504">
        <v>160</v>
      </c>
      <c r="T741" s="504">
        <v>160</v>
      </c>
      <c r="U741" s="504">
        <v>158.5</v>
      </c>
      <c r="V741" s="504">
        <v>158.5</v>
      </c>
      <c r="W741" s="1187"/>
      <c r="X741" s="1510" t="s">
        <v>57</v>
      </c>
      <c r="Y741" s="1510">
        <v>160.4</v>
      </c>
      <c r="Z741" s="530"/>
    </row>
    <row r="742" spans="1:26" ht="13.5" thickBot="1" x14ac:dyDescent="0.25">
      <c r="A742" s="266" t="s">
        <v>26</v>
      </c>
      <c r="B742" s="750">
        <f t="shared" ref="B742:V742" si="184">B741-B728</f>
        <v>0</v>
      </c>
      <c r="C742" s="751">
        <f t="shared" si="184"/>
        <v>0</v>
      </c>
      <c r="D742" s="751">
        <f t="shared" si="184"/>
        <v>0</v>
      </c>
      <c r="E742" s="751">
        <f t="shared" si="184"/>
        <v>0</v>
      </c>
      <c r="F742" s="751">
        <f t="shared" si="184"/>
        <v>0</v>
      </c>
      <c r="G742" s="751">
        <f t="shared" si="184"/>
        <v>0</v>
      </c>
      <c r="H742" s="752">
        <f t="shared" si="184"/>
        <v>0</v>
      </c>
      <c r="I742" s="934">
        <f t="shared" si="184"/>
        <v>0</v>
      </c>
      <c r="J742" s="751">
        <f t="shared" si="184"/>
        <v>0</v>
      </c>
      <c r="K742" s="751">
        <f t="shared" si="184"/>
        <v>0</v>
      </c>
      <c r="L742" s="751">
        <f t="shared" si="184"/>
        <v>0</v>
      </c>
      <c r="M742" s="751">
        <f t="shared" si="184"/>
        <v>0</v>
      </c>
      <c r="N742" s="751">
        <f t="shared" si="184"/>
        <v>0</v>
      </c>
      <c r="O742" s="752">
        <f t="shared" si="184"/>
        <v>0</v>
      </c>
      <c r="P742" s="934">
        <f t="shared" si="184"/>
        <v>0</v>
      </c>
      <c r="Q742" s="751">
        <f t="shared" si="184"/>
        <v>0</v>
      </c>
      <c r="R742" s="751">
        <f t="shared" si="184"/>
        <v>0</v>
      </c>
      <c r="S742" s="751">
        <f t="shared" si="184"/>
        <v>0</v>
      </c>
      <c r="T742" s="751">
        <f t="shared" si="184"/>
        <v>0</v>
      </c>
      <c r="U742" s="751">
        <f t="shared" si="184"/>
        <v>0</v>
      </c>
      <c r="V742" s="753">
        <f t="shared" si="184"/>
        <v>0</v>
      </c>
      <c r="W742" s="223"/>
      <c r="X742" s="1507" t="s">
        <v>26</v>
      </c>
      <c r="Y742" s="1510">
        <f>Y741-Y728</f>
        <v>1.2300000000000182</v>
      </c>
      <c r="Z742" s="1510"/>
    </row>
    <row r="743" spans="1:26" x14ac:dyDescent="0.2">
      <c r="A743" s="1516"/>
      <c r="B743" s="1516"/>
      <c r="C743" s="1516"/>
      <c r="D743" s="1516"/>
      <c r="E743" s="1516"/>
      <c r="F743" s="1516"/>
      <c r="G743" s="1516"/>
      <c r="H743" s="1516"/>
      <c r="I743" s="1516"/>
      <c r="J743" s="1516"/>
      <c r="K743" s="1516"/>
      <c r="L743" s="1516"/>
      <c r="M743" s="1516"/>
      <c r="N743" s="1516"/>
      <c r="O743" s="1516"/>
      <c r="P743" s="1516"/>
      <c r="Q743" s="1516"/>
      <c r="R743" s="1516"/>
      <c r="S743" s="1516"/>
      <c r="T743" s="1516"/>
      <c r="U743" s="1516"/>
      <c r="V743" s="1516"/>
      <c r="W743" s="1516"/>
      <c r="X743" s="1516"/>
      <c r="Y743" s="1516"/>
      <c r="Z743" s="1516"/>
    </row>
    <row r="744" spans="1:26" ht="13.5" thickBot="1" x14ac:dyDescent="0.25">
      <c r="A744" s="1516"/>
      <c r="B744" s="1516"/>
      <c r="C744" s="1516"/>
      <c r="D744" s="1516"/>
      <c r="E744" s="1516"/>
      <c r="F744" s="1516"/>
      <c r="G744" s="1516"/>
      <c r="H744" s="1516"/>
      <c r="I744" s="1516"/>
      <c r="J744" s="1516"/>
      <c r="K744" s="1516"/>
      <c r="L744" s="1516"/>
      <c r="M744" s="1516"/>
      <c r="N744" s="1516"/>
      <c r="O744" s="1516"/>
      <c r="P744" s="1516"/>
      <c r="Q744" s="1516"/>
      <c r="R744" s="1516"/>
      <c r="S744" s="1516"/>
      <c r="T744" s="1516"/>
      <c r="U744" s="1516"/>
      <c r="V744" s="1516"/>
      <c r="W744" s="1516"/>
      <c r="X744" s="1516"/>
      <c r="Y744" s="1516"/>
      <c r="Z744" s="1516"/>
    </row>
    <row r="745" spans="1:26" ht="13.5" thickBot="1" x14ac:dyDescent="0.25">
      <c r="A745" s="230" t="s">
        <v>322</v>
      </c>
      <c r="B745" s="1524" t="s">
        <v>130</v>
      </c>
      <c r="C745" s="1525"/>
      <c r="D745" s="1525"/>
      <c r="E745" s="1525"/>
      <c r="F745" s="1525"/>
      <c r="G745" s="1525"/>
      <c r="H745" s="1526"/>
      <c r="I745" s="1527" t="s">
        <v>131</v>
      </c>
      <c r="J745" s="1525"/>
      <c r="K745" s="1525"/>
      <c r="L745" s="1525"/>
      <c r="M745" s="1525"/>
      <c r="N745" s="1525"/>
      <c r="O745" s="1526"/>
      <c r="P745" s="1528" t="s">
        <v>53</v>
      </c>
      <c r="Q745" s="1529"/>
      <c r="R745" s="1529"/>
      <c r="S745" s="1529"/>
      <c r="T745" s="1529"/>
      <c r="U745" s="1529"/>
      <c r="V745" s="1530"/>
      <c r="W745" s="1531" t="s">
        <v>55</v>
      </c>
      <c r="X745" s="228"/>
      <c r="Y745" s="1516"/>
      <c r="Z745" s="1516"/>
    </row>
    <row r="746" spans="1:26" ht="13.5" thickBot="1" x14ac:dyDescent="0.25">
      <c r="A746" s="846" t="s">
        <v>54</v>
      </c>
      <c r="B746" s="854">
        <v>1</v>
      </c>
      <c r="C746" s="855">
        <v>2</v>
      </c>
      <c r="D746" s="855">
        <v>3</v>
      </c>
      <c r="E746" s="855">
        <v>4</v>
      </c>
      <c r="F746" s="855">
        <v>5</v>
      </c>
      <c r="G746" s="855">
        <v>6</v>
      </c>
      <c r="H746" s="858">
        <v>7</v>
      </c>
      <c r="I746" s="963">
        <v>8</v>
      </c>
      <c r="J746" s="855">
        <v>9</v>
      </c>
      <c r="K746" s="855">
        <v>10</v>
      </c>
      <c r="L746" s="855">
        <v>11</v>
      </c>
      <c r="M746" s="855">
        <v>12</v>
      </c>
      <c r="N746" s="855">
        <v>13</v>
      </c>
      <c r="O746" s="858">
        <v>14</v>
      </c>
      <c r="P746" s="963">
        <v>1</v>
      </c>
      <c r="Q746" s="855">
        <v>2</v>
      </c>
      <c r="R746" s="855">
        <v>3</v>
      </c>
      <c r="S746" s="855">
        <v>4</v>
      </c>
      <c r="T746" s="855">
        <v>5</v>
      </c>
      <c r="U746" s="855">
        <v>6</v>
      </c>
      <c r="V746" s="858">
        <v>7</v>
      </c>
      <c r="W746" s="1532"/>
      <c r="X746" s="741"/>
      <c r="Y746" s="741"/>
      <c r="Z746" s="1516"/>
    </row>
    <row r="747" spans="1:26" x14ac:dyDescent="0.2">
      <c r="A747" s="234" t="s">
        <v>3</v>
      </c>
      <c r="B747" s="1367">
        <v>4565</v>
      </c>
      <c r="C747" s="1368">
        <v>4565</v>
      </c>
      <c r="D747" s="1368">
        <v>4565</v>
      </c>
      <c r="E747" s="1368">
        <v>4565</v>
      </c>
      <c r="F747" s="1368">
        <v>4565</v>
      </c>
      <c r="G747" s="1368">
        <v>4565</v>
      </c>
      <c r="H747" s="1426">
        <v>4565</v>
      </c>
      <c r="I747" s="1367">
        <v>4565</v>
      </c>
      <c r="J747" s="1368">
        <v>4565</v>
      </c>
      <c r="K747" s="1368">
        <v>4565</v>
      </c>
      <c r="L747" s="1368">
        <v>4565</v>
      </c>
      <c r="M747" s="1368">
        <v>4565</v>
      </c>
      <c r="N747" s="1368">
        <v>4565</v>
      </c>
      <c r="O747" s="1369">
        <v>4565</v>
      </c>
      <c r="P747" s="1427">
        <v>4565</v>
      </c>
      <c r="Q747" s="1368">
        <v>4565</v>
      </c>
      <c r="R747" s="1368">
        <v>4565</v>
      </c>
      <c r="S747" s="1368">
        <v>4565</v>
      </c>
      <c r="T747" s="1368">
        <v>4565</v>
      </c>
      <c r="U747" s="1368">
        <v>4565</v>
      </c>
      <c r="V747" s="1369">
        <v>4565</v>
      </c>
      <c r="W747" s="1425">
        <v>4565</v>
      </c>
      <c r="X747" s="1316">
        <f>W747-W734</f>
        <v>15</v>
      </c>
      <c r="Y747" s="529"/>
      <c r="Z747" s="1516"/>
    </row>
    <row r="748" spans="1:26" x14ac:dyDescent="0.2">
      <c r="A748" s="238" t="s">
        <v>6</v>
      </c>
      <c r="B748" s="239">
        <v>5427</v>
      </c>
      <c r="C748" s="240">
        <v>5318</v>
      </c>
      <c r="D748" s="240">
        <v>5292</v>
      </c>
      <c r="E748" s="240">
        <v>5192</v>
      </c>
      <c r="F748" s="240">
        <v>4951</v>
      </c>
      <c r="G748" s="240">
        <v>4826</v>
      </c>
      <c r="H748" s="280">
        <v>4646</v>
      </c>
      <c r="I748" s="239">
        <v>4985</v>
      </c>
      <c r="J748" s="240">
        <v>4964</v>
      </c>
      <c r="K748" s="240">
        <v>4990</v>
      </c>
      <c r="L748" s="240">
        <v>4873</v>
      </c>
      <c r="M748" s="240">
        <v>5110</v>
      </c>
      <c r="N748" s="240">
        <v>5314</v>
      </c>
      <c r="O748" s="241">
        <v>5551</v>
      </c>
      <c r="P748" s="513">
        <v>4782</v>
      </c>
      <c r="Q748" s="240">
        <v>4885</v>
      </c>
      <c r="R748" s="240">
        <v>5131</v>
      </c>
      <c r="S748" s="240">
        <v>4765</v>
      </c>
      <c r="T748" s="240">
        <v>5120</v>
      </c>
      <c r="U748" s="240">
        <v>5473</v>
      </c>
      <c r="V748" s="241">
        <v>5382</v>
      </c>
      <c r="W748" s="317">
        <v>5107</v>
      </c>
      <c r="X748" s="1518"/>
      <c r="Y748" s="1515"/>
      <c r="Z748" s="1516"/>
    </row>
    <row r="749" spans="1:26" x14ac:dyDescent="0.2">
      <c r="A749" s="231" t="s">
        <v>7</v>
      </c>
      <c r="B749" s="367">
        <v>84.6</v>
      </c>
      <c r="C749" s="368">
        <v>91.7</v>
      </c>
      <c r="D749" s="368">
        <v>100</v>
      </c>
      <c r="E749" s="368">
        <v>66.7</v>
      </c>
      <c r="F749" s="368">
        <v>91.7</v>
      </c>
      <c r="G749" s="368">
        <v>100</v>
      </c>
      <c r="H749" s="369">
        <v>91.7</v>
      </c>
      <c r="I749" s="367">
        <v>83.3</v>
      </c>
      <c r="J749" s="368">
        <v>100</v>
      </c>
      <c r="K749" s="368">
        <v>83.3</v>
      </c>
      <c r="L749" s="368">
        <v>83.3</v>
      </c>
      <c r="M749" s="368">
        <v>100</v>
      </c>
      <c r="N749" s="368">
        <v>100</v>
      </c>
      <c r="O749" s="370">
        <v>100</v>
      </c>
      <c r="P749" s="514">
        <v>100</v>
      </c>
      <c r="Q749" s="368">
        <v>100</v>
      </c>
      <c r="R749" s="368">
        <v>100</v>
      </c>
      <c r="S749" s="368">
        <v>100</v>
      </c>
      <c r="T749" s="368">
        <v>100</v>
      </c>
      <c r="U749" s="368">
        <v>83.3</v>
      </c>
      <c r="V749" s="370">
        <v>91.7</v>
      </c>
      <c r="W749" s="1401">
        <v>85.1</v>
      </c>
      <c r="X749" s="365"/>
      <c r="Y749" s="443"/>
      <c r="Z749" s="1516"/>
    </row>
    <row r="750" spans="1:26" ht="13.5" thickBot="1" x14ac:dyDescent="0.25">
      <c r="A750" s="231" t="s">
        <v>8</v>
      </c>
      <c r="B750" s="1206">
        <v>6.8000000000000005E-2</v>
      </c>
      <c r="C750" s="1207">
        <v>0.06</v>
      </c>
      <c r="D750" s="1207">
        <v>1.7999999999999999E-2</v>
      </c>
      <c r="E750" s="1207">
        <v>0.104</v>
      </c>
      <c r="F750" s="1207">
        <v>6.4000000000000001E-2</v>
      </c>
      <c r="G750" s="1423">
        <v>4.2999999999999997E-2</v>
      </c>
      <c r="H750" s="1376">
        <v>4.8000000000000001E-2</v>
      </c>
      <c r="I750" s="1206">
        <v>7.9000000000000001E-2</v>
      </c>
      <c r="J750" s="1207">
        <v>3.5999999999999997E-2</v>
      </c>
      <c r="K750" s="1207">
        <v>5.3999999999999999E-2</v>
      </c>
      <c r="L750" s="1207">
        <v>8.2000000000000003E-2</v>
      </c>
      <c r="M750" s="1207">
        <v>3.1E-2</v>
      </c>
      <c r="N750" s="1207">
        <v>4.8000000000000001E-2</v>
      </c>
      <c r="O750" s="1208">
        <v>3.7999999999999999E-2</v>
      </c>
      <c r="P750" s="1428">
        <v>4.9000000000000002E-2</v>
      </c>
      <c r="Q750" s="1207">
        <v>5.3999999999999999E-2</v>
      </c>
      <c r="R750" s="1207">
        <v>3.9E-2</v>
      </c>
      <c r="S750" s="1207">
        <v>5.0999999999999997E-2</v>
      </c>
      <c r="T750" s="1207">
        <v>3.5999999999999997E-2</v>
      </c>
      <c r="U750" s="1207">
        <v>7.2999999999999995E-2</v>
      </c>
      <c r="V750" s="1208">
        <v>5.3999999999999999E-2</v>
      </c>
      <c r="W750" s="1429">
        <v>7.1999999999999995E-2</v>
      </c>
      <c r="X750" s="1516"/>
      <c r="Y750" s="331"/>
      <c r="Z750" s="1516"/>
    </row>
    <row r="751" spans="1:26" x14ac:dyDescent="0.2">
      <c r="A751" s="238" t="s">
        <v>1</v>
      </c>
      <c r="B751" s="1371">
        <f>B748/B747*100-100</f>
        <v>18.882803943044905</v>
      </c>
      <c r="C751" s="1371">
        <f t="shared" ref="C751:V751" si="185">C748/C747*100-100</f>
        <v>16.49507119386638</v>
      </c>
      <c r="D751" s="1371">
        <f t="shared" si="185"/>
        <v>15.925520262869668</v>
      </c>
      <c r="E751" s="1371">
        <f t="shared" si="185"/>
        <v>13.734939759036152</v>
      </c>
      <c r="F751" s="1371">
        <f t="shared" si="185"/>
        <v>8.4556407447973641</v>
      </c>
      <c r="G751" s="1371">
        <f t="shared" si="185"/>
        <v>5.7174151150054797</v>
      </c>
      <c r="H751" s="1371">
        <f t="shared" si="185"/>
        <v>1.7743702081051538</v>
      </c>
      <c r="I751" s="1371">
        <f t="shared" si="185"/>
        <v>9.2004381161007558</v>
      </c>
      <c r="J751" s="1371">
        <f t="shared" si="185"/>
        <v>8.7404162102957343</v>
      </c>
      <c r="K751" s="1371">
        <f t="shared" si="185"/>
        <v>9.3099671412924465</v>
      </c>
      <c r="L751" s="1371">
        <f t="shared" si="185"/>
        <v>6.7469879518072418</v>
      </c>
      <c r="M751" s="1371">
        <f t="shared" si="185"/>
        <v>11.938663745892654</v>
      </c>
      <c r="N751" s="1371">
        <f t="shared" si="185"/>
        <v>16.407447973713033</v>
      </c>
      <c r="O751" s="1371">
        <f t="shared" si="185"/>
        <v>21.59912376779846</v>
      </c>
      <c r="P751" s="1371">
        <f t="shared" si="185"/>
        <v>4.7535596933187207</v>
      </c>
      <c r="Q751" s="1371">
        <f t="shared" si="185"/>
        <v>7.0098576122672398</v>
      </c>
      <c r="R751" s="1371">
        <f t="shared" si="185"/>
        <v>12.398685651697704</v>
      </c>
      <c r="S751" s="1371">
        <f t="shared" si="185"/>
        <v>4.381161007667032</v>
      </c>
      <c r="T751" s="1371">
        <f t="shared" si="185"/>
        <v>12.157721796276007</v>
      </c>
      <c r="U751" s="1371">
        <f t="shared" si="185"/>
        <v>19.890470974808323</v>
      </c>
      <c r="V751" s="1371">
        <f t="shared" si="185"/>
        <v>17.897042716319817</v>
      </c>
      <c r="W751" s="1371">
        <f>W748/W747*100-100</f>
        <v>11.872946330777651</v>
      </c>
      <c r="X751" s="1009"/>
      <c r="Y751" s="1518"/>
      <c r="Z751" s="1516"/>
    </row>
    <row r="752" spans="1:26" ht="13.5" thickBot="1" x14ac:dyDescent="0.25">
      <c r="A752" s="839" t="s">
        <v>27</v>
      </c>
      <c r="B752" s="834">
        <f t="shared" ref="B752:V752" si="186">B748-B735</f>
        <v>241</v>
      </c>
      <c r="C752" s="546">
        <f t="shared" si="186"/>
        <v>108</v>
      </c>
      <c r="D752" s="546">
        <f t="shared" si="186"/>
        <v>92</v>
      </c>
      <c r="E752" s="546">
        <f t="shared" si="186"/>
        <v>480</v>
      </c>
      <c r="F752" s="546">
        <f t="shared" si="186"/>
        <v>93</v>
      </c>
      <c r="G752" s="546">
        <f t="shared" si="186"/>
        <v>-3</v>
      </c>
      <c r="H752" s="835">
        <f t="shared" si="186"/>
        <v>-54</v>
      </c>
      <c r="I752" s="768">
        <f t="shared" si="186"/>
        <v>14</v>
      </c>
      <c r="J752" s="546">
        <f t="shared" si="186"/>
        <v>-56</v>
      </c>
      <c r="K752" s="546">
        <f t="shared" si="186"/>
        <v>7</v>
      </c>
      <c r="L752" s="546">
        <f t="shared" si="186"/>
        <v>15</v>
      </c>
      <c r="M752" s="546">
        <f t="shared" si="186"/>
        <v>142</v>
      </c>
      <c r="N752" s="546">
        <f t="shared" si="186"/>
        <v>67</v>
      </c>
      <c r="O752" s="835">
        <f t="shared" si="186"/>
        <v>-13</v>
      </c>
      <c r="P752" s="768">
        <f t="shared" si="186"/>
        <v>-86</v>
      </c>
      <c r="Q752" s="546">
        <f t="shared" si="186"/>
        <v>-73</v>
      </c>
      <c r="R752" s="546">
        <f t="shared" si="186"/>
        <v>130</v>
      </c>
      <c r="S752" s="546">
        <f t="shared" si="186"/>
        <v>105</v>
      </c>
      <c r="T752" s="546">
        <f t="shared" si="186"/>
        <v>14</v>
      </c>
      <c r="U752" s="546">
        <f t="shared" si="186"/>
        <v>-15</v>
      </c>
      <c r="V752" s="835">
        <f t="shared" si="186"/>
        <v>-157</v>
      </c>
      <c r="W752" s="394">
        <f t="shared" ref="W752" si="187">W748-$B$285</f>
        <v>1801</v>
      </c>
      <c r="X752" s="1370"/>
      <c r="Y752" s="329"/>
      <c r="Z752" s="1516"/>
    </row>
    <row r="753" spans="1:26" x14ac:dyDescent="0.2">
      <c r="A753" s="258" t="s">
        <v>51</v>
      </c>
      <c r="B753" s="1402">
        <v>43</v>
      </c>
      <c r="C753" s="1403">
        <v>40</v>
      </c>
      <c r="D753" s="1403">
        <v>42</v>
      </c>
      <c r="E753" s="1403">
        <v>9</v>
      </c>
      <c r="F753" s="1403">
        <v>43</v>
      </c>
      <c r="G753" s="1403">
        <v>44</v>
      </c>
      <c r="H753" s="1404">
        <v>44</v>
      </c>
      <c r="I753" s="1405">
        <v>44</v>
      </c>
      <c r="J753" s="1403">
        <v>44</v>
      </c>
      <c r="K753" s="1403">
        <v>45</v>
      </c>
      <c r="L753" s="1403">
        <v>9</v>
      </c>
      <c r="M753" s="1403">
        <v>44</v>
      </c>
      <c r="N753" s="1403">
        <v>45</v>
      </c>
      <c r="O753" s="1406">
        <v>43</v>
      </c>
      <c r="P753" s="1402">
        <v>44</v>
      </c>
      <c r="Q753" s="1403">
        <v>44</v>
      </c>
      <c r="R753" s="1403">
        <v>44</v>
      </c>
      <c r="S753" s="1403">
        <v>10</v>
      </c>
      <c r="T753" s="1403">
        <v>44</v>
      </c>
      <c r="U753" s="1403">
        <v>45</v>
      </c>
      <c r="V753" s="1406">
        <v>42</v>
      </c>
      <c r="W753" s="1424">
        <f>SUM(B753:V753)</f>
        <v>812</v>
      </c>
      <c r="X753" s="1516" t="s">
        <v>56</v>
      </c>
      <c r="Y753" s="742">
        <f>W740-W753</f>
        <v>5</v>
      </c>
      <c r="Z753" s="285">
        <f>Y753/W740</f>
        <v>6.1199510403916772E-3</v>
      </c>
    </row>
    <row r="754" spans="1:26" x14ac:dyDescent="0.2">
      <c r="A754" s="957" t="s">
        <v>28</v>
      </c>
      <c r="B754" s="385"/>
      <c r="C754" s="385"/>
      <c r="D754" s="504"/>
      <c r="E754" s="504"/>
      <c r="F754" s="504"/>
      <c r="G754" s="504"/>
      <c r="H754" s="504"/>
      <c r="I754" s="958"/>
      <c r="J754" s="958"/>
      <c r="K754" s="504"/>
      <c r="L754" s="504"/>
      <c r="M754" s="504"/>
      <c r="N754" s="504"/>
      <c r="O754" s="504"/>
      <c r="P754" s="958"/>
      <c r="Q754" s="958"/>
      <c r="R754" s="504"/>
      <c r="S754" s="504"/>
      <c r="T754" s="504"/>
      <c r="U754" s="504"/>
      <c r="V754" s="504"/>
      <c r="W754" s="1187"/>
      <c r="X754" s="1518" t="s">
        <v>57</v>
      </c>
      <c r="Y754" s="1518">
        <v>160.68</v>
      </c>
      <c r="Z754" s="530"/>
    </row>
    <row r="755" spans="1:26" ht="13.5" thickBot="1" x14ac:dyDescent="0.25">
      <c r="A755" s="266" t="s">
        <v>26</v>
      </c>
      <c r="B755" s="750">
        <f t="shared" ref="B755:V755" si="188">B754-B741</f>
        <v>-160.5</v>
      </c>
      <c r="C755" s="751">
        <f t="shared" si="188"/>
        <v>-160.5</v>
      </c>
      <c r="D755" s="751">
        <f t="shared" si="188"/>
        <v>-160</v>
      </c>
      <c r="E755" s="751">
        <f t="shared" si="188"/>
        <v>-160</v>
      </c>
      <c r="F755" s="751">
        <f t="shared" si="188"/>
        <v>-160</v>
      </c>
      <c r="G755" s="751">
        <f t="shared" si="188"/>
        <v>-159</v>
      </c>
      <c r="H755" s="752">
        <f t="shared" si="188"/>
        <v>-159</v>
      </c>
      <c r="I755" s="934">
        <f t="shared" si="188"/>
        <v>-161</v>
      </c>
      <c r="J755" s="751">
        <f t="shared" si="188"/>
        <v>-161</v>
      </c>
      <c r="K755" s="751">
        <f t="shared" si="188"/>
        <v>-160.5</v>
      </c>
      <c r="L755" s="751">
        <f t="shared" si="188"/>
        <v>-160.5</v>
      </c>
      <c r="M755" s="751">
        <f t="shared" si="188"/>
        <v>-160</v>
      </c>
      <c r="N755" s="751">
        <f t="shared" si="188"/>
        <v>-159</v>
      </c>
      <c r="O755" s="752">
        <f t="shared" si="188"/>
        <v>-159</v>
      </c>
      <c r="P755" s="934">
        <f t="shared" si="188"/>
        <v>-163</v>
      </c>
      <c r="Q755" s="751">
        <f t="shared" si="188"/>
        <v>-163</v>
      </c>
      <c r="R755" s="751">
        <f t="shared" si="188"/>
        <v>-160</v>
      </c>
      <c r="S755" s="751">
        <f t="shared" si="188"/>
        <v>-160</v>
      </c>
      <c r="T755" s="751">
        <f t="shared" si="188"/>
        <v>-160</v>
      </c>
      <c r="U755" s="751">
        <f t="shared" si="188"/>
        <v>-158.5</v>
      </c>
      <c r="V755" s="753">
        <f t="shared" si="188"/>
        <v>-158.5</v>
      </c>
      <c r="W755" s="223"/>
      <c r="X755" s="1516" t="s">
        <v>26</v>
      </c>
      <c r="Y755" s="1518">
        <f>Y754-Y741</f>
        <v>0.28000000000000114</v>
      </c>
      <c r="Z755" s="1518"/>
    </row>
  </sheetData>
  <mergeCells count="182">
    <mergeCell ref="B177:F177"/>
    <mergeCell ref="I76:Q78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B310:H310"/>
    <mergeCell ref="I310:O310"/>
    <mergeCell ref="P310:V310"/>
    <mergeCell ref="W310:W31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63:H563"/>
    <mergeCell ref="I563:O563"/>
    <mergeCell ref="P563:V563"/>
    <mergeCell ref="W563:W564"/>
    <mergeCell ref="B615:H615"/>
    <mergeCell ref="I615:O615"/>
    <mergeCell ref="P615:V615"/>
    <mergeCell ref="W615:W616"/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  <mergeCell ref="B680:H680"/>
    <mergeCell ref="I680:O680"/>
    <mergeCell ref="P680:V680"/>
    <mergeCell ref="W680:W681"/>
    <mergeCell ref="B667:H667"/>
    <mergeCell ref="I667:O667"/>
    <mergeCell ref="P667:V667"/>
    <mergeCell ref="W667:W668"/>
    <mergeCell ref="B693:H693"/>
    <mergeCell ref="I693:O693"/>
    <mergeCell ref="P693:V693"/>
    <mergeCell ref="W693:W694"/>
    <mergeCell ref="B745:H745"/>
    <mergeCell ref="I745:O745"/>
    <mergeCell ref="P745:V745"/>
    <mergeCell ref="W745:W746"/>
    <mergeCell ref="B719:H719"/>
    <mergeCell ref="I719:O719"/>
    <mergeCell ref="P719:V719"/>
    <mergeCell ref="W719:W720"/>
    <mergeCell ref="B706:H706"/>
    <mergeCell ref="I706:O706"/>
    <mergeCell ref="P706:V706"/>
    <mergeCell ref="W706:W707"/>
    <mergeCell ref="B732:H732"/>
    <mergeCell ref="I732:O732"/>
    <mergeCell ref="P732:V732"/>
    <mergeCell ref="W732:W733"/>
  </mergeCells>
  <conditionalFormatting sqref="B141:F14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V6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V6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9:V7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2:V7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5:V7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8:V7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775"/>
  <sheetViews>
    <sheetView showGridLines="0" topLeftCell="A745" zoomScale="85" zoomScaleNormal="85" workbookViewId="0">
      <selection activeCell="I769" sqref="I769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528" t="s">
        <v>50</v>
      </c>
      <c r="C8" s="1529"/>
      <c r="D8" s="1529"/>
      <c r="E8" s="1529"/>
      <c r="F8" s="1529"/>
      <c r="G8" s="1530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528" t="s">
        <v>50</v>
      </c>
      <c r="C22" s="1529"/>
      <c r="D22" s="1529"/>
      <c r="E22" s="1529"/>
      <c r="F22" s="1529"/>
      <c r="G22" s="1530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528" t="s">
        <v>50</v>
      </c>
      <c r="C36" s="1529"/>
      <c r="D36" s="1529"/>
      <c r="E36" s="1529"/>
      <c r="F36" s="1529"/>
      <c r="G36" s="1530"/>
      <c r="H36" s="291" t="s">
        <v>0</v>
      </c>
      <c r="I36" s="363"/>
      <c r="J36" s="363"/>
      <c r="K36" s="363"/>
      <c r="N36" s="1613" t="s">
        <v>67</v>
      </c>
      <c r="O36" s="1613"/>
      <c r="P36" s="1613"/>
      <c r="Q36" s="161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528" t="s">
        <v>50</v>
      </c>
      <c r="C50" s="1529"/>
      <c r="D50" s="1529"/>
      <c r="E50" s="1529"/>
      <c r="F50" s="1529"/>
      <c r="G50" s="1529"/>
      <c r="H50" s="1530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528" t="s">
        <v>50</v>
      </c>
      <c r="C64" s="1529"/>
      <c r="D64" s="1529"/>
      <c r="E64" s="1529"/>
      <c r="F64" s="1529"/>
      <c r="G64" s="1529"/>
      <c r="H64" s="1530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528" t="s">
        <v>50</v>
      </c>
      <c r="C78" s="1529"/>
      <c r="D78" s="1529"/>
      <c r="E78" s="1529"/>
      <c r="F78" s="1529"/>
      <c r="G78" s="1529"/>
      <c r="H78" s="1530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62" t="s">
        <v>100</v>
      </c>
      <c r="L81" s="1662"/>
      <c r="M81" s="1662"/>
      <c r="N81" s="1662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62"/>
      <c r="L82" s="1662"/>
      <c r="M82" s="1662"/>
      <c r="N82" s="1662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62"/>
      <c r="L83" s="1662"/>
      <c r="M83" s="1662"/>
      <c r="N83" s="1662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528" t="s">
        <v>50</v>
      </c>
      <c r="C92" s="1529"/>
      <c r="D92" s="1529"/>
      <c r="E92" s="1529"/>
      <c r="F92" s="1529"/>
      <c r="G92" s="1529"/>
      <c r="H92" s="1530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528" t="s">
        <v>50</v>
      </c>
      <c r="C106" s="1529"/>
      <c r="D106" s="1529"/>
      <c r="E106" s="1529"/>
      <c r="F106" s="1529"/>
      <c r="G106" s="1529"/>
      <c r="H106" s="1530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528" t="s">
        <v>50</v>
      </c>
      <c r="C120" s="1529"/>
      <c r="D120" s="1529"/>
      <c r="E120" s="1529"/>
      <c r="F120" s="1529"/>
      <c r="G120" s="1529"/>
      <c r="H120" s="1530"/>
      <c r="I120" s="291" t="s">
        <v>0</v>
      </c>
      <c r="J120" s="461"/>
      <c r="K120" s="461"/>
      <c r="L120" s="461"/>
      <c r="S120" s="1630"/>
      <c r="T120" s="1630"/>
      <c r="U120" s="1630"/>
      <c r="V120" s="1630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630"/>
      <c r="T121" s="1630"/>
      <c r="U121" s="1630"/>
      <c r="V121" s="1630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609" t="s">
        <v>105</v>
      </c>
      <c r="R122" s="1610"/>
      <c r="S122" s="1610"/>
      <c r="T122" s="1611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612" t="s">
        <v>67</v>
      </c>
      <c r="R123" s="1613"/>
      <c r="S123" s="1613"/>
      <c r="T123" s="1614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63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63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528" t="s">
        <v>50</v>
      </c>
      <c r="C134" s="1529"/>
      <c r="D134" s="1529"/>
      <c r="E134" s="1529"/>
      <c r="F134" s="1529"/>
      <c r="G134" s="1529"/>
      <c r="H134" s="1529"/>
      <c r="I134" s="1530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60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60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528" t="s">
        <v>50</v>
      </c>
      <c r="C148" s="1529"/>
      <c r="D148" s="1529"/>
      <c r="E148" s="1529"/>
      <c r="F148" s="1529"/>
      <c r="G148" s="1529"/>
      <c r="H148" s="1529"/>
      <c r="I148" s="1530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60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60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528" t="s">
        <v>50</v>
      </c>
      <c r="C162" s="1529"/>
      <c r="D162" s="1529"/>
      <c r="E162" s="1529"/>
      <c r="F162" s="1529"/>
      <c r="G162" s="1529"/>
      <c r="H162" s="1529"/>
      <c r="I162" s="1530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60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60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528" t="s">
        <v>50</v>
      </c>
      <c r="C176" s="1529"/>
      <c r="D176" s="1529"/>
      <c r="E176" s="1529"/>
      <c r="F176" s="1529"/>
      <c r="G176" s="1529"/>
      <c r="H176" s="1529"/>
      <c r="I176" s="1530"/>
      <c r="J176" s="531" t="s">
        <v>0</v>
      </c>
      <c r="K176" s="799"/>
      <c r="L176" s="799"/>
      <c r="M176" s="799"/>
      <c r="O176" s="1664" t="s">
        <v>156</v>
      </c>
      <c r="P176" s="1664"/>
      <c r="Q176" s="1661" t="s">
        <v>157</v>
      </c>
      <c r="R176" s="1661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60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60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528" t="s">
        <v>50</v>
      </c>
      <c r="C190" s="1529"/>
      <c r="D190" s="1529"/>
      <c r="E190" s="1529"/>
      <c r="F190" s="1529"/>
      <c r="G190" s="1529"/>
      <c r="H190" s="1529"/>
      <c r="I190" s="1530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60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60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528" t="s">
        <v>50</v>
      </c>
      <c r="C204" s="1529"/>
      <c r="D204" s="1529"/>
      <c r="E204" s="1529"/>
      <c r="F204" s="1529"/>
      <c r="G204" s="1529"/>
      <c r="H204" s="1529"/>
      <c r="I204" s="1530"/>
      <c r="J204" s="1531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97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98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60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60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528" t="s">
        <v>50</v>
      </c>
      <c r="C218" s="1529"/>
      <c r="D218" s="1529"/>
      <c r="E218" s="1529"/>
      <c r="F218" s="1529"/>
      <c r="G218" s="1529"/>
      <c r="H218" s="1529"/>
      <c r="I218" s="1530"/>
      <c r="J218" s="1531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97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98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60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60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528" t="s">
        <v>50</v>
      </c>
      <c r="C232" s="1529"/>
      <c r="D232" s="1529"/>
      <c r="E232" s="1529"/>
      <c r="F232" s="1529"/>
      <c r="G232" s="1529"/>
      <c r="H232" s="1529"/>
      <c r="I232" s="1530"/>
      <c r="J232" s="1531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97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98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60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60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528" t="s">
        <v>50</v>
      </c>
      <c r="C246" s="1529"/>
      <c r="D246" s="1529"/>
      <c r="E246" s="1529"/>
      <c r="F246" s="1529"/>
      <c r="G246" s="1529"/>
      <c r="H246" s="1529"/>
      <c r="I246" s="1530"/>
      <c r="J246" s="1531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97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98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60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60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528" t="s">
        <v>50</v>
      </c>
      <c r="C260" s="1529"/>
      <c r="D260" s="1529"/>
      <c r="E260" s="1529"/>
      <c r="F260" s="1529"/>
      <c r="G260" s="1529"/>
      <c r="H260" s="1529"/>
      <c r="I260" s="1530"/>
      <c r="J260" s="1531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97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98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60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60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528" t="s">
        <v>50</v>
      </c>
      <c r="C274" s="1529"/>
      <c r="D274" s="1529"/>
      <c r="E274" s="1529"/>
      <c r="F274" s="1529"/>
      <c r="G274" s="1529"/>
      <c r="H274" s="1529"/>
      <c r="I274" s="1530"/>
      <c r="J274" s="1531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97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98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60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60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528" t="s">
        <v>50</v>
      </c>
      <c r="C288" s="1529"/>
      <c r="D288" s="1529"/>
      <c r="E288" s="1529"/>
      <c r="F288" s="1529"/>
      <c r="G288" s="1529"/>
      <c r="H288" s="1529"/>
      <c r="I288" s="1530"/>
      <c r="J288" s="1531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97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98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60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60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528" t="s">
        <v>50</v>
      </c>
      <c r="C302" s="1529"/>
      <c r="D302" s="1529"/>
      <c r="E302" s="1529"/>
      <c r="F302" s="1529"/>
      <c r="G302" s="1529"/>
      <c r="H302" s="1529"/>
      <c r="I302" s="1530"/>
      <c r="J302" s="1531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97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98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60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60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528" t="s">
        <v>50</v>
      </c>
      <c r="C316" s="1529"/>
      <c r="D316" s="1529"/>
      <c r="E316" s="1529"/>
      <c r="F316" s="1529"/>
      <c r="G316" s="1529"/>
      <c r="H316" s="1529"/>
      <c r="I316" s="1530"/>
      <c r="J316" s="1531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97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98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60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60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79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537">
        <v>642</v>
      </c>
      <c r="H332" s="1537">
        <v>122</v>
      </c>
      <c r="I332" s="1537">
        <v>61</v>
      </c>
      <c r="J332" s="1539" t="s">
        <v>149</v>
      </c>
      <c r="K332" s="1534">
        <v>134.5</v>
      </c>
      <c r="L332" s="1533">
        <f>G332-(D332+D333+D334+D335)</f>
        <v>0</v>
      </c>
      <c r="N332" s="200">
        <v>1</v>
      </c>
      <c r="O332" s="200">
        <v>1</v>
      </c>
      <c r="P332" s="200">
        <v>61</v>
      </c>
      <c r="Q332" s="1624" t="s">
        <v>262</v>
      </c>
      <c r="R332" s="1624"/>
    </row>
    <row r="333" spans="1:18" ht="15.6" customHeight="1" x14ac:dyDescent="0.2">
      <c r="A333" s="1157">
        <v>7.5</v>
      </c>
      <c r="B333" s="1580"/>
      <c r="C333" s="1046" t="s">
        <v>269</v>
      </c>
      <c r="D333" s="1098">
        <v>210</v>
      </c>
      <c r="E333" s="1047">
        <v>120</v>
      </c>
      <c r="F333" s="1046" t="s">
        <v>214</v>
      </c>
      <c r="G333" s="1538"/>
      <c r="H333" s="1538"/>
      <c r="I333" s="1538"/>
      <c r="J333" s="1540"/>
      <c r="K333" s="1535"/>
      <c r="L333" s="1533"/>
      <c r="N333" s="200">
        <v>2</v>
      </c>
      <c r="O333" s="200">
        <v>3</v>
      </c>
      <c r="P333" s="200">
        <v>18</v>
      </c>
      <c r="Q333" s="1669" t="s">
        <v>264</v>
      </c>
      <c r="R333" s="1669"/>
    </row>
    <row r="334" spans="1:18" ht="15.6" customHeight="1" x14ac:dyDescent="0.2">
      <c r="A334" s="1157"/>
      <c r="B334" s="1580"/>
      <c r="C334" s="1047"/>
      <c r="D334" s="1047"/>
      <c r="E334" s="1047"/>
      <c r="F334" s="1046"/>
      <c r="G334" s="1538"/>
      <c r="H334" s="1538"/>
      <c r="I334" s="1538"/>
      <c r="J334" s="1540"/>
      <c r="K334" s="1535"/>
      <c r="L334" s="1533"/>
      <c r="N334" s="200">
        <v>3</v>
      </c>
      <c r="O334" s="200">
        <v>2</v>
      </c>
      <c r="P334" s="200">
        <v>61</v>
      </c>
      <c r="Q334" s="1669"/>
      <c r="R334" s="1669"/>
    </row>
    <row r="335" spans="1:18" ht="15.95" customHeight="1" thickBot="1" x14ac:dyDescent="0.25">
      <c r="A335" s="1157"/>
      <c r="B335" s="1581"/>
      <c r="C335" s="1053"/>
      <c r="D335" s="1054"/>
      <c r="E335" s="1053"/>
      <c r="F335" s="1055"/>
      <c r="G335" s="1545"/>
      <c r="H335" s="1545"/>
      <c r="I335" s="1545"/>
      <c r="J335" s="1544"/>
      <c r="K335" s="1536"/>
      <c r="L335" s="1533"/>
      <c r="N335" s="200">
        <v>4</v>
      </c>
      <c r="O335" s="200">
        <v>5</v>
      </c>
      <c r="P335" s="200">
        <v>61</v>
      </c>
      <c r="Q335" s="1669"/>
      <c r="R335" s="1669"/>
    </row>
    <row r="336" spans="1:18" ht="15.6" customHeight="1" x14ac:dyDescent="0.2">
      <c r="A336" s="1157">
        <v>5.5</v>
      </c>
      <c r="B336" s="1568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537">
        <v>642</v>
      </c>
      <c r="H336" s="1537">
        <v>122.5</v>
      </c>
      <c r="I336" s="1537">
        <v>61</v>
      </c>
      <c r="J336" s="1539" t="s">
        <v>270</v>
      </c>
      <c r="K336" s="1534">
        <v>135</v>
      </c>
      <c r="L336" s="1533">
        <f>G336-(D336+D337+D338+D339)</f>
        <v>0</v>
      </c>
      <c r="N336" s="200">
        <v>5</v>
      </c>
      <c r="O336" s="200">
        <v>4</v>
      </c>
      <c r="P336" s="200">
        <v>61</v>
      </c>
      <c r="Q336" s="1669"/>
      <c r="R336" s="1669"/>
    </row>
    <row r="337" spans="1:18" ht="15.6" customHeight="1" x14ac:dyDescent="0.2">
      <c r="A337" s="1157">
        <v>5</v>
      </c>
      <c r="B337" s="1569"/>
      <c r="C337" s="1047">
        <v>2</v>
      </c>
      <c r="D337" s="1062">
        <v>425</v>
      </c>
      <c r="E337" s="1047">
        <v>122.5</v>
      </c>
      <c r="F337" s="1046" t="s">
        <v>208</v>
      </c>
      <c r="G337" s="1538"/>
      <c r="H337" s="1538"/>
      <c r="I337" s="1538"/>
      <c r="J337" s="1540"/>
      <c r="K337" s="1535"/>
      <c r="L337" s="1533"/>
      <c r="N337" s="200">
        <v>6</v>
      </c>
      <c r="O337" s="200">
        <v>6</v>
      </c>
      <c r="P337" s="200">
        <v>61</v>
      </c>
      <c r="Q337" s="1668" t="s">
        <v>263</v>
      </c>
      <c r="R337" s="1668"/>
    </row>
    <row r="338" spans="1:18" ht="15" x14ac:dyDescent="0.2">
      <c r="A338" s="1157"/>
      <c r="B338" s="1569"/>
      <c r="C338" s="1064"/>
      <c r="D338" s="1065"/>
      <c r="E338" s="1064"/>
      <c r="F338" s="1066"/>
      <c r="G338" s="1538"/>
      <c r="H338" s="1538"/>
      <c r="I338" s="1538"/>
      <c r="J338" s="1540"/>
      <c r="K338" s="1535"/>
      <c r="L338" s="1533"/>
    </row>
    <row r="339" spans="1:18" ht="15.75" thickBot="1" x14ac:dyDescent="0.25">
      <c r="A339" s="1157"/>
      <c r="B339" s="1570"/>
      <c r="C339" s="1064"/>
      <c r="D339" s="1065"/>
      <c r="E339" s="1064"/>
      <c r="F339" s="1066"/>
      <c r="G339" s="1545"/>
      <c r="H339" s="1545"/>
      <c r="I339" s="1545"/>
      <c r="J339" s="1544"/>
      <c r="K339" s="1536"/>
      <c r="L339" s="1533"/>
    </row>
    <row r="340" spans="1:18" ht="15" x14ac:dyDescent="0.2">
      <c r="A340" s="1157">
        <v>9.1999999999999993</v>
      </c>
      <c r="B340" s="1585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537">
        <v>192</v>
      </c>
      <c r="H340" s="1537">
        <v>125</v>
      </c>
      <c r="I340" s="1537">
        <v>18</v>
      </c>
      <c r="J340" s="1537" t="s">
        <v>149</v>
      </c>
      <c r="K340" s="1534">
        <v>134.5</v>
      </c>
      <c r="L340" s="1533">
        <f>G340-(D340+D341+D342+D343)</f>
        <v>0</v>
      </c>
    </row>
    <row r="341" spans="1:18" ht="15" x14ac:dyDescent="0.2">
      <c r="A341" s="1157"/>
      <c r="B341" s="1586"/>
      <c r="C341" s="1047"/>
      <c r="D341" s="1047"/>
      <c r="E341" s="1047"/>
      <c r="F341" s="1046"/>
      <c r="G341" s="1538"/>
      <c r="H341" s="1538"/>
      <c r="I341" s="1538"/>
      <c r="J341" s="1538"/>
      <c r="K341" s="1535"/>
      <c r="L341" s="1533"/>
    </row>
    <row r="342" spans="1:18" ht="15" x14ac:dyDescent="0.2">
      <c r="A342" s="1157"/>
      <c r="B342" s="1586"/>
      <c r="C342" s="1064"/>
      <c r="D342" s="1064"/>
      <c r="E342" s="1064"/>
      <c r="F342" s="1066"/>
      <c r="G342" s="1538"/>
      <c r="H342" s="1538"/>
      <c r="I342" s="1538"/>
      <c r="J342" s="1538"/>
      <c r="K342" s="1535"/>
      <c r="L342" s="1533"/>
    </row>
    <row r="343" spans="1:18" ht="15.75" thickBot="1" x14ac:dyDescent="0.25">
      <c r="A343" s="1157"/>
      <c r="B343" s="1587"/>
      <c r="C343" s="1053"/>
      <c r="D343" s="1054"/>
      <c r="E343" s="1053"/>
      <c r="F343" s="1055"/>
      <c r="G343" s="1545"/>
      <c r="H343" s="1545"/>
      <c r="I343" s="1545"/>
      <c r="J343" s="1545"/>
      <c r="K343" s="1536"/>
      <c r="L343" s="1533"/>
    </row>
    <row r="344" spans="1:18" ht="15" x14ac:dyDescent="0.2">
      <c r="A344" s="1157">
        <v>2.65</v>
      </c>
      <c r="B344" s="1665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537">
        <v>642</v>
      </c>
      <c r="H344" s="1537">
        <v>125.5</v>
      </c>
      <c r="I344" s="1537">
        <v>61</v>
      </c>
      <c r="J344" s="1539" t="s">
        <v>271</v>
      </c>
      <c r="K344" s="1534">
        <v>135</v>
      </c>
      <c r="L344" s="1533">
        <f>G344-(D344+D345+D346+D347)</f>
        <v>0</v>
      </c>
    </row>
    <row r="345" spans="1:18" ht="15" x14ac:dyDescent="0.2">
      <c r="A345" s="1157">
        <v>2</v>
      </c>
      <c r="B345" s="1666"/>
      <c r="C345" s="1047">
        <v>7</v>
      </c>
      <c r="D345" s="1189">
        <v>242</v>
      </c>
      <c r="E345" s="1047">
        <v>124</v>
      </c>
      <c r="F345" s="1046" t="s">
        <v>215</v>
      </c>
      <c r="G345" s="1538"/>
      <c r="H345" s="1538"/>
      <c r="I345" s="1538"/>
      <c r="J345" s="1540"/>
      <c r="K345" s="1535"/>
      <c r="L345" s="1533"/>
    </row>
    <row r="346" spans="1:18" ht="15" x14ac:dyDescent="0.2">
      <c r="A346" s="1157"/>
      <c r="B346" s="1666"/>
      <c r="C346" s="1064"/>
      <c r="D346" s="1064"/>
      <c r="E346" s="1064"/>
      <c r="F346" s="1066"/>
      <c r="G346" s="1538"/>
      <c r="H346" s="1538"/>
      <c r="I346" s="1538"/>
      <c r="J346" s="1540"/>
      <c r="K346" s="1535"/>
      <c r="L346" s="1533"/>
    </row>
    <row r="347" spans="1:18" ht="15.75" thickBot="1" x14ac:dyDescent="0.25">
      <c r="A347" s="1157"/>
      <c r="B347" s="1667"/>
      <c r="C347" s="1053"/>
      <c r="D347" s="1054"/>
      <c r="E347" s="1053"/>
      <c r="F347" s="1055"/>
      <c r="G347" s="1545"/>
      <c r="H347" s="1545"/>
      <c r="I347" s="1545"/>
      <c r="J347" s="1544"/>
      <c r="K347" s="1536"/>
      <c r="L347" s="1533"/>
    </row>
    <row r="348" spans="1:18" ht="15" x14ac:dyDescent="0.2">
      <c r="A348" s="1157">
        <v>3</v>
      </c>
      <c r="B348" s="1633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537">
        <v>642</v>
      </c>
      <c r="H348" s="1537">
        <v>125.5</v>
      </c>
      <c r="I348" s="1537">
        <v>61</v>
      </c>
      <c r="J348" s="1539">
        <v>1</v>
      </c>
      <c r="K348" s="1534">
        <v>135</v>
      </c>
      <c r="L348" s="1533">
        <f>G348-(D348+D349+D350+D351)</f>
        <v>0</v>
      </c>
    </row>
    <row r="349" spans="1:18" ht="15" x14ac:dyDescent="0.2">
      <c r="A349" s="1157">
        <v>4.47</v>
      </c>
      <c r="B349" s="1634"/>
      <c r="C349" s="1047">
        <v>4</v>
      </c>
      <c r="D349" s="1077">
        <v>296</v>
      </c>
      <c r="E349" s="1047">
        <v>127</v>
      </c>
      <c r="F349" s="1066" t="s">
        <v>209</v>
      </c>
      <c r="G349" s="1538"/>
      <c r="H349" s="1538"/>
      <c r="I349" s="1538"/>
      <c r="J349" s="1540"/>
      <c r="K349" s="1535"/>
      <c r="L349" s="1533"/>
    </row>
    <row r="350" spans="1:18" ht="15" x14ac:dyDescent="0.2">
      <c r="A350" s="1157">
        <v>7</v>
      </c>
      <c r="B350" s="1634"/>
      <c r="C350" s="1064">
        <v>6</v>
      </c>
      <c r="D350" s="1192">
        <v>192</v>
      </c>
      <c r="E350" s="1064">
        <v>125</v>
      </c>
      <c r="F350" s="1066" t="s">
        <v>208</v>
      </c>
      <c r="G350" s="1538"/>
      <c r="H350" s="1538"/>
      <c r="I350" s="1538"/>
      <c r="J350" s="1540"/>
      <c r="K350" s="1535"/>
      <c r="L350" s="1533"/>
    </row>
    <row r="351" spans="1:18" ht="15.75" thickBot="1" x14ac:dyDescent="0.25">
      <c r="A351" s="1157">
        <v>1.5</v>
      </c>
      <c r="B351" s="1635"/>
      <c r="C351" s="1053">
        <v>7</v>
      </c>
      <c r="D351" s="1193">
        <v>98</v>
      </c>
      <c r="E351" s="1053">
        <v>124</v>
      </c>
      <c r="F351" s="1055" t="s">
        <v>212</v>
      </c>
      <c r="G351" s="1545"/>
      <c r="H351" s="1545"/>
      <c r="I351" s="1545"/>
      <c r="J351" s="1544"/>
      <c r="K351" s="1536"/>
      <c r="L351" s="1533"/>
    </row>
    <row r="352" spans="1:18" ht="15" x14ac:dyDescent="0.2">
      <c r="A352" s="1157">
        <v>0.48</v>
      </c>
      <c r="B352" s="1549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537">
        <v>641</v>
      </c>
      <c r="H352" s="1537">
        <v>126</v>
      </c>
      <c r="I352" s="1537">
        <v>61</v>
      </c>
      <c r="J352" s="1537" t="s">
        <v>272</v>
      </c>
      <c r="K352" s="1534">
        <v>136</v>
      </c>
      <c r="L352" s="1533">
        <f>G352-(D352+D353+D354+D355)</f>
        <v>0</v>
      </c>
    </row>
    <row r="353" spans="1:12" ht="15" x14ac:dyDescent="0.2">
      <c r="A353" s="1157">
        <v>-0.5</v>
      </c>
      <c r="B353" s="1550"/>
      <c r="C353" s="1047">
        <v>7</v>
      </c>
      <c r="D353" s="1111">
        <v>469</v>
      </c>
      <c r="E353" s="1047">
        <v>124</v>
      </c>
      <c r="F353" s="1046" t="s">
        <v>208</v>
      </c>
      <c r="G353" s="1538"/>
      <c r="H353" s="1538"/>
      <c r="I353" s="1538"/>
      <c r="J353" s="1538"/>
      <c r="K353" s="1535"/>
      <c r="L353" s="1533"/>
    </row>
    <row r="354" spans="1:12" ht="15" x14ac:dyDescent="0.2">
      <c r="A354" s="1157"/>
      <c r="B354" s="1550"/>
      <c r="C354" s="1064"/>
      <c r="D354" s="1064"/>
      <c r="E354" s="1064"/>
      <c r="F354" s="1066"/>
      <c r="G354" s="1538"/>
      <c r="H354" s="1538"/>
      <c r="I354" s="1538"/>
      <c r="J354" s="1538"/>
      <c r="K354" s="1535"/>
      <c r="L354" s="1533"/>
    </row>
    <row r="355" spans="1:12" ht="15.75" thickBot="1" x14ac:dyDescent="0.25">
      <c r="A355" s="1157"/>
      <c r="B355" s="1551"/>
      <c r="C355" s="1053"/>
      <c r="D355" s="1054"/>
      <c r="E355" s="1053"/>
      <c r="F355" s="1055"/>
      <c r="G355" s="1545"/>
      <c r="H355" s="1545"/>
      <c r="I355" s="1545"/>
      <c r="J355" s="1545"/>
      <c r="K355" s="1536"/>
      <c r="L355" s="1533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99" t="s">
        <v>50</v>
      </c>
      <c r="C360" s="1600"/>
      <c r="D360" s="1600"/>
      <c r="E360" s="1600"/>
      <c r="F360" s="1600"/>
      <c r="G360" s="1601"/>
      <c r="H360" s="1531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532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603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60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60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99" t="s">
        <v>50</v>
      </c>
      <c r="C374" s="1600"/>
      <c r="D374" s="1600"/>
      <c r="E374" s="1600"/>
      <c r="F374" s="1600"/>
      <c r="G374" s="1601"/>
      <c r="H374" s="1531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532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60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60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99" t="s">
        <v>50</v>
      </c>
      <c r="C388" s="1600"/>
      <c r="D388" s="1600"/>
      <c r="E388" s="1600"/>
      <c r="F388" s="1600"/>
      <c r="G388" s="1601"/>
      <c r="H388" s="1531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532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60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60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99" t="s">
        <v>50</v>
      </c>
      <c r="C402" s="1600"/>
      <c r="D402" s="1600"/>
      <c r="E402" s="1600"/>
      <c r="F402" s="1600"/>
      <c r="G402" s="1601"/>
      <c r="H402" s="1531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532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60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60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99" t="s">
        <v>50</v>
      </c>
      <c r="C416" s="1600"/>
      <c r="D416" s="1600"/>
      <c r="E416" s="1600"/>
      <c r="F416" s="1600"/>
      <c r="G416" s="1601"/>
      <c r="H416" s="1531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532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60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60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99" t="s">
        <v>50</v>
      </c>
      <c r="C430" s="1600"/>
      <c r="D430" s="1600"/>
      <c r="E430" s="1600"/>
      <c r="F430" s="1600"/>
      <c r="G430" s="1601"/>
      <c r="H430" s="1531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532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60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60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99" t="s">
        <v>50</v>
      </c>
      <c r="C444" s="1600"/>
      <c r="D444" s="1600"/>
      <c r="E444" s="1600"/>
      <c r="F444" s="1600"/>
      <c r="G444" s="1601"/>
      <c r="H444" s="1531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532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60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60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99" t="s">
        <v>50</v>
      </c>
      <c r="C458" s="1600"/>
      <c r="D458" s="1600"/>
      <c r="E458" s="1600"/>
      <c r="F458" s="1600"/>
      <c r="G458" s="1601"/>
      <c r="H458" s="1531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532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60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60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99" t="s">
        <v>50</v>
      </c>
      <c r="C472" s="1600"/>
      <c r="D472" s="1600"/>
      <c r="E472" s="1600"/>
      <c r="F472" s="1600"/>
      <c r="G472" s="1601"/>
      <c r="H472" s="1531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532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60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60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99" t="s">
        <v>50</v>
      </c>
      <c r="C486" s="1600"/>
      <c r="D486" s="1600"/>
      <c r="E486" s="1600"/>
      <c r="F486" s="1600"/>
      <c r="G486" s="1601"/>
      <c r="H486" s="1531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532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60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60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99" t="s">
        <v>50</v>
      </c>
      <c r="C500" s="1600"/>
      <c r="D500" s="1600"/>
      <c r="E500" s="1600"/>
      <c r="F500" s="1600"/>
      <c r="G500" s="1601"/>
      <c r="H500" s="1531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532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60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60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99" t="s">
        <v>50</v>
      </c>
      <c r="C514" s="1600"/>
      <c r="D514" s="1600"/>
      <c r="E514" s="1600"/>
      <c r="F514" s="1600"/>
      <c r="G514" s="1601"/>
      <c r="H514" s="1531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532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60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60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99" t="s">
        <v>50</v>
      </c>
      <c r="C528" s="1600"/>
      <c r="D528" s="1600"/>
      <c r="E528" s="1600"/>
      <c r="F528" s="1600"/>
      <c r="G528" s="1601"/>
      <c r="H528" s="1531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532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60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60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99" t="s">
        <v>50</v>
      </c>
      <c r="C542" s="1600"/>
      <c r="D542" s="1600"/>
      <c r="E542" s="1600"/>
      <c r="F542" s="1600"/>
      <c r="G542" s="1601"/>
      <c r="H542" s="1531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532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60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60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99" t="s">
        <v>50</v>
      </c>
      <c r="C556" s="1600"/>
      <c r="D556" s="1600"/>
      <c r="E556" s="1600"/>
      <c r="F556" s="1600"/>
      <c r="G556" s="1601"/>
      <c r="H556" s="1531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532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60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60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99" t="s">
        <v>50</v>
      </c>
      <c r="C570" s="1600"/>
      <c r="D570" s="1600"/>
      <c r="E570" s="1600"/>
      <c r="F570" s="1600"/>
      <c r="G570" s="1601"/>
      <c r="H570" s="1531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532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60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60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99" t="s">
        <v>50</v>
      </c>
      <c r="C583" s="1600"/>
      <c r="D583" s="1600"/>
      <c r="E583" s="1600"/>
      <c r="F583" s="1600"/>
      <c r="G583" s="1601"/>
      <c r="H583" s="1531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532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60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60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99" t="s">
        <v>50</v>
      </c>
      <c r="C596" s="1600"/>
      <c r="D596" s="1600"/>
      <c r="E596" s="1600"/>
      <c r="F596" s="1600"/>
      <c r="G596" s="1601"/>
      <c r="H596" s="1531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532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60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60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99" t="s">
        <v>50</v>
      </c>
      <c r="C609" s="1600"/>
      <c r="D609" s="1600"/>
      <c r="E609" s="1600"/>
      <c r="F609" s="1600"/>
      <c r="G609" s="1601"/>
      <c r="H609" s="1531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532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60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60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509</v>
      </c>
      <c r="C617" s="1403">
        <f>[1]LM!$Q$371</f>
        <v>488</v>
      </c>
      <c r="D617" s="1403">
        <f>[1]LM!$AC$371</f>
        <v>38</v>
      </c>
      <c r="E617" s="1403">
        <f>[1]LM!$AO$371</f>
        <v>542</v>
      </c>
      <c r="F617" s="1403">
        <f>[1]LM!$BA$371</f>
        <v>547</v>
      </c>
      <c r="G617" s="1404">
        <f>[1]LM!$BM$371</f>
        <v>555</v>
      </c>
      <c r="H617" s="422">
        <f>SUM(B617:G617)</f>
        <v>2679</v>
      </c>
      <c r="I617" s="263" t="s">
        <v>56</v>
      </c>
      <c r="J617" s="742">
        <f>H604-H617</f>
        <v>260</v>
      </c>
      <c r="K617" s="285">
        <f>J617/H604</f>
        <v>8.846546444368833E-2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99" t="s">
        <v>50</v>
      </c>
      <c r="C622" s="1600"/>
      <c r="D622" s="1600"/>
      <c r="E622" s="1600"/>
      <c r="F622" s="1600"/>
      <c r="G622" s="1601"/>
      <c r="H622" s="1531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532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60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60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-189</v>
      </c>
      <c r="K630" s="285">
        <f>J630/H617</f>
        <v>-7.0548712206047026E-2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99" t="s">
        <v>50</v>
      </c>
      <c r="C635" s="1600"/>
      <c r="D635" s="1600"/>
      <c r="E635" s="1600"/>
      <c r="F635" s="1600"/>
      <c r="G635" s="1601"/>
      <c r="H635" s="1531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532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60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60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s="1471" customFormat="1" ht="13.5" thickBot="1" x14ac:dyDescent="0.25"/>
    <row r="648" spans="1:11" s="1471" customFormat="1" ht="13.5" thickBot="1" x14ac:dyDescent="0.25">
      <c r="A648" s="270" t="s">
        <v>312</v>
      </c>
      <c r="B648" s="1599" t="s">
        <v>50</v>
      </c>
      <c r="C648" s="1600"/>
      <c r="D648" s="1600"/>
      <c r="E648" s="1600"/>
      <c r="F648" s="1600"/>
      <c r="G648" s="1601"/>
      <c r="H648" s="1531" t="s">
        <v>0</v>
      </c>
      <c r="I648" s="228">
        <v>213</v>
      </c>
    </row>
    <row r="649" spans="1:11" s="1471" customFormat="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532"/>
      <c r="I649" s="213"/>
    </row>
    <row r="650" spans="1:11" s="1471" customFormat="1" x14ac:dyDescent="0.2">
      <c r="A650" s="234" t="s">
        <v>3</v>
      </c>
      <c r="B650" s="552"/>
      <c r="C650" s="553"/>
      <c r="D650" s="552"/>
      <c r="E650" s="553"/>
      <c r="F650" s="552"/>
      <c r="G650" s="553"/>
      <c r="H650" s="552"/>
      <c r="I650" s="278"/>
      <c r="J650" s="453"/>
      <c r="K650" s="1660"/>
    </row>
    <row r="651" spans="1:11" s="1471" customFormat="1" x14ac:dyDescent="0.2">
      <c r="A651" s="238" t="s">
        <v>6</v>
      </c>
      <c r="B651" s="239"/>
      <c r="C651" s="240"/>
      <c r="D651" s="240"/>
      <c r="E651" s="240"/>
      <c r="F651" s="240"/>
      <c r="G651" s="241"/>
      <c r="H651" s="398"/>
      <c r="I651" s="1473"/>
      <c r="J651" s="453"/>
      <c r="K651" s="1660"/>
    </row>
    <row r="652" spans="1:11" s="1471" customFormat="1" x14ac:dyDescent="0.2">
      <c r="A652" s="231" t="s">
        <v>7</v>
      </c>
      <c r="B652" s="367"/>
      <c r="C652" s="368"/>
      <c r="D652" s="368"/>
      <c r="E652" s="368"/>
      <c r="F652" s="368"/>
      <c r="G652" s="370"/>
      <c r="H652" s="1399"/>
      <c r="I652" s="443"/>
      <c r="J652" s="453"/>
    </row>
    <row r="653" spans="1:11" s="1471" customFormat="1" ht="13.5" thickBot="1" x14ac:dyDescent="0.25">
      <c r="A653" s="253" t="s">
        <v>8</v>
      </c>
      <c r="B653" s="1206"/>
      <c r="C653" s="1207"/>
      <c r="D653" s="1207"/>
      <c r="E653" s="1207"/>
      <c r="F653" s="1207"/>
      <c r="G653" s="1208"/>
      <c r="H653" s="1400"/>
      <c r="I653" s="285"/>
      <c r="J653" s="1472"/>
    </row>
    <row r="654" spans="1:11" s="1471" customFormat="1" x14ac:dyDescent="0.2">
      <c r="A654" s="838" t="s">
        <v>1</v>
      </c>
      <c r="B654" s="536" t="e">
        <f t="shared" ref="B654:H654" si="141">B651/B650*100-100</f>
        <v>#DIV/0!</v>
      </c>
      <c r="C654" s="537" t="e">
        <f t="shared" si="141"/>
        <v>#DIV/0!</v>
      </c>
      <c r="D654" s="537" t="e">
        <f t="shared" si="141"/>
        <v>#DIV/0!</v>
      </c>
      <c r="E654" s="537" t="e">
        <f t="shared" si="141"/>
        <v>#DIV/0!</v>
      </c>
      <c r="F654" s="537" t="e">
        <f t="shared" si="141"/>
        <v>#DIV/0!</v>
      </c>
      <c r="G654" s="538" t="e">
        <f t="shared" si="141"/>
        <v>#DIV/0!</v>
      </c>
      <c r="H654" s="842" t="e">
        <f t="shared" si="141"/>
        <v>#DIV/0!</v>
      </c>
      <c r="I654" s="1473"/>
      <c r="J654" s="1472"/>
    </row>
    <row r="655" spans="1:11" s="1471" customFormat="1" ht="13.5" thickBot="1" x14ac:dyDescent="0.25">
      <c r="A655" s="83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401">
        <f t="shared" si="142"/>
        <v>-5074</v>
      </c>
      <c r="I655" s="215"/>
      <c r="J655" s="1472"/>
    </row>
    <row r="656" spans="1:11" s="1471" customFormat="1" x14ac:dyDescent="0.2">
      <c r="A656" s="1175" t="s">
        <v>51</v>
      </c>
      <c r="B656" s="1402"/>
      <c r="C656" s="1403"/>
      <c r="D656" s="1403"/>
      <c r="E656" s="1403"/>
      <c r="F656" s="1403"/>
      <c r="G656" s="1404"/>
      <c r="H656" s="422">
        <f>SUM(B656:G656)</f>
        <v>0</v>
      </c>
      <c r="I656" s="263" t="s">
        <v>56</v>
      </c>
      <c r="J656" s="742">
        <f>H643-H656</f>
        <v>2836</v>
      </c>
      <c r="K656" s="285">
        <f>J656/H643</f>
        <v>1</v>
      </c>
    </row>
    <row r="657" spans="1:11" s="1471" customFormat="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71" t="s">
        <v>57</v>
      </c>
    </row>
    <row r="658" spans="1:11" s="1471" customFormat="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71" t="s">
        <v>26</v>
      </c>
      <c r="J658" s="1471">
        <f>J657-J644</f>
        <v>-155.62</v>
      </c>
    </row>
    <row r="659" spans="1:11" s="1471" customFormat="1" x14ac:dyDescent="0.2"/>
    <row r="660" spans="1:11" ht="13.5" thickBot="1" x14ac:dyDescent="0.25"/>
    <row r="661" spans="1:11" ht="13.5" thickBot="1" x14ac:dyDescent="0.25">
      <c r="A661" s="270" t="s">
        <v>313</v>
      </c>
      <c r="B661" s="1599" t="s">
        <v>50</v>
      </c>
      <c r="C661" s="1600"/>
      <c r="D661" s="1600"/>
      <c r="E661" s="1600"/>
      <c r="F661" s="1600"/>
      <c r="G661" s="1601"/>
      <c r="H661" s="1531" t="s">
        <v>0</v>
      </c>
      <c r="I661" s="228">
        <v>213</v>
      </c>
      <c r="J661" s="1459"/>
      <c r="K661" s="1459"/>
    </row>
    <row r="662" spans="1:11" x14ac:dyDescent="0.2">
      <c r="A662" s="231" t="s">
        <v>54</v>
      </c>
      <c r="B662" s="501">
        <v>1</v>
      </c>
      <c r="C662" s="502">
        <v>2</v>
      </c>
      <c r="D662" s="502">
        <v>3</v>
      </c>
      <c r="E662" s="502">
        <v>4</v>
      </c>
      <c r="F662" s="502">
        <v>5</v>
      </c>
      <c r="G662" s="503">
        <v>6</v>
      </c>
      <c r="H662" s="1532"/>
      <c r="I662" s="213"/>
      <c r="J662" s="1459"/>
      <c r="K662" s="1459"/>
    </row>
    <row r="663" spans="1:11" x14ac:dyDescent="0.2">
      <c r="A663" s="234" t="s">
        <v>3</v>
      </c>
      <c r="B663" s="552">
        <v>4245</v>
      </c>
      <c r="C663" s="553">
        <v>4245</v>
      </c>
      <c r="D663" s="552">
        <v>4245</v>
      </c>
      <c r="E663" s="553">
        <v>4245</v>
      </c>
      <c r="F663" s="552">
        <v>4245</v>
      </c>
      <c r="G663" s="553">
        <v>4245</v>
      </c>
      <c r="H663" s="552">
        <v>4245</v>
      </c>
      <c r="I663" s="278"/>
      <c r="J663" s="453"/>
      <c r="K663" s="1660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98">
        <v>4959</v>
      </c>
      <c r="I664" s="1464"/>
      <c r="J664" s="453"/>
      <c r="K664" s="1660"/>
    </row>
    <row r="665" spans="1:11" x14ac:dyDescent="0.2">
      <c r="A665" s="231" t="s">
        <v>7</v>
      </c>
      <c r="B665" s="367">
        <v>60.5</v>
      </c>
      <c r="C665" s="368">
        <v>48.8</v>
      </c>
      <c r="D665" s="368">
        <v>50</v>
      </c>
      <c r="E665" s="368">
        <v>60.5</v>
      </c>
      <c r="F665" s="368">
        <v>58.1</v>
      </c>
      <c r="G665" s="370">
        <v>72.099999999999994</v>
      </c>
      <c r="H665" s="1399">
        <v>53.1</v>
      </c>
      <c r="I665" s="443"/>
      <c r="J665" s="453"/>
      <c r="K665" s="1459"/>
    </row>
    <row r="666" spans="1:11" ht="13.5" thickBot="1" x14ac:dyDescent="0.25">
      <c r="A666" s="253" t="s">
        <v>8</v>
      </c>
      <c r="B666" s="1206">
        <v>0.126</v>
      </c>
      <c r="C666" s="1207">
        <v>0.13400000000000001</v>
      </c>
      <c r="D666" s="1207">
        <v>0.17399999999999999</v>
      </c>
      <c r="E666" s="1207">
        <v>0.13600000000000001</v>
      </c>
      <c r="F666" s="1207">
        <v>0.13600000000000001</v>
      </c>
      <c r="G666" s="1208">
        <v>0.11899999999999999</v>
      </c>
      <c r="H666" s="1400">
        <v>0.14699999999999999</v>
      </c>
      <c r="I666" s="285"/>
      <c r="J666" s="1460"/>
      <c r="K666" s="1459"/>
    </row>
    <row r="667" spans="1:11" x14ac:dyDescent="0.2">
      <c r="A667" s="838" t="s">
        <v>1</v>
      </c>
      <c r="B667" s="536">
        <f t="shared" ref="B667:H667" si="144">B664/B663*100-100</f>
        <v>6.5724381625441595</v>
      </c>
      <c r="C667" s="537">
        <f t="shared" si="144"/>
        <v>24.664310954063609</v>
      </c>
      <c r="D667" s="537">
        <f t="shared" si="144"/>
        <v>6.9964664310954134</v>
      </c>
      <c r="E667" s="537">
        <f t="shared" si="144"/>
        <v>24.19316843345112</v>
      </c>
      <c r="F667" s="537">
        <f t="shared" si="144"/>
        <v>17.762073027090693</v>
      </c>
      <c r="G667" s="538">
        <f t="shared" si="144"/>
        <v>16.325088339222617</v>
      </c>
      <c r="H667" s="842">
        <f t="shared" si="144"/>
        <v>16.819787985865716</v>
      </c>
      <c r="I667" s="1464"/>
      <c r="J667" s="1460"/>
      <c r="K667" s="1459"/>
    </row>
    <row r="668" spans="1:11" ht="13.5" thickBot="1" x14ac:dyDescent="0.25">
      <c r="A668" s="83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401">
        <f t="shared" si="145"/>
        <v>-115</v>
      </c>
      <c r="I668" s="215"/>
      <c r="J668" s="1460"/>
      <c r="K668" s="1459"/>
    </row>
    <row r="669" spans="1:11" x14ac:dyDescent="0.2">
      <c r="A669" s="1175" t="s">
        <v>51</v>
      </c>
      <c r="B669" s="1402">
        <v>533</v>
      </c>
      <c r="C669" s="1403">
        <v>517</v>
      </c>
      <c r="D669" s="1403">
        <v>82</v>
      </c>
      <c r="E669" s="1403">
        <v>561</v>
      </c>
      <c r="F669" s="1403">
        <v>558</v>
      </c>
      <c r="G669" s="1404">
        <v>564</v>
      </c>
      <c r="H669" s="422">
        <f>SUM(B669:G669)</f>
        <v>2815</v>
      </c>
      <c r="I669" s="263" t="s">
        <v>56</v>
      </c>
      <c r="J669" s="742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385">
        <v>154.61999999999995</v>
      </c>
      <c r="C670" s="504">
        <v>154.61999999999995</v>
      </c>
      <c r="D670" s="504">
        <v>154.61999999999995</v>
      </c>
      <c r="E670" s="504">
        <v>154.61999999999995</v>
      </c>
      <c r="F670" s="504">
        <v>154.61999999999995</v>
      </c>
      <c r="G670" s="505">
        <v>154.61999999999995</v>
      </c>
      <c r="H670" s="328"/>
      <c r="I670" s="1459" t="s">
        <v>57</v>
      </c>
      <c r="J670" s="1459">
        <v>154.27000000000001</v>
      </c>
      <c r="K670" s="1459"/>
    </row>
    <row r="671" spans="1:11" ht="13.5" thickBot="1" x14ac:dyDescent="0.25">
      <c r="A671" s="839" t="s">
        <v>26</v>
      </c>
      <c r="B671" s="352">
        <f t="shared" ref="B671:G671" si="146">B670-B644</f>
        <v>154.61999999999995</v>
      </c>
      <c r="C671" s="353">
        <f t="shared" si="146"/>
        <v>154.61999999999995</v>
      </c>
      <c r="D671" s="353">
        <f t="shared" si="146"/>
        <v>154.61999999999995</v>
      </c>
      <c r="E671" s="353">
        <f t="shared" si="146"/>
        <v>154.61999999999995</v>
      </c>
      <c r="F671" s="353">
        <f t="shared" si="146"/>
        <v>154.61999999999995</v>
      </c>
      <c r="G671" s="354">
        <f t="shared" si="146"/>
        <v>154.61999999999995</v>
      </c>
      <c r="H671" s="402"/>
      <c r="I671" s="1459" t="s">
        <v>26</v>
      </c>
      <c r="J671" s="1459">
        <f>J670-J644</f>
        <v>-1.3499999999999943</v>
      </c>
      <c r="K671" s="1459"/>
    </row>
    <row r="673" spans="1:11" ht="13.5" thickBot="1" x14ac:dyDescent="0.25"/>
    <row r="674" spans="1:11" ht="13.5" thickBot="1" x14ac:dyDescent="0.25">
      <c r="A674" s="270" t="s">
        <v>314</v>
      </c>
      <c r="B674" s="1599" t="s">
        <v>50</v>
      </c>
      <c r="C674" s="1600"/>
      <c r="D674" s="1600"/>
      <c r="E674" s="1600"/>
      <c r="F674" s="1600"/>
      <c r="G674" s="1601"/>
      <c r="H674" s="1531" t="s">
        <v>0</v>
      </c>
      <c r="I674" s="228">
        <v>213</v>
      </c>
      <c r="J674" s="1477"/>
      <c r="K674" s="1477"/>
    </row>
    <row r="675" spans="1:11" x14ac:dyDescent="0.2">
      <c r="A675" s="231" t="s">
        <v>54</v>
      </c>
      <c r="B675" s="501">
        <v>1</v>
      </c>
      <c r="C675" s="502">
        <v>2</v>
      </c>
      <c r="D675" s="502">
        <v>3</v>
      </c>
      <c r="E675" s="502">
        <v>4</v>
      </c>
      <c r="F675" s="502">
        <v>5</v>
      </c>
      <c r="G675" s="503">
        <v>6</v>
      </c>
      <c r="H675" s="1532"/>
      <c r="I675" s="213"/>
      <c r="J675" s="1477"/>
      <c r="K675" s="1477"/>
    </row>
    <row r="676" spans="1:11" x14ac:dyDescent="0.2">
      <c r="A676" s="234" t="s">
        <v>3</v>
      </c>
      <c r="B676" s="552"/>
      <c r="C676" s="553"/>
      <c r="D676" s="552"/>
      <c r="E676" s="553"/>
      <c r="F676" s="552"/>
      <c r="G676" s="553"/>
      <c r="H676" s="552"/>
      <c r="I676" s="278"/>
      <c r="J676" s="453"/>
      <c r="K676" s="1660"/>
    </row>
    <row r="677" spans="1:11" x14ac:dyDescent="0.2">
      <c r="A677" s="238" t="s">
        <v>6</v>
      </c>
      <c r="B677" s="239"/>
      <c r="C677" s="240"/>
      <c r="D677" s="240"/>
      <c r="E677" s="240"/>
      <c r="F677" s="240"/>
      <c r="G677" s="241"/>
      <c r="H677" s="398"/>
      <c r="I677" s="1479"/>
      <c r="J677" s="453"/>
      <c r="K677" s="1660"/>
    </row>
    <row r="678" spans="1:11" x14ac:dyDescent="0.2">
      <c r="A678" s="231" t="s">
        <v>7</v>
      </c>
      <c r="B678" s="367"/>
      <c r="C678" s="368"/>
      <c r="D678" s="368"/>
      <c r="E678" s="368"/>
      <c r="F678" s="368"/>
      <c r="G678" s="370"/>
      <c r="H678" s="1399"/>
      <c r="I678" s="443"/>
      <c r="J678" s="453"/>
      <c r="K678" s="1477"/>
    </row>
    <row r="679" spans="1:11" ht="13.5" thickBot="1" x14ac:dyDescent="0.25">
      <c r="A679" s="253" t="s">
        <v>8</v>
      </c>
      <c r="B679" s="1206"/>
      <c r="C679" s="1207"/>
      <c r="D679" s="1207"/>
      <c r="E679" s="1207"/>
      <c r="F679" s="1207"/>
      <c r="G679" s="1208"/>
      <c r="H679" s="1400"/>
      <c r="I679" s="285"/>
      <c r="J679" s="1478"/>
      <c r="K679" s="1477"/>
    </row>
    <row r="680" spans="1:11" x14ac:dyDescent="0.2">
      <c r="A680" s="838" t="s">
        <v>1</v>
      </c>
      <c r="B680" s="536" t="e">
        <f t="shared" ref="B680:H680" si="147">B677/B676*100-100</f>
        <v>#DIV/0!</v>
      </c>
      <c r="C680" s="537" t="e">
        <f t="shared" si="147"/>
        <v>#DIV/0!</v>
      </c>
      <c r="D680" s="537" t="e">
        <f t="shared" si="147"/>
        <v>#DIV/0!</v>
      </c>
      <c r="E680" s="537" t="e">
        <f t="shared" si="147"/>
        <v>#DIV/0!</v>
      </c>
      <c r="F680" s="537" t="e">
        <f t="shared" si="147"/>
        <v>#DIV/0!</v>
      </c>
      <c r="G680" s="538" t="e">
        <f t="shared" si="147"/>
        <v>#DIV/0!</v>
      </c>
      <c r="H680" s="842" t="e">
        <f t="shared" si="147"/>
        <v>#DIV/0!</v>
      </c>
      <c r="I680" s="1479"/>
      <c r="J680" s="1478"/>
      <c r="K680" s="1477"/>
    </row>
    <row r="681" spans="1:11" ht="13.5" thickBot="1" x14ac:dyDescent="0.25">
      <c r="A681" s="839" t="s">
        <v>27</v>
      </c>
      <c r="B681" s="220">
        <f t="shared" ref="B681:H681" si="148">B677-B651</f>
        <v>0</v>
      </c>
      <c r="C681" s="221">
        <f t="shared" si="148"/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6">
        <f t="shared" si="148"/>
        <v>0</v>
      </c>
      <c r="H681" s="401">
        <f t="shared" si="148"/>
        <v>0</v>
      </c>
      <c r="I681" s="215"/>
      <c r="J681" s="1478"/>
      <c r="K681" s="1477"/>
    </row>
    <row r="682" spans="1:11" x14ac:dyDescent="0.2">
      <c r="A682" s="1175" t="s">
        <v>51</v>
      </c>
      <c r="B682" s="1402"/>
      <c r="C682" s="1403"/>
      <c r="D682" s="1403"/>
      <c r="E682" s="1403"/>
      <c r="F682" s="1403"/>
      <c r="G682" s="1404"/>
      <c r="H682" s="422">
        <f>SUM(B682:G682)</f>
        <v>0</v>
      </c>
      <c r="I682" s="263" t="s">
        <v>56</v>
      </c>
      <c r="J682" s="742">
        <f>H656-H682</f>
        <v>0</v>
      </c>
      <c r="K682" s="285" t="e">
        <f>J682/H656</f>
        <v>#DIV/0!</v>
      </c>
    </row>
    <row r="683" spans="1:11" x14ac:dyDescent="0.2">
      <c r="A683" s="231" t="s">
        <v>28</v>
      </c>
      <c r="B683" s="385">
        <v>154.27999999999994</v>
      </c>
      <c r="C683" s="504">
        <v>154.27999999999994</v>
      </c>
      <c r="D683" s="504">
        <v>154.27999999999994</v>
      </c>
      <c r="E683" s="504">
        <v>154.27999999999994</v>
      </c>
      <c r="F683" s="504">
        <v>154.27999999999994</v>
      </c>
      <c r="G683" s="505">
        <v>154.27999999999994</v>
      </c>
      <c r="H683" s="328"/>
      <c r="I683" s="1477" t="s">
        <v>57</v>
      </c>
      <c r="J683" s="1477"/>
      <c r="K683" s="1477"/>
    </row>
    <row r="684" spans="1:11" ht="13.5" thickBot="1" x14ac:dyDescent="0.25">
      <c r="A684" s="839" t="s">
        <v>26</v>
      </c>
      <c r="B684" s="352">
        <f t="shared" ref="B684:G684" si="149">B683-B657</f>
        <v>154.27999999999994</v>
      </c>
      <c r="C684" s="353">
        <f t="shared" si="149"/>
        <v>154.27999999999994</v>
      </c>
      <c r="D684" s="353">
        <f t="shared" si="149"/>
        <v>154.27999999999994</v>
      </c>
      <c r="E684" s="353">
        <f t="shared" si="149"/>
        <v>154.27999999999994</v>
      </c>
      <c r="F684" s="353">
        <f t="shared" si="149"/>
        <v>154.27999999999994</v>
      </c>
      <c r="G684" s="354">
        <f t="shared" si="149"/>
        <v>154.27999999999994</v>
      </c>
      <c r="H684" s="402"/>
      <c r="I684" s="1477" t="s">
        <v>26</v>
      </c>
      <c r="J684" s="1477">
        <f>J683-J657</f>
        <v>0</v>
      </c>
      <c r="K684" s="1477"/>
    </row>
    <row r="686" spans="1:11" ht="13.5" thickBot="1" x14ac:dyDescent="0.25"/>
    <row r="687" spans="1:11" ht="13.5" thickBot="1" x14ac:dyDescent="0.25">
      <c r="A687" s="270" t="s">
        <v>315</v>
      </c>
      <c r="B687" s="1599" t="s">
        <v>50</v>
      </c>
      <c r="C687" s="1600"/>
      <c r="D687" s="1600"/>
      <c r="E687" s="1600"/>
      <c r="F687" s="1600"/>
      <c r="G687" s="1601"/>
      <c r="H687" s="1531" t="s">
        <v>0</v>
      </c>
      <c r="I687" s="228">
        <v>213</v>
      </c>
      <c r="J687" s="1477"/>
      <c r="K687" s="1477"/>
    </row>
    <row r="688" spans="1:11" x14ac:dyDescent="0.2">
      <c r="A688" s="231" t="s">
        <v>54</v>
      </c>
      <c r="B688" s="501">
        <v>1</v>
      </c>
      <c r="C688" s="502">
        <v>2</v>
      </c>
      <c r="D688" s="502">
        <v>3</v>
      </c>
      <c r="E688" s="502">
        <v>4</v>
      </c>
      <c r="F688" s="502">
        <v>5</v>
      </c>
      <c r="G688" s="503">
        <v>6</v>
      </c>
      <c r="H688" s="1532"/>
      <c r="I688" s="213"/>
      <c r="J688" s="1477"/>
      <c r="K688" s="1477"/>
    </row>
    <row r="689" spans="1:11" x14ac:dyDescent="0.2">
      <c r="A689" s="234" t="s">
        <v>3</v>
      </c>
      <c r="B689" s="552">
        <v>4285</v>
      </c>
      <c r="C689" s="553">
        <v>4285</v>
      </c>
      <c r="D689" s="552">
        <v>4285</v>
      </c>
      <c r="E689" s="553">
        <v>4285</v>
      </c>
      <c r="F689" s="552">
        <v>4285</v>
      </c>
      <c r="G689" s="553">
        <v>4285</v>
      </c>
      <c r="H689" s="552">
        <v>4285</v>
      </c>
      <c r="I689" s="278"/>
      <c r="J689" s="453"/>
      <c r="K689" s="1660"/>
    </row>
    <row r="690" spans="1:11" x14ac:dyDescent="0.2">
      <c r="A690" s="238" t="s">
        <v>6</v>
      </c>
      <c r="B690" s="239">
        <v>4702</v>
      </c>
      <c r="C690" s="240">
        <v>5579</v>
      </c>
      <c r="D690" s="240">
        <v>4549</v>
      </c>
      <c r="E690" s="240">
        <v>5019</v>
      </c>
      <c r="F690" s="240">
        <v>5057</v>
      </c>
      <c r="G690" s="241">
        <v>4997</v>
      </c>
      <c r="H690" s="398">
        <v>5041</v>
      </c>
      <c r="I690" s="1479"/>
      <c r="J690" s="453"/>
      <c r="K690" s="1660"/>
    </row>
    <row r="691" spans="1:11" x14ac:dyDescent="0.2">
      <c r="A691" s="231" t="s">
        <v>7</v>
      </c>
      <c r="B691" s="367">
        <v>65</v>
      </c>
      <c r="C691" s="368">
        <v>62.5</v>
      </c>
      <c r="D691" s="368">
        <v>41.7</v>
      </c>
      <c r="E691" s="368">
        <v>62.5</v>
      </c>
      <c r="F691" s="368">
        <v>52.5</v>
      </c>
      <c r="G691" s="370">
        <v>40</v>
      </c>
      <c r="H691" s="1399">
        <v>50.9</v>
      </c>
      <c r="I691" s="443"/>
      <c r="J691" s="453"/>
      <c r="K691" s="1477"/>
    </row>
    <row r="692" spans="1:11" ht="13.5" thickBot="1" x14ac:dyDescent="0.25">
      <c r="A692" s="253" t="s">
        <v>8</v>
      </c>
      <c r="B692" s="1206">
        <v>0.108</v>
      </c>
      <c r="C692" s="1207">
        <v>0.112</v>
      </c>
      <c r="D692" s="1207">
        <v>0.188</v>
      </c>
      <c r="E692" s="1207">
        <v>0.13700000000000001</v>
      </c>
      <c r="F692" s="1207">
        <v>0.154</v>
      </c>
      <c r="G692" s="1208">
        <v>0.17100000000000001</v>
      </c>
      <c r="H692" s="1400">
        <v>0.151</v>
      </c>
      <c r="I692" s="285"/>
      <c r="J692" s="1478"/>
      <c r="K692" s="1477"/>
    </row>
    <row r="693" spans="1:11" x14ac:dyDescent="0.2">
      <c r="A693" s="838" t="s">
        <v>1</v>
      </c>
      <c r="B693" s="536">
        <f t="shared" ref="B693:H693" si="150">B690/B689*100-100</f>
        <v>9.7316219369894839</v>
      </c>
      <c r="C693" s="537">
        <f t="shared" si="150"/>
        <v>30.198366394399045</v>
      </c>
      <c r="D693" s="537">
        <f t="shared" si="150"/>
        <v>6.161026837806304</v>
      </c>
      <c r="E693" s="537">
        <f t="shared" si="150"/>
        <v>17.129521586931148</v>
      </c>
      <c r="F693" s="537">
        <f t="shared" si="150"/>
        <v>18.016336056009337</v>
      </c>
      <c r="G693" s="538">
        <f t="shared" si="150"/>
        <v>16.616102683780625</v>
      </c>
      <c r="H693" s="842">
        <f t="shared" si="150"/>
        <v>17.642940490081685</v>
      </c>
      <c r="I693" s="1479"/>
      <c r="J693" s="1478"/>
      <c r="K693" s="1477"/>
    </row>
    <row r="694" spans="1:11" ht="13.5" thickBot="1" x14ac:dyDescent="0.25">
      <c r="A694" s="839" t="s">
        <v>27</v>
      </c>
      <c r="B694" s="220">
        <f t="shared" ref="B694:H694" si="151">B690-B664</f>
        <v>178</v>
      </c>
      <c r="C694" s="221">
        <f t="shared" si="151"/>
        <v>287</v>
      </c>
      <c r="D694" s="221">
        <f t="shared" si="151"/>
        <v>7</v>
      </c>
      <c r="E694" s="221">
        <f t="shared" si="151"/>
        <v>-253</v>
      </c>
      <c r="F694" s="221">
        <f t="shared" si="151"/>
        <v>58</v>
      </c>
      <c r="G694" s="226">
        <f t="shared" si="151"/>
        <v>59</v>
      </c>
      <c r="H694" s="401">
        <f t="shared" si="151"/>
        <v>82</v>
      </c>
      <c r="I694" s="215"/>
      <c r="J694" s="1478"/>
      <c r="K694" s="1477"/>
    </row>
    <row r="695" spans="1:11" x14ac:dyDescent="0.2">
      <c r="A695" s="1175" t="s">
        <v>51</v>
      </c>
      <c r="B695" s="1402">
        <v>519</v>
      </c>
      <c r="C695" s="1403">
        <v>513</v>
      </c>
      <c r="D695" s="1403">
        <v>71</v>
      </c>
      <c r="E695" s="1403">
        <v>556</v>
      </c>
      <c r="F695" s="1403">
        <v>555</v>
      </c>
      <c r="G695" s="1404">
        <v>558</v>
      </c>
      <c r="H695" s="422">
        <f>SUM(B695:G695)</f>
        <v>2772</v>
      </c>
      <c r="I695" s="263" t="s">
        <v>56</v>
      </c>
      <c r="J695" s="742">
        <f>H669-H695</f>
        <v>43</v>
      </c>
      <c r="K695" s="285">
        <f>J695/H669</f>
        <v>1.52753108348135E-2</v>
      </c>
    </row>
    <row r="696" spans="1:11" x14ac:dyDescent="0.2">
      <c r="A696" s="231" t="s">
        <v>28</v>
      </c>
      <c r="B696" s="385">
        <v>153.93999999999994</v>
      </c>
      <c r="C696" s="504">
        <v>153.93999999999994</v>
      </c>
      <c r="D696" s="504">
        <v>153.93999999999994</v>
      </c>
      <c r="E696" s="504">
        <v>153.93999999999994</v>
      </c>
      <c r="F696" s="504">
        <v>153.93999999999994</v>
      </c>
      <c r="G696" s="505">
        <v>153.93999999999994</v>
      </c>
      <c r="H696" s="328"/>
      <c r="I696" s="1477" t="s">
        <v>57</v>
      </c>
      <c r="J696" s="1477">
        <v>154.15</v>
      </c>
      <c r="K696" s="1477"/>
    </row>
    <row r="697" spans="1:11" ht="13.5" thickBot="1" x14ac:dyDescent="0.25">
      <c r="A697" s="839" t="s">
        <v>26</v>
      </c>
      <c r="B697" s="352">
        <f t="shared" ref="B697:G697" si="152">B696-B670</f>
        <v>-0.68000000000000682</v>
      </c>
      <c r="C697" s="353">
        <f t="shared" si="152"/>
        <v>-0.68000000000000682</v>
      </c>
      <c r="D697" s="353">
        <f t="shared" si="152"/>
        <v>-0.68000000000000682</v>
      </c>
      <c r="E697" s="353">
        <f t="shared" si="152"/>
        <v>-0.68000000000000682</v>
      </c>
      <c r="F697" s="353">
        <f t="shared" si="152"/>
        <v>-0.68000000000000682</v>
      </c>
      <c r="G697" s="354">
        <f t="shared" si="152"/>
        <v>-0.68000000000000682</v>
      </c>
      <c r="H697" s="402"/>
      <c r="I697" s="1477" t="s">
        <v>26</v>
      </c>
      <c r="J697" s="1477">
        <f>J696-J670</f>
        <v>-0.12000000000000455</v>
      </c>
      <c r="K697" s="1477"/>
    </row>
    <row r="699" spans="1:11" ht="13.5" thickBot="1" x14ac:dyDescent="0.25"/>
    <row r="700" spans="1:11" ht="13.5" thickBot="1" x14ac:dyDescent="0.25">
      <c r="A700" s="270" t="s">
        <v>316</v>
      </c>
      <c r="B700" s="1599" t="s">
        <v>50</v>
      </c>
      <c r="C700" s="1600"/>
      <c r="D700" s="1600"/>
      <c r="E700" s="1600"/>
      <c r="F700" s="1600"/>
      <c r="G700" s="1601"/>
      <c r="H700" s="1531" t="s">
        <v>0</v>
      </c>
      <c r="I700" s="228">
        <v>213</v>
      </c>
      <c r="J700" s="1485"/>
      <c r="K700" s="1485"/>
    </row>
    <row r="701" spans="1:11" x14ac:dyDescent="0.2">
      <c r="A701" s="231" t="s">
        <v>54</v>
      </c>
      <c r="B701" s="501">
        <v>1</v>
      </c>
      <c r="C701" s="502">
        <v>2</v>
      </c>
      <c r="D701" s="502">
        <v>3</v>
      </c>
      <c r="E701" s="502">
        <v>4</v>
      </c>
      <c r="F701" s="502">
        <v>5</v>
      </c>
      <c r="G701" s="503">
        <v>6</v>
      </c>
      <c r="H701" s="1532"/>
      <c r="I701" s="213"/>
      <c r="J701" s="1485"/>
      <c r="K701" s="1485"/>
    </row>
    <row r="702" spans="1:11" x14ac:dyDescent="0.2">
      <c r="A702" s="234" t="s">
        <v>3</v>
      </c>
      <c r="B702" s="552"/>
      <c r="C702" s="553"/>
      <c r="D702" s="552"/>
      <c r="E702" s="553"/>
      <c r="F702" s="552"/>
      <c r="G702" s="553"/>
      <c r="H702" s="552"/>
      <c r="I702" s="278"/>
      <c r="J702" s="453"/>
      <c r="K702" s="1660"/>
    </row>
    <row r="703" spans="1:11" x14ac:dyDescent="0.2">
      <c r="A703" s="238" t="s">
        <v>6</v>
      </c>
      <c r="B703" s="239"/>
      <c r="C703" s="240"/>
      <c r="D703" s="240"/>
      <c r="E703" s="240"/>
      <c r="F703" s="240"/>
      <c r="G703" s="241"/>
      <c r="H703" s="398"/>
      <c r="I703" s="1488"/>
      <c r="J703" s="453"/>
      <c r="K703" s="1660"/>
    </row>
    <row r="704" spans="1:11" x14ac:dyDescent="0.2">
      <c r="A704" s="231" t="s">
        <v>7</v>
      </c>
      <c r="B704" s="367"/>
      <c r="C704" s="368"/>
      <c r="D704" s="368"/>
      <c r="E704" s="368"/>
      <c r="F704" s="368"/>
      <c r="G704" s="370"/>
      <c r="H704" s="1399"/>
      <c r="I704" s="443"/>
      <c r="J704" s="453"/>
      <c r="K704" s="1485"/>
    </row>
    <row r="705" spans="1:11" ht="13.5" thickBot="1" x14ac:dyDescent="0.25">
      <c r="A705" s="253" t="s">
        <v>8</v>
      </c>
      <c r="B705" s="1206"/>
      <c r="C705" s="1207"/>
      <c r="D705" s="1207"/>
      <c r="E705" s="1207"/>
      <c r="F705" s="1207"/>
      <c r="G705" s="1208"/>
      <c r="H705" s="1400"/>
      <c r="I705" s="285"/>
      <c r="J705" s="1486"/>
      <c r="K705" s="1485"/>
    </row>
    <row r="706" spans="1:11" x14ac:dyDescent="0.2">
      <c r="A706" s="838" t="s">
        <v>1</v>
      </c>
      <c r="B706" s="536" t="e">
        <f t="shared" ref="B706:H706" si="153">B703/B702*100-100</f>
        <v>#DIV/0!</v>
      </c>
      <c r="C706" s="537" t="e">
        <f t="shared" si="153"/>
        <v>#DIV/0!</v>
      </c>
      <c r="D706" s="537" t="e">
        <f t="shared" si="153"/>
        <v>#DIV/0!</v>
      </c>
      <c r="E706" s="537" t="e">
        <f t="shared" si="153"/>
        <v>#DIV/0!</v>
      </c>
      <c r="F706" s="537" t="e">
        <f t="shared" si="153"/>
        <v>#DIV/0!</v>
      </c>
      <c r="G706" s="538" t="e">
        <f t="shared" si="153"/>
        <v>#DIV/0!</v>
      </c>
      <c r="H706" s="842" t="e">
        <f t="shared" si="153"/>
        <v>#DIV/0!</v>
      </c>
      <c r="I706" s="1488"/>
      <c r="J706" s="1486"/>
      <c r="K706" s="1485"/>
    </row>
    <row r="707" spans="1:11" ht="13.5" thickBot="1" x14ac:dyDescent="0.25">
      <c r="A707" s="839" t="s">
        <v>27</v>
      </c>
      <c r="B707" s="220">
        <f t="shared" ref="B707:H707" si="154">B703-B677</f>
        <v>0</v>
      </c>
      <c r="C707" s="221">
        <f t="shared" si="154"/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6">
        <f t="shared" si="154"/>
        <v>0</v>
      </c>
      <c r="H707" s="401">
        <f t="shared" si="154"/>
        <v>0</v>
      </c>
      <c r="I707" s="215"/>
      <c r="J707" s="1486"/>
      <c r="K707" s="1485"/>
    </row>
    <row r="708" spans="1:11" x14ac:dyDescent="0.2">
      <c r="A708" s="1175" t="s">
        <v>51</v>
      </c>
      <c r="B708" s="1402"/>
      <c r="C708" s="1403"/>
      <c r="D708" s="1403"/>
      <c r="E708" s="1403"/>
      <c r="F708" s="1403"/>
      <c r="G708" s="1404"/>
      <c r="H708" s="422">
        <f>SUM(B708:G708)</f>
        <v>0</v>
      </c>
      <c r="I708" s="263" t="s">
        <v>56</v>
      </c>
      <c r="J708" s="742">
        <f>H682-H708</f>
        <v>0</v>
      </c>
      <c r="K708" s="285" t="e">
        <f>J708/H682</f>
        <v>#DIV/0!</v>
      </c>
    </row>
    <row r="709" spans="1:11" x14ac:dyDescent="0.2">
      <c r="A709" s="231" t="s">
        <v>28</v>
      </c>
      <c r="B709" s="385">
        <v>153.5</v>
      </c>
      <c r="C709" s="504">
        <v>153.5</v>
      </c>
      <c r="D709" s="504">
        <v>153.5</v>
      </c>
      <c r="E709" s="504">
        <v>153.5</v>
      </c>
      <c r="F709" s="504">
        <v>153.5</v>
      </c>
      <c r="G709" s="505">
        <v>153.5</v>
      </c>
      <c r="H709" s="328"/>
      <c r="I709" s="1485" t="s">
        <v>57</v>
      </c>
      <c r="J709" s="1485">
        <v>153.77000000000001</v>
      </c>
      <c r="K709" s="1485"/>
    </row>
    <row r="710" spans="1:11" ht="13.5" thickBot="1" x14ac:dyDescent="0.25">
      <c r="A710" s="839" t="s">
        <v>26</v>
      </c>
      <c r="B710" s="352">
        <f t="shared" ref="B710:G710" si="155">B709-B683</f>
        <v>-0.77999999999994429</v>
      </c>
      <c r="C710" s="353">
        <f t="shared" si="155"/>
        <v>-0.77999999999994429</v>
      </c>
      <c r="D710" s="353">
        <f t="shared" si="155"/>
        <v>-0.77999999999994429</v>
      </c>
      <c r="E710" s="353">
        <f t="shared" si="155"/>
        <v>-0.77999999999994429</v>
      </c>
      <c r="F710" s="353">
        <f t="shared" si="155"/>
        <v>-0.77999999999994429</v>
      </c>
      <c r="G710" s="354">
        <f t="shared" si="155"/>
        <v>-0.77999999999994429</v>
      </c>
      <c r="H710" s="402"/>
      <c r="I710" s="1485" t="s">
        <v>26</v>
      </c>
      <c r="J710" s="1485">
        <f>J709-J683</f>
        <v>153.77000000000001</v>
      </c>
      <c r="K710" s="1485"/>
    </row>
    <row r="712" spans="1:11" ht="13.5" thickBot="1" x14ac:dyDescent="0.25"/>
    <row r="713" spans="1:11" ht="13.5" thickBot="1" x14ac:dyDescent="0.25">
      <c r="A713" s="270" t="s">
        <v>317</v>
      </c>
      <c r="B713" s="1599" t="s">
        <v>50</v>
      </c>
      <c r="C713" s="1600"/>
      <c r="D713" s="1600"/>
      <c r="E713" s="1600"/>
      <c r="F713" s="1600"/>
      <c r="G713" s="1601"/>
      <c r="H713" s="1531" t="s">
        <v>0</v>
      </c>
      <c r="I713" s="228"/>
      <c r="J713" s="1489"/>
      <c r="K713" s="1489"/>
    </row>
    <row r="714" spans="1:11" x14ac:dyDescent="0.2">
      <c r="A714" s="231" t="s">
        <v>54</v>
      </c>
      <c r="B714" s="501">
        <v>1</v>
      </c>
      <c r="C714" s="502">
        <v>2</v>
      </c>
      <c r="D714" s="502">
        <v>3</v>
      </c>
      <c r="E714" s="502">
        <v>4</v>
      </c>
      <c r="F714" s="502">
        <v>5</v>
      </c>
      <c r="G714" s="503">
        <v>6</v>
      </c>
      <c r="H714" s="1532"/>
      <c r="I714" s="213"/>
      <c r="J714" s="1489"/>
      <c r="K714" s="1489"/>
    </row>
    <row r="715" spans="1:11" x14ac:dyDescent="0.2">
      <c r="A715" s="234" t="s">
        <v>3</v>
      </c>
      <c r="B715" s="552">
        <v>4325</v>
      </c>
      <c r="C715" s="553">
        <v>4325</v>
      </c>
      <c r="D715" s="552">
        <v>4325</v>
      </c>
      <c r="E715" s="553">
        <v>4325</v>
      </c>
      <c r="F715" s="552">
        <v>4325</v>
      </c>
      <c r="G715" s="553">
        <v>4325</v>
      </c>
      <c r="H715" s="552">
        <v>4325</v>
      </c>
      <c r="I715" s="278"/>
      <c r="J715" s="453"/>
      <c r="K715" s="1660"/>
    </row>
    <row r="716" spans="1:11" x14ac:dyDescent="0.2">
      <c r="A716" s="238" t="s">
        <v>6</v>
      </c>
      <c r="B716" s="239">
        <v>4766</v>
      </c>
      <c r="C716" s="240">
        <v>5414</v>
      </c>
      <c r="D716" s="240">
        <v>5108</v>
      </c>
      <c r="E716" s="240">
        <v>5161</v>
      </c>
      <c r="F716" s="240">
        <v>5030</v>
      </c>
      <c r="G716" s="241">
        <v>4990</v>
      </c>
      <c r="H716" s="398">
        <v>5074</v>
      </c>
      <c r="I716" s="1494"/>
      <c r="J716" s="453"/>
      <c r="K716" s="1660"/>
    </row>
    <row r="717" spans="1:11" x14ac:dyDescent="0.2">
      <c r="A717" s="231" t="s">
        <v>7</v>
      </c>
      <c r="B717" s="367">
        <v>55</v>
      </c>
      <c r="C717" s="368">
        <v>57.5</v>
      </c>
      <c r="D717" s="368">
        <v>50</v>
      </c>
      <c r="E717" s="368">
        <v>47.5</v>
      </c>
      <c r="F717" s="368">
        <v>50</v>
      </c>
      <c r="G717" s="370">
        <v>52.5</v>
      </c>
      <c r="H717" s="1399">
        <v>47.2</v>
      </c>
      <c r="I717" s="443"/>
      <c r="J717" s="453"/>
      <c r="K717" s="1489"/>
    </row>
    <row r="718" spans="1:11" ht="13.5" thickBot="1" x14ac:dyDescent="0.25">
      <c r="A718" s="253" t="s">
        <v>8</v>
      </c>
      <c r="B718" s="1206">
        <v>0.14799999999999999</v>
      </c>
      <c r="C718" s="1207">
        <v>0.11899999999999999</v>
      </c>
      <c r="D718" s="1207">
        <v>0.15</v>
      </c>
      <c r="E718" s="1207">
        <v>0.151</v>
      </c>
      <c r="F718" s="1207">
        <v>0.14399999999999999</v>
      </c>
      <c r="G718" s="1208">
        <v>0.14399999999999999</v>
      </c>
      <c r="H718" s="1400">
        <v>0.14599999999999999</v>
      </c>
      <c r="I718" s="285"/>
      <c r="J718" s="1490"/>
      <c r="K718" s="1489"/>
    </row>
    <row r="719" spans="1:11" x14ac:dyDescent="0.2">
      <c r="A719" s="838" t="s">
        <v>1</v>
      </c>
      <c r="B719" s="536">
        <f t="shared" ref="B719:H719" si="156">B716/B715*100-100</f>
        <v>10.196531791907518</v>
      </c>
      <c r="C719" s="537">
        <f t="shared" si="156"/>
        <v>25.179190751445077</v>
      </c>
      <c r="D719" s="537">
        <f t="shared" si="156"/>
        <v>18.104046242774572</v>
      </c>
      <c r="E719" s="537">
        <f t="shared" si="156"/>
        <v>19.329479768786115</v>
      </c>
      <c r="F719" s="537">
        <f t="shared" si="156"/>
        <v>16.300578034682076</v>
      </c>
      <c r="G719" s="538">
        <f t="shared" si="156"/>
        <v>15.375722543352595</v>
      </c>
      <c r="H719" s="842">
        <f t="shared" si="156"/>
        <v>17.317919075144502</v>
      </c>
      <c r="I719" s="1494"/>
      <c r="J719" s="1490"/>
      <c r="K719" s="1489"/>
    </row>
    <row r="720" spans="1:11" ht="13.5" thickBot="1" x14ac:dyDescent="0.25">
      <c r="A720" s="839" t="s">
        <v>27</v>
      </c>
      <c r="B720" s="220">
        <f t="shared" ref="B720:H720" si="157">B716-B690</f>
        <v>64</v>
      </c>
      <c r="C720" s="221">
        <f t="shared" si="157"/>
        <v>-165</v>
      </c>
      <c r="D720" s="221">
        <f t="shared" si="157"/>
        <v>559</v>
      </c>
      <c r="E720" s="221">
        <f t="shared" si="157"/>
        <v>142</v>
      </c>
      <c r="F720" s="221">
        <f t="shared" si="157"/>
        <v>-27</v>
      </c>
      <c r="G720" s="226">
        <f t="shared" si="157"/>
        <v>-7</v>
      </c>
      <c r="H720" s="401">
        <f t="shared" si="157"/>
        <v>33</v>
      </c>
      <c r="I720" s="215"/>
      <c r="J720" s="1490"/>
      <c r="K720" s="1489"/>
    </row>
    <row r="721" spans="1:11" x14ac:dyDescent="0.2">
      <c r="A721" s="1175" t="s">
        <v>51</v>
      </c>
      <c r="B721" s="1402">
        <v>515</v>
      </c>
      <c r="C721" s="1403">
        <v>498</v>
      </c>
      <c r="D721" s="1403">
        <v>64</v>
      </c>
      <c r="E721" s="1403">
        <v>554</v>
      </c>
      <c r="F721" s="1403">
        <v>551</v>
      </c>
      <c r="G721" s="1404">
        <v>556</v>
      </c>
      <c r="H721" s="422">
        <f>SUM(B721:G721)</f>
        <v>2738</v>
      </c>
      <c r="I721" s="263" t="s">
        <v>56</v>
      </c>
      <c r="J721" s="742">
        <f>H695-H721</f>
        <v>34</v>
      </c>
      <c r="K721" s="285">
        <f>J721/H695</f>
        <v>1.2265512265512266E-2</v>
      </c>
    </row>
    <row r="722" spans="1:11" x14ac:dyDescent="0.2">
      <c r="A722" s="231" t="s">
        <v>28</v>
      </c>
      <c r="B722" s="385">
        <v>153.16</v>
      </c>
      <c r="C722" s="504">
        <v>153.16</v>
      </c>
      <c r="D722" s="504">
        <v>153.16</v>
      </c>
      <c r="E722" s="504">
        <v>153.16</v>
      </c>
      <c r="F722" s="504">
        <v>153.16</v>
      </c>
      <c r="G722" s="505">
        <v>153.16</v>
      </c>
      <c r="H722" s="328"/>
      <c r="I722" s="1489" t="s">
        <v>57</v>
      </c>
      <c r="J722" s="1489">
        <v>153.34</v>
      </c>
      <c r="K722" s="1489"/>
    </row>
    <row r="723" spans="1:11" ht="13.5" thickBot="1" x14ac:dyDescent="0.25">
      <c r="A723" s="839" t="s">
        <v>26</v>
      </c>
      <c r="B723" s="352">
        <f t="shared" ref="B723:G723" si="158">B722-B696</f>
        <v>-0.77999999999994429</v>
      </c>
      <c r="C723" s="353">
        <f t="shared" si="158"/>
        <v>-0.77999999999994429</v>
      </c>
      <c r="D723" s="353">
        <f t="shared" si="158"/>
        <v>-0.77999999999994429</v>
      </c>
      <c r="E723" s="353">
        <f t="shared" si="158"/>
        <v>-0.77999999999994429</v>
      </c>
      <c r="F723" s="353">
        <f t="shared" si="158"/>
        <v>-0.77999999999994429</v>
      </c>
      <c r="G723" s="354">
        <f t="shared" si="158"/>
        <v>-0.77999999999994429</v>
      </c>
      <c r="H723" s="402"/>
      <c r="I723" s="1489" t="s">
        <v>26</v>
      </c>
      <c r="J723" s="1489">
        <f>J722-J709</f>
        <v>-0.43000000000000682</v>
      </c>
      <c r="K723" s="1489"/>
    </row>
    <row r="725" spans="1:11" ht="13.5" thickBot="1" x14ac:dyDescent="0.25"/>
    <row r="726" spans="1:11" ht="13.5" thickBot="1" x14ac:dyDescent="0.25">
      <c r="A726" s="270" t="s">
        <v>318</v>
      </c>
      <c r="B726" s="1599" t="s">
        <v>50</v>
      </c>
      <c r="C726" s="1600"/>
      <c r="D726" s="1600"/>
      <c r="E726" s="1600"/>
      <c r="F726" s="1600"/>
      <c r="G726" s="1601"/>
      <c r="H726" s="1531" t="s">
        <v>0</v>
      </c>
      <c r="I726" s="228"/>
      <c r="J726" s="1498"/>
      <c r="K726" s="1498"/>
    </row>
    <row r="727" spans="1:11" x14ac:dyDescent="0.2">
      <c r="A727" s="231" t="s">
        <v>54</v>
      </c>
      <c r="B727" s="501">
        <v>1</v>
      </c>
      <c r="C727" s="502">
        <v>2</v>
      </c>
      <c r="D727" s="502">
        <v>3</v>
      </c>
      <c r="E727" s="502">
        <v>4</v>
      </c>
      <c r="F727" s="502">
        <v>5</v>
      </c>
      <c r="G727" s="503">
        <v>6</v>
      </c>
      <c r="H727" s="1532"/>
      <c r="I727" s="213"/>
      <c r="J727" s="1498"/>
      <c r="K727" s="1498"/>
    </row>
    <row r="728" spans="1:11" x14ac:dyDescent="0.2">
      <c r="A728" s="234" t="s">
        <v>3</v>
      </c>
      <c r="B728" s="552"/>
      <c r="C728" s="553"/>
      <c r="D728" s="552"/>
      <c r="E728" s="553"/>
      <c r="F728" s="552"/>
      <c r="G728" s="553"/>
      <c r="H728" s="552"/>
      <c r="I728" s="278"/>
      <c r="J728" s="453"/>
      <c r="K728" s="1660"/>
    </row>
    <row r="729" spans="1:11" x14ac:dyDescent="0.2">
      <c r="A729" s="238" t="s">
        <v>6</v>
      </c>
      <c r="B729" s="239"/>
      <c r="C729" s="240"/>
      <c r="D729" s="240"/>
      <c r="E729" s="240"/>
      <c r="F729" s="240"/>
      <c r="G729" s="241"/>
      <c r="H729" s="398"/>
      <c r="I729" s="1500"/>
      <c r="J729" s="453"/>
      <c r="K729" s="1660"/>
    </row>
    <row r="730" spans="1:11" x14ac:dyDescent="0.2">
      <c r="A730" s="231" t="s">
        <v>7</v>
      </c>
      <c r="B730" s="367"/>
      <c r="C730" s="368"/>
      <c r="D730" s="368"/>
      <c r="E730" s="368"/>
      <c r="F730" s="368"/>
      <c r="G730" s="370"/>
      <c r="H730" s="1399"/>
      <c r="I730" s="443"/>
      <c r="J730" s="453"/>
      <c r="K730" s="1498"/>
    </row>
    <row r="731" spans="1:11" ht="13.5" thickBot="1" x14ac:dyDescent="0.25">
      <c r="A731" s="253" t="s">
        <v>8</v>
      </c>
      <c r="B731" s="1206"/>
      <c r="C731" s="1207"/>
      <c r="D731" s="1207"/>
      <c r="E731" s="1207"/>
      <c r="F731" s="1207"/>
      <c r="G731" s="1208"/>
      <c r="H731" s="1400"/>
      <c r="I731" s="285"/>
      <c r="J731" s="1499"/>
      <c r="K731" s="1498"/>
    </row>
    <row r="732" spans="1:11" x14ac:dyDescent="0.2">
      <c r="A732" s="838" t="s">
        <v>1</v>
      </c>
      <c r="B732" s="536" t="e">
        <f t="shared" ref="B732:H732" si="159">B729/B728*100-100</f>
        <v>#DIV/0!</v>
      </c>
      <c r="C732" s="537" t="e">
        <f t="shared" si="159"/>
        <v>#DIV/0!</v>
      </c>
      <c r="D732" s="537" t="e">
        <f t="shared" si="159"/>
        <v>#DIV/0!</v>
      </c>
      <c r="E732" s="537" t="e">
        <f t="shared" si="159"/>
        <v>#DIV/0!</v>
      </c>
      <c r="F732" s="537" t="e">
        <f t="shared" si="159"/>
        <v>#DIV/0!</v>
      </c>
      <c r="G732" s="538" t="e">
        <f t="shared" si="159"/>
        <v>#DIV/0!</v>
      </c>
      <c r="H732" s="842" t="e">
        <f t="shared" si="159"/>
        <v>#DIV/0!</v>
      </c>
      <c r="I732" s="1500"/>
      <c r="J732" s="1499"/>
      <c r="K732" s="1498"/>
    </row>
    <row r="733" spans="1:11" ht="13.5" thickBot="1" x14ac:dyDescent="0.25">
      <c r="A733" s="839" t="s">
        <v>27</v>
      </c>
      <c r="B733" s="220">
        <f t="shared" ref="B733:H733" si="160">B729-B703</f>
        <v>0</v>
      </c>
      <c r="C733" s="221">
        <f t="shared" si="160"/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6">
        <f t="shared" si="160"/>
        <v>0</v>
      </c>
      <c r="H733" s="401">
        <f t="shared" si="160"/>
        <v>0</v>
      </c>
      <c r="I733" s="215"/>
      <c r="J733" s="1499"/>
      <c r="K733" s="1498"/>
    </row>
    <row r="734" spans="1:11" x14ac:dyDescent="0.2">
      <c r="A734" s="1175" t="s">
        <v>51</v>
      </c>
      <c r="B734" s="1402">
        <v>515</v>
      </c>
      <c r="C734" s="1403">
        <v>495</v>
      </c>
      <c r="D734" s="1403">
        <v>57</v>
      </c>
      <c r="E734" s="1403">
        <v>550</v>
      </c>
      <c r="F734" s="1403">
        <v>551</v>
      </c>
      <c r="G734" s="1404">
        <v>556</v>
      </c>
      <c r="H734" s="422">
        <f>SUM(B734:G734)</f>
        <v>2724</v>
      </c>
      <c r="I734" s="263" t="s">
        <v>56</v>
      </c>
      <c r="J734" s="742">
        <f>H721-H734</f>
        <v>14</v>
      </c>
      <c r="K734" s="285">
        <f>J734/H721</f>
        <v>5.1132213294375461E-3</v>
      </c>
    </row>
    <row r="735" spans="1:11" x14ac:dyDescent="0.2">
      <c r="A735" s="231" t="s">
        <v>28</v>
      </c>
      <c r="B735" s="385">
        <v>152.82</v>
      </c>
      <c r="C735" s="504">
        <v>152.82</v>
      </c>
      <c r="D735" s="504">
        <v>152.82</v>
      </c>
      <c r="E735" s="504">
        <v>152.82</v>
      </c>
      <c r="F735" s="504">
        <v>152.82</v>
      </c>
      <c r="G735" s="505">
        <v>152.82</v>
      </c>
      <c r="H735" s="328"/>
      <c r="I735" s="1498" t="s">
        <v>57</v>
      </c>
      <c r="J735" s="1498">
        <v>152.82</v>
      </c>
      <c r="K735" s="1498"/>
    </row>
    <row r="736" spans="1:11" ht="13.5" thickBot="1" x14ac:dyDescent="0.25">
      <c r="A736" s="839" t="s">
        <v>26</v>
      </c>
      <c r="B736" s="352">
        <f t="shared" ref="B736:G736" si="161">B735-B709</f>
        <v>-0.68000000000000682</v>
      </c>
      <c r="C736" s="353">
        <f t="shared" si="161"/>
        <v>-0.68000000000000682</v>
      </c>
      <c r="D736" s="353">
        <f t="shared" si="161"/>
        <v>-0.68000000000000682</v>
      </c>
      <c r="E736" s="353">
        <f t="shared" si="161"/>
        <v>-0.68000000000000682</v>
      </c>
      <c r="F736" s="353">
        <f t="shared" si="161"/>
        <v>-0.68000000000000682</v>
      </c>
      <c r="G736" s="354">
        <f t="shared" si="161"/>
        <v>-0.68000000000000682</v>
      </c>
      <c r="H736" s="402"/>
      <c r="I736" s="1498" t="s">
        <v>26</v>
      </c>
      <c r="J736" s="1498">
        <f>J735-J722</f>
        <v>-0.52000000000001023</v>
      </c>
      <c r="K736" s="1498"/>
    </row>
    <row r="738" spans="1:11" ht="13.5" thickBot="1" x14ac:dyDescent="0.25"/>
    <row r="739" spans="1:11" ht="13.5" thickBot="1" x14ac:dyDescent="0.25">
      <c r="A739" s="270" t="s">
        <v>319</v>
      </c>
      <c r="B739" s="1599" t="s">
        <v>50</v>
      </c>
      <c r="C739" s="1600"/>
      <c r="D739" s="1600"/>
      <c r="E739" s="1600"/>
      <c r="F739" s="1600"/>
      <c r="G739" s="1601"/>
      <c r="H739" s="1531" t="s">
        <v>0</v>
      </c>
      <c r="I739" s="228"/>
      <c r="J739" s="1504"/>
      <c r="K739" s="1504"/>
    </row>
    <row r="740" spans="1:11" x14ac:dyDescent="0.2">
      <c r="A740" s="231" t="s">
        <v>54</v>
      </c>
      <c r="B740" s="501">
        <v>1</v>
      </c>
      <c r="C740" s="502">
        <v>2</v>
      </c>
      <c r="D740" s="502">
        <v>3</v>
      </c>
      <c r="E740" s="502">
        <v>4</v>
      </c>
      <c r="F740" s="502">
        <v>5</v>
      </c>
      <c r="G740" s="503">
        <v>6</v>
      </c>
      <c r="H740" s="1532"/>
      <c r="I740" s="213"/>
      <c r="J740" s="1504"/>
      <c r="K740" s="1504"/>
    </row>
    <row r="741" spans="1:11" x14ac:dyDescent="0.2">
      <c r="A741" s="234" t="s">
        <v>3</v>
      </c>
      <c r="B741" s="552">
        <v>4365</v>
      </c>
      <c r="C741" s="553">
        <v>4365</v>
      </c>
      <c r="D741" s="552">
        <v>4365</v>
      </c>
      <c r="E741" s="553">
        <v>4365</v>
      </c>
      <c r="F741" s="552">
        <v>4365</v>
      </c>
      <c r="G741" s="553">
        <v>4365</v>
      </c>
      <c r="H741" s="552">
        <v>4365</v>
      </c>
      <c r="I741" s="278"/>
      <c r="J741" s="453"/>
      <c r="K741" s="1660"/>
    </row>
    <row r="742" spans="1:11" x14ac:dyDescent="0.2">
      <c r="A742" s="238" t="s">
        <v>6</v>
      </c>
      <c r="B742" s="239">
        <v>4830</v>
      </c>
      <c r="C742" s="240">
        <v>5472</v>
      </c>
      <c r="D742" s="240">
        <v>4610</v>
      </c>
      <c r="E742" s="240">
        <v>5391</v>
      </c>
      <c r="F742" s="240">
        <v>5118</v>
      </c>
      <c r="G742" s="241">
        <v>4988</v>
      </c>
      <c r="H742" s="398">
        <v>5129</v>
      </c>
      <c r="I742" s="1506"/>
      <c r="J742" s="453"/>
      <c r="K742" s="1660"/>
    </row>
    <row r="743" spans="1:11" x14ac:dyDescent="0.2">
      <c r="A743" s="231" t="s">
        <v>7</v>
      </c>
      <c r="B743" s="367">
        <v>55</v>
      </c>
      <c r="C743" s="368">
        <v>65</v>
      </c>
      <c r="D743" s="368">
        <v>50</v>
      </c>
      <c r="E743" s="368">
        <v>50</v>
      </c>
      <c r="F743" s="368">
        <v>62.5</v>
      </c>
      <c r="G743" s="370">
        <v>47.5</v>
      </c>
      <c r="H743" s="1399">
        <v>52.8</v>
      </c>
      <c r="I743" s="443"/>
      <c r="J743" s="453"/>
      <c r="K743" s="1504"/>
    </row>
    <row r="744" spans="1:11" ht="13.5" thickBot="1" x14ac:dyDescent="0.25">
      <c r="A744" s="253" t="s">
        <v>8</v>
      </c>
      <c r="B744" s="1206">
        <v>0.128</v>
      </c>
      <c r="C744" s="1207">
        <v>0.11899999999999999</v>
      </c>
      <c r="D744" s="1207">
        <v>0.11</v>
      </c>
      <c r="E744" s="1207">
        <v>0.14099999999999999</v>
      </c>
      <c r="F744" s="1207">
        <v>0.11700000000000001</v>
      </c>
      <c r="G744" s="1208">
        <v>0.16400000000000001</v>
      </c>
      <c r="H744" s="1400">
        <v>0.14199999999999999</v>
      </c>
      <c r="I744" s="285"/>
      <c r="J744" s="1505"/>
      <c r="K744" s="1504"/>
    </row>
    <row r="745" spans="1:11" x14ac:dyDescent="0.2">
      <c r="A745" s="838" t="s">
        <v>1</v>
      </c>
      <c r="B745" s="536">
        <f t="shared" ref="B745:H745" si="162">B742/B741*100-100</f>
        <v>10.652920962199318</v>
      </c>
      <c r="C745" s="537">
        <f t="shared" si="162"/>
        <v>25.360824742268036</v>
      </c>
      <c r="D745" s="537">
        <f t="shared" si="162"/>
        <v>5.6128293241695388</v>
      </c>
      <c r="E745" s="537">
        <f t="shared" si="162"/>
        <v>23.505154639175259</v>
      </c>
      <c r="F745" s="537">
        <f t="shared" si="162"/>
        <v>17.250859106529219</v>
      </c>
      <c r="G745" s="538">
        <f t="shared" si="162"/>
        <v>14.272623138602512</v>
      </c>
      <c r="H745" s="842">
        <f t="shared" si="162"/>
        <v>17.502863688430708</v>
      </c>
      <c r="I745" s="1506"/>
      <c r="J745" s="1505"/>
      <c r="K745" s="1504"/>
    </row>
    <row r="746" spans="1:11" ht="13.5" thickBot="1" x14ac:dyDescent="0.25">
      <c r="A746" s="839" t="s">
        <v>27</v>
      </c>
      <c r="B746" s="220">
        <f t="shared" ref="B746:H746" si="163">B742-B716</f>
        <v>64</v>
      </c>
      <c r="C746" s="221">
        <f t="shared" si="163"/>
        <v>58</v>
      </c>
      <c r="D746" s="221">
        <f t="shared" si="163"/>
        <v>-498</v>
      </c>
      <c r="E746" s="221">
        <f t="shared" si="163"/>
        <v>230</v>
      </c>
      <c r="F746" s="221">
        <f t="shared" si="163"/>
        <v>88</v>
      </c>
      <c r="G746" s="226">
        <f t="shared" si="163"/>
        <v>-2</v>
      </c>
      <c r="H746" s="401">
        <f t="shared" si="163"/>
        <v>55</v>
      </c>
      <c r="I746" s="215"/>
      <c r="J746" s="1505"/>
      <c r="K746" s="1504"/>
    </row>
    <row r="747" spans="1:11" x14ac:dyDescent="0.2">
      <c r="A747" s="1175" t="s">
        <v>51</v>
      </c>
      <c r="B747" s="1402">
        <v>511</v>
      </c>
      <c r="C747" s="1403">
        <v>493</v>
      </c>
      <c r="D747" s="1403">
        <v>52</v>
      </c>
      <c r="E747" s="1403">
        <v>548</v>
      </c>
      <c r="F747" s="1403">
        <v>549</v>
      </c>
      <c r="G747" s="1404">
        <v>556</v>
      </c>
      <c r="H747" s="422">
        <f>SUM(B747:G747)</f>
        <v>2709</v>
      </c>
      <c r="I747" s="263" t="s">
        <v>56</v>
      </c>
      <c r="J747" s="742">
        <f>H721-H747</f>
        <v>29</v>
      </c>
      <c r="K747" s="285">
        <f>J747/H734</f>
        <v>1.0646108663729809E-2</v>
      </c>
    </row>
    <row r="748" spans="1:11" x14ac:dyDescent="0.2">
      <c r="A748" s="231" t="s">
        <v>28</v>
      </c>
      <c r="B748" s="385">
        <v>152.82</v>
      </c>
      <c r="C748" s="504">
        <v>152.82</v>
      </c>
      <c r="D748" s="504">
        <v>152.82</v>
      </c>
      <c r="E748" s="504">
        <v>152.82</v>
      </c>
      <c r="F748" s="504">
        <v>152.82</v>
      </c>
      <c r="G748" s="505">
        <v>152.82</v>
      </c>
      <c r="H748" s="328"/>
      <c r="I748" s="1504" t="s">
        <v>57</v>
      </c>
      <c r="J748" s="1504">
        <v>153.24</v>
      </c>
      <c r="K748" s="1504"/>
    </row>
    <row r="749" spans="1:11" ht="13.5" thickBot="1" x14ac:dyDescent="0.25">
      <c r="A749" s="839" t="s">
        <v>26</v>
      </c>
      <c r="B749" s="352">
        <f t="shared" ref="B749:G749" si="164">B748-B722</f>
        <v>-0.34000000000000341</v>
      </c>
      <c r="C749" s="353">
        <f t="shared" si="164"/>
        <v>-0.34000000000000341</v>
      </c>
      <c r="D749" s="353">
        <f t="shared" si="164"/>
        <v>-0.34000000000000341</v>
      </c>
      <c r="E749" s="353">
        <f t="shared" si="164"/>
        <v>-0.34000000000000341</v>
      </c>
      <c r="F749" s="353">
        <f t="shared" si="164"/>
        <v>-0.34000000000000341</v>
      </c>
      <c r="G749" s="354">
        <f t="shared" si="164"/>
        <v>-0.34000000000000341</v>
      </c>
      <c r="H749" s="402"/>
      <c r="I749" s="1504" t="s">
        <v>26</v>
      </c>
      <c r="J749" s="1504">
        <f>J748-J735</f>
        <v>0.42000000000001592</v>
      </c>
      <c r="K749" s="1504"/>
    </row>
    <row r="751" spans="1:11" ht="13.5" thickBot="1" x14ac:dyDescent="0.25"/>
    <row r="752" spans="1:11" ht="13.5" thickBot="1" x14ac:dyDescent="0.25">
      <c r="A752" s="270" t="s">
        <v>320</v>
      </c>
      <c r="B752" s="1599" t="s">
        <v>50</v>
      </c>
      <c r="C752" s="1600"/>
      <c r="D752" s="1600"/>
      <c r="E752" s="1600"/>
      <c r="F752" s="1600"/>
      <c r="G752" s="1601"/>
      <c r="H752" s="1531" t="s">
        <v>0</v>
      </c>
      <c r="I752" s="228"/>
      <c r="J752" s="1507"/>
      <c r="K752" s="1507"/>
    </row>
    <row r="753" spans="1:11" x14ac:dyDescent="0.2">
      <c r="A753" s="231" t="s">
        <v>54</v>
      </c>
      <c r="B753" s="501">
        <v>1</v>
      </c>
      <c r="C753" s="502">
        <v>2</v>
      </c>
      <c r="D753" s="502">
        <v>3</v>
      </c>
      <c r="E753" s="502">
        <v>4</v>
      </c>
      <c r="F753" s="502">
        <v>5</v>
      </c>
      <c r="G753" s="503">
        <v>6</v>
      </c>
      <c r="H753" s="1532"/>
      <c r="I753" s="213"/>
      <c r="J753" s="1507"/>
      <c r="K753" s="1507"/>
    </row>
    <row r="754" spans="1:11" x14ac:dyDescent="0.2">
      <c r="A754" s="234" t="s">
        <v>3</v>
      </c>
      <c r="B754" s="552">
        <v>4385</v>
      </c>
      <c r="C754" s="553">
        <v>4385</v>
      </c>
      <c r="D754" s="552">
        <v>4385</v>
      </c>
      <c r="E754" s="553">
        <v>4385</v>
      </c>
      <c r="F754" s="552">
        <v>4385</v>
      </c>
      <c r="G754" s="553">
        <v>4385</v>
      </c>
      <c r="H754" s="552">
        <v>4385</v>
      </c>
      <c r="I754" s="278"/>
      <c r="J754" s="453"/>
      <c r="K754" s="1660"/>
    </row>
    <row r="755" spans="1:11" x14ac:dyDescent="0.2">
      <c r="A755" s="238" t="s">
        <v>6</v>
      </c>
      <c r="B755" s="239"/>
      <c r="C755" s="240"/>
      <c r="D755" s="240"/>
      <c r="E755" s="240"/>
      <c r="F755" s="240"/>
      <c r="G755" s="241"/>
      <c r="H755" s="398"/>
      <c r="I755" s="1510"/>
      <c r="J755" s="453"/>
      <c r="K755" s="1660"/>
    </row>
    <row r="756" spans="1:11" x14ac:dyDescent="0.2">
      <c r="A756" s="231" t="s">
        <v>7</v>
      </c>
      <c r="B756" s="367"/>
      <c r="C756" s="368"/>
      <c r="D756" s="368"/>
      <c r="E756" s="368"/>
      <c r="F756" s="368"/>
      <c r="G756" s="370"/>
      <c r="H756" s="1399"/>
      <c r="I756" s="443"/>
      <c r="J756" s="453"/>
      <c r="K756" s="1507"/>
    </row>
    <row r="757" spans="1:11" ht="13.5" thickBot="1" x14ac:dyDescent="0.25">
      <c r="A757" s="253" t="s">
        <v>8</v>
      </c>
      <c r="B757" s="1206"/>
      <c r="C757" s="1207"/>
      <c r="D757" s="1207"/>
      <c r="E757" s="1207"/>
      <c r="F757" s="1207"/>
      <c r="G757" s="1208"/>
      <c r="H757" s="1400"/>
      <c r="I757" s="285"/>
      <c r="J757" s="1508"/>
      <c r="K757" s="1507"/>
    </row>
    <row r="758" spans="1:11" x14ac:dyDescent="0.2">
      <c r="A758" s="838" t="s">
        <v>1</v>
      </c>
      <c r="B758" s="536">
        <f t="shared" ref="B758:H758" si="165">B755/B754*100-100</f>
        <v>-100</v>
      </c>
      <c r="C758" s="537">
        <f t="shared" si="165"/>
        <v>-100</v>
      </c>
      <c r="D758" s="537">
        <f t="shared" si="165"/>
        <v>-100</v>
      </c>
      <c r="E758" s="537">
        <f t="shared" si="165"/>
        <v>-100</v>
      </c>
      <c r="F758" s="537">
        <f t="shared" si="165"/>
        <v>-100</v>
      </c>
      <c r="G758" s="538">
        <f t="shared" si="165"/>
        <v>-100</v>
      </c>
      <c r="H758" s="842">
        <f t="shared" si="165"/>
        <v>-100</v>
      </c>
      <c r="I758" s="1510"/>
      <c r="J758" s="1508"/>
      <c r="K758" s="1507"/>
    </row>
    <row r="759" spans="1:11" ht="13.5" thickBot="1" x14ac:dyDescent="0.25">
      <c r="A759" s="839" t="s">
        <v>27</v>
      </c>
      <c r="B759" s="220">
        <f t="shared" ref="B759:H759" si="166">B755-B729</f>
        <v>0</v>
      </c>
      <c r="C759" s="221">
        <f t="shared" si="166"/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6">
        <f t="shared" si="166"/>
        <v>0</v>
      </c>
      <c r="H759" s="401">
        <f t="shared" si="166"/>
        <v>0</v>
      </c>
      <c r="I759" s="215"/>
      <c r="J759" s="1508"/>
      <c r="K759" s="1507"/>
    </row>
    <row r="760" spans="1:11" x14ac:dyDescent="0.2">
      <c r="A760" s="1175" t="s">
        <v>51</v>
      </c>
      <c r="B760" s="1402">
        <v>510</v>
      </c>
      <c r="C760" s="1403">
        <v>490</v>
      </c>
      <c r="D760" s="1403">
        <v>47</v>
      </c>
      <c r="E760" s="1403">
        <v>546</v>
      </c>
      <c r="F760" s="1403">
        <v>547</v>
      </c>
      <c r="G760" s="1404">
        <v>556</v>
      </c>
      <c r="H760" s="422">
        <f>SUM(B760:G760)</f>
        <v>2696</v>
      </c>
      <c r="I760" s="263" t="s">
        <v>56</v>
      </c>
      <c r="J760" s="742">
        <f>H734-H760</f>
        <v>28</v>
      </c>
      <c r="K760" s="285">
        <f>J760/H747</f>
        <v>1.0335917312661499E-2</v>
      </c>
    </row>
    <row r="761" spans="1:11" x14ac:dyDescent="0.2">
      <c r="A761" s="231" t="s">
        <v>28</v>
      </c>
      <c r="B761" s="385">
        <v>152.82</v>
      </c>
      <c r="C761" s="504">
        <v>152.82</v>
      </c>
      <c r="D761" s="504">
        <v>152.82</v>
      </c>
      <c r="E761" s="504">
        <v>152.82</v>
      </c>
      <c r="F761" s="504">
        <v>152.82</v>
      </c>
      <c r="G761" s="505">
        <v>152.82</v>
      </c>
      <c r="H761" s="328"/>
      <c r="I761" s="1507" t="s">
        <v>57</v>
      </c>
      <c r="J761" s="1507">
        <v>153.31</v>
      </c>
      <c r="K761" s="1507"/>
    </row>
    <row r="762" spans="1:11" ht="13.5" thickBot="1" x14ac:dyDescent="0.25">
      <c r="A762" s="839" t="s">
        <v>26</v>
      </c>
      <c r="B762" s="352">
        <f t="shared" ref="B762:G762" si="167">B761-B735</f>
        <v>0</v>
      </c>
      <c r="C762" s="353">
        <f t="shared" si="167"/>
        <v>0</v>
      </c>
      <c r="D762" s="353">
        <f t="shared" si="167"/>
        <v>0</v>
      </c>
      <c r="E762" s="353">
        <f t="shared" si="167"/>
        <v>0</v>
      </c>
      <c r="F762" s="353">
        <f t="shared" si="167"/>
        <v>0</v>
      </c>
      <c r="G762" s="354">
        <f t="shared" si="167"/>
        <v>0</v>
      </c>
      <c r="H762" s="402"/>
      <c r="I762" s="1507" t="s">
        <v>26</v>
      </c>
      <c r="J762" s="1507">
        <f>J761-J748</f>
        <v>6.9999999999993179E-2</v>
      </c>
      <c r="K762" s="1507"/>
    </row>
    <row r="763" spans="1:11" x14ac:dyDescent="0.2">
      <c r="A763" s="1516"/>
      <c r="B763" s="1516"/>
      <c r="C763" s="1516"/>
      <c r="D763" s="1516"/>
      <c r="E763" s="1516"/>
      <c r="F763" s="1516"/>
      <c r="G763" s="1516"/>
      <c r="H763" s="1516"/>
      <c r="I763" s="1516"/>
      <c r="J763" s="1516"/>
      <c r="K763" s="1516"/>
    </row>
    <row r="764" spans="1:11" ht="13.5" thickBot="1" x14ac:dyDescent="0.25">
      <c r="A764" s="1516"/>
      <c r="B764" s="1516"/>
      <c r="C764" s="1516"/>
      <c r="D764" s="1516"/>
      <c r="E764" s="1516"/>
      <c r="F764" s="1516"/>
      <c r="G764" s="1516"/>
      <c r="H764" s="1516"/>
      <c r="I764" s="1516"/>
      <c r="J764" s="1516"/>
      <c r="K764" s="1516"/>
    </row>
    <row r="765" spans="1:11" ht="13.5" thickBot="1" x14ac:dyDescent="0.25">
      <c r="A765" s="270" t="s">
        <v>322</v>
      </c>
      <c r="B765" s="1599" t="s">
        <v>50</v>
      </c>
      <c r="C765" s="1600"/>
      <c r="D765" s="1600"/>
      <c r="E765" s="1600"/>
      <c r="F765" s="1600"/>
      <c r="G765" s="1601"/>
      <c r="H765" s="1531" t="s">
        <v>0</v>
      </c>
      <c r="I765" s="228"/>
      <c r="J765" s="1516"/>
      <c r="K765" s="1516"/>
    </row>
    <row r="766" spans="1:11" x14ac:dyDescent="0.2">
      <c r="A766" s="231" t="s">
        <v>54</v>
      </c>
      <c r="B766" s="501">
        <v>1</v>
      </c>
      <c r="C766" s="502">
        <v>2</v>
      </c>
      <c r="D766" s="502">
        <v>3</v>
      </c>
      <c r="E766" s="502">
        <v>4</v>
      </c>
      <c r="F766" s="502">
        <v>5</v>
      </c>
      <c r="G766" s="503">
        <v>6</v>
      </c>
      <c r="H766" s="1532"/>
      <c r="I766" s="213"/>
      <c r="J766" s="1516"/>
      <c r="K766" s="1516"/>
    </row>
    <row r="767" spans="1:11" x14ac:dyDescent="0.2">
      <c r="A767" s="234" t="s">
        <v>3</v>
      </c>
      <c r="B767" s="552">
        <v>4405</v>
      </c>
      <c r="C767" s="553">
        <v>4405</v>
      </c>
      <c r="D767" s="552">
        <v>4405</v>
      </c>
      <c r="E767" s="553">
        <v>4405</v>
      </c>
      <c r="F767" s="552">
        <v>4405</v>
      </c>
      <c r="G767" s="553">
        <v>4405</v>
      </c>
      <c r="H767" s="552">
        <v>4405</v>
      </c>
      <c r="I767" s="278"/>
      <c r="J767" s="453"/>
      <c r="K767" s="1660"/>
    </row>
    <row r="768" spans="1:11" x14ac:dyDescent="0.2">
      <c r="A768" s="238" t="s">
        <v>6</v>
      </c>
      <c r="B768" s="239">
        <v>5162</v>
      </c>
      <c r="C768" s="240">
        <v>5712</v>
      </c>
      <c r="D768" s="240">
        <v>4454</v>
      </c>
      <c r="E768" s="240">
        <v>5504</v>
      </c>
      <c r="F768" s="240">
        <v>5008</v>
      </c>
      <c r="G768" s="241">
        <v>5080</v>
      </c>
      <c r="H768" s="398">
        <v>5217</v>
      </c>
      <c r="I768" s="1316">
        <f>H767-H754</f>
        <v>20</v>
      </c>
      <c r="J768" s="453"/>
      <c r="K768" s="1660"/>
    </row>
    <row r="769" spans="1:11" x14ac:dyDescent="0.2">
      <c r="A769" s="231" t="s">
        <v>7</v>
      </c>
      <c r="B769" s="367">
        <v>47.5</v>
      </c>
      <c r="C769" s="368">
        <v>57.5</v>
      </c>
      <c r="D769" s="368">
        <v>35</v>
      </c>
      <c r="E769" s="368">
        <v>55</v>
      </c>
      <c r="F769" s="368">
        <v>40</v>
      </c>
      <c r="G769" s="370">
        <v>52.5</v>
      </c>
      <c r="H769" s="1399">
        <v>44.5</v>
      </c>
      <c r="I769" s="443"/>
      <c r="J769" s="453"/>
      <c r="K769" s="1516"/>
    </row>
    <row r="770" spans="1:11" ht="13.5" thickBot="1" x14ac:dyDescent="0.25">
      <c r="A770" s="253" t="s">
        <v>8</v>
      </c>
      <c r="B770" s="1206">
        <v>0.124</v>
      </c>
      <c r="C770" s="1207">
        <v>0.14199999999999999</v>
      </c>
      <c r="D770" s="1207">
        <v>0.16900000000000001</v>
      </c>
      <c r="E770" s="1207">
        <v>0.16900000000000001</v>
      </c>
      <c r="F770" s="1207">
        <v>0.14699999999999999</v>
      </c>
      <c r="G770" s="1208">
        <v>0.151</v>
      </c>
      <c r="H770" s="1400">
        <v>0.16300000000000001</v>
      </c>
      <c r="I770" s="285"/>
      <c r="J770" s="1517"/>
      <c r="K770" s="1516"/>
    </row>
    <row r="771" spans="1:11" x14ac:dyDescent="0.2">
      <c r="A771" s="838" t="s">
        <v>1</v>
      </c>
      <c r="B771" s="536">
        <f t="shared" ref="B771:H771" si="168">B768/B767*100-100</f>
        <v>17.185017026106692</v>
      </c>
      <c r="C771" s="537">
        <f t="shared" si="168"/>
        <v>29.670828603859263</v>
      </c>
      <c r="D771" s="537">
        <f t="shared" si="168"/>
        <v>1.1123723041997806</v>
      </c>
      <c r="E771" s="537">
        <f t="shared" si="168"/>
        <v>24.948921679909191</v>
      </c>
      <c r="F771" s="537">
        <f t="shared" si="168"/>
        <v>13.688989784335988</v>
      </c>
      <c r="G771" s="538">
        <f t="shared" si="168"/>
        <v>15.323496027241774</v>
      </c>
      <c r="H771" s="842">
        <f t="shared" si="168"/>
        <v>18.433598183881955</v>
      </c>
      <c r="I771" s="1518"/>
      <c r="J771" s="1517"/>
      <c r="K771" s="1516"/>
    </row>
    <row r="772" spans="1:11" ht="13.5" thickBot="1" x14ac:dyDescent="0.25">
      <c r="A772" s="839" t="s">
        <v>27</v>
      </c>
      <c r="B772" s="220">
        <f t="shared" ref="B772:H772" si="169">B768-B742</f>
        <v>332</v>
      </c>
      <c r="C772" s="221">
        <f t="shared" si="169"/>
        <v>240</v>
      </c>
      <c r="D772" s="221">
        <f t="shared" si="169"/>
        <v>-156</v>
      </c>
      <c r="E772" s="221">
        <f t="shared" si="169"/>
        <v>113</v>
      </c>
      <c r="F772" s="221">
        <f t="shared" si="169"/>
        <v>-110</v>
      </c>
      <c r="G772" s="226">
        <f t="shared" si="169"/>
        <v>92</v>
      </c>
      <c r="H772" s="401">
        <f t="shared" si="169"/>
        <v>88</v>
      </c>
      <c r="I772" s="215"/>
      <c r="J772" s="1517"/>
      <c r="K772" s="1516"/>
    </row>
    <row r="773" spans="1:11" x14ac:dyDescent="0.2">
      <c r="A773" s="1175" t="s">
        <v>51</v>
      </c>
      <c r="B773" s="1402">
        <v>509</v>
      </c>
      <c r="C773" s="1403">
        <v>488</v>
      </c>
      <c r="D773" s="1403">
        <v>38</v>
      </c>
      <c r="E773" s="1403">
        <v>542</v>
      </c>
      <c r="F773" s="1403">
        <v>547</v>
      </c>
      <c r="G773" s="1404">
        <v>555</v>
      </c>
      <c r="H773" s="422">
        <f>SUM(B773:G773)</f>
        <v>2679</v>
      </c>
      <c r="I773" s="263" t="s">
        <v>56</v>
      </c>
      <c r="J773" s="742">
        <f>H747-H773</f>
        <v>30</v>
      </c>
      <c r="K773" s="285">
        <f>J773/H760</f>
        <v>1.112759643916914E-2</v>
      </c>
    </row>
    <row r="774" spans="1:11" x14ac:dyDescent="0.2">
      <c r="A774" s="231" t="s">
        <v>28</v>
      </c>
      <c r="B774" s="385"/>
      <c r="C774" s="504"/>
      <c r="D774" s="504"/>
      <c r="E774" s="504"/>
      <c r="F774" s="504"/>
      <c r="G774" s="505"/>
      <c r="H774" s="328"/>
      <c r="I774" s="1516" t="s">
        <v>57</v>
      </c>
      <c r="J774" s="1516">
        <v>152.99</v>
      </c>
      <c r="K774" s="1516"/>
    </row>
    <row r="775" spans="1:11" ht="13.5" thickBot="1" x14ac:dyDescent="0.25">
      <c r="A775" s="839" t="s">
        <v>26</v>
      </c>
      <c r="B775" s="352">
        <f t="shared" ref="B775:G775" si="170">B774-B748</f>
        <v>-152.82</v>
      </c>
      <c r="C775" s="353">
        <f t="shared" si="170"/>
        <v>-152.82</v>
      </c>
      <c r="D775" s="353">
        <f t="shared" si="170"/>
        <v>-152.82</v>
      </c>
      <c r="E775" s="353">
        <f t="shared" si="170"/>
        <v>-152.82</v>
      </c>
      <c r="F775" s="353">
        <f t="shared" si="170"/>
        <v>-152.82</v>
      </c>
      <c r="G775" s="354">
        <f t="shared" si="170"/>
        <v>-152.82</v>
      </c>
      <c r="H775" s="402"/>
      <c r="I775" s="1516" t="s">
        <v>26</v>
      </c>
      <c r="J775" s="1516">
        <f>J774-J761</f>
        <v>-0.31999999999999318</v>
      </c>
      <c r="K775" s="1516"/>
    </row>
  </sheetData>
  <mergeCells count="193">
    <mergeCell ref="B752:G752"/>
    <mergeCell ref="H752:H753"/>
    <mergeCell ref="K754:K755"/>
    <mergeCell ref="B713:G713"/>
    <mergeCell ref="H713:H714"/>
    <mergeCell ref="K715:K716"/>
    <mergeCell ref="B700:G700"/>
    <mergeCell ref="H700:H701"/>
    <mergeCell ref="K702:K703"/>
    <mergeCell ref="B739:G739"/>
    <mergeCell ref="H739:H740"/>
    <mergeCell ref="K741:K742"/>
    <mergeCell ref="K728:K729"/>
    <mergeCell ref="B687:G687"/>
    <mergeCell ref="H687:H688"/>
    <mergeCell ref="K689:K690"/>
    <mergeCell ref="B556:G556"/>
    <mergeCell ref="H556:H557"/>
    <mergeCell ref="K558:K559"/>
    <mergeCell ref="B648:G648"/>
    <mergeCell ref="H648:H649"/>
    <mergeCell ref="K650:K651"/>
    <mergeCell ref="B661:G661"/>
    <mergeCell ref="H661:H662"/>
    <mergeCell ref="K663:K664"/>
    <mergeCell ref="B622:G622"/>
    <mergeCell ref="H622:H623"/>
    <mergeCell ref="K624:K625"/>
    <mergeCell ref="B674:G674"/>
    <mergeCell ref="H674:H675"/>
    <mergeCell ref="K676:K677"/>
    <mergeCell ref="B570:G570"/>
    <mergeCell ref="H570:H571"/>
    <mergeCell ref="K572:K573"/>
    <mergeCell ref="B635:G635"/>
    <mergeCell ref="H635:H636"/>
    <mergeCell ref="K637:K638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B444:G444"/>
    <mergeCell ref="H444:H445"/>
    <mergeCell ref="K446:K447"/>
    <mergeCell ref="K474:K475"/>
    <mergeCell ref="B458:G458"/>
    <mergeCell ref="H458:H459"/>
    <mergeCell ref="B542:G542"/>
    <mergeCell ref="H542:H543"/>
    <mergeCell ref="K544:K545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M277:M278"/>
    <mergeCell ref="J260:J262"/>
    <mergeCell ref="M263:M264"/>
    <mergeCell ref="J274:J276"/>
    <mergeCell ref="J246:J248"/>
    <mergeCell ref="M249:M25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726:G726"/>
    <mergeCell ref="H726:H727"/>
    <mergeCell ref="B176:I176"/>
    <mergeCell ref="M179:M180"/>
    <mergeCell ref="B204:I204"/>
    <mergeCell ref="B232:I232"/>
    <mergeCell ref="B218:I218"/>
    <mergeCell ref="J302:J304"/>
    <mergeCell ref="M305:M306"/>
    <mergeCell ref="J218:J220"/>
    <mergeCell ref="M221:M222"/>
    <mergeCell ref="M235:M236"/>
    <mergeCell ref="B288:I288"/>
    <mergeCell ref="M291:M292"/>
    <mergeCell ref="B260:I260"/>
    <mergeCell ref="B246:I246"/>
    <mergeCell ref="B472:G472"/>
    <mergeCell ref="H472:H473"/>
    <mergeCell ref="K460:K461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348:B351"/>
    <mergeCell ref="G348:G351"/>
    <mergeCell ref="G332:G335"/>
    <mergeCell ref="H332:H335"/>
    <mergeCell ref="I332:I335"/>
    <mergeCell ref="B336:B339"/>
    <mergeCell ref="G336:G339"/>
    <mergeCell ref="H336:H339"/>
    <mergeCell ref="J332:J335"/>
    <mergeCell ref="H344:H347"/>
    <mergeCell ref="I344:I347"/>
    <mergeCell ref="I336:I339"/>
    <mergeCell ref="J336:J339"/>
    <mergeCell ref="B765:G765"/>
    <mergeCell ref="H765:H766"/>
    <mergeCell ref="K767:K768"/>
    <mergeCell ref="H374:H375"/>
    <mergeCell ref="G352:G355"/>
    <mergeCell ref="H352:H355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</mergeCells>
  <conditionalFormatting sqref="B152:I15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G6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0:G6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3:G7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6:G7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9:G7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2:G7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5:G7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8:G7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763"/>
  <sheetViews>
    <sheetView showGridLines="0" tabSelected="1" topLeftCell="A733" zoomScale="85" zoomScaleNormal="85" workbookViewId="0">
      <selection activeCell="M757" sqref="M757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528" t="s">
        <v>53</v>
      </c>
      <c r="C8" s="1529"/>
      <c r="D8" s="1529"/>
      <c r="E8" s="1529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528" t="s">
        <v>53</v>
      </c>
      <c r="C21" s="1529"/>
      <c r="D21" s="1529"/>
      <c r="E21" s="1529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28" t="s">
        <v>53</v>
      </c>
      <c r="C34" s="1529"/>
      <c r="D34" s="1529"/>
      <c r="E34" s="1529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99" t="s">
        <v>53</v>
      </c>
      <c r="C47" s="1600"/>
      <c r="D47" s="1600"/>
      <c r="E47" s="1600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99" t="s">
        <v>53</v>
      </c>
      <c r="C60" s="1600"/>
      <c r="D60" s="1600"/>
      <c r="E60" s="1600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648" t="s">
        <v>94</v>
      </c>
      <c r="K69" s="1648"/>
      <c r="L69" s="1648"/>
      <c r="M69" s="1648"/>
      <c r="N69" s="1648"/>
      <c r="O69" s="1648"/>
      <c r="P69" s="1648"/>
      <c r="Q69" s="1649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648"/>
      <c r="K70" s="1648"/>
      <c r="L70" s="1648"/>
      <c r="M70" s="1648"/>
      <c r="N70" s="1648"/>
      <c r="O70" s="1648"/>
      <c r="P70" s="1648"/>
      <c r="Q70" s="1649"/>
    </row>
    <row r="71" spans="1:18" x14ac:dyDescent="0.2">
      <c r="J71" s="1648"/>
      <c r="K71" s="1648"/>
      <c r="L71" s="1648"/>
      <c r="M71" s="1648"/>
      <c r="N71" s="1648"/>
      <c r="O71" s="1648"/>
      <c r="P71" s="1648"/>
      <c r="Q71" s="1649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99" t="s">
        <v>53</v>
      </c>
      <c r="C73" s="1600"/>
      <c r="D73" s="1600"/>
      <c r="E73" s="1600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73"/>
      <c r="K82" s="1673"/>
      <c r="L82" s="1673"/>
      <c r="M82" s="1673"/>
      <c r="N82" s="1673"/>
      <c r="O82" s="1673"/>
      <c r="P82" s="1673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73"/>
      <c r="K83" s="1673"/>
      <c r="L83" s="1673"/>
      <c r="M83" s="1673"/>
      <c r="N83" s="1673"/>
      <c r="O83" s="1673"/>
      <c r="P83" s="1673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73"/>
      <c r="K84" s="1673"/>
      <c r="L84" s="1673"/>
      <c r="M84" s="1673"/>
      <c r="N84" s="1673"/>
      <c r="O84" s="1673"/>
      <c r="P84" s="1673"/>
    </row>
    <row r="85" spans="1:16" ht="13.5" thickBot="1" x14ac:dyDescent="0.25"/>
    <row r="86" spans="1:16" ht="13.5" thickBot="1" x14ac:dyDescent="0.25">
      <c r="A86" s="270" t="s">
        <v>102</v>
      </c>
      <c r="B86" s="1599" t="s">
        <v>53</v>
      </c>
      <c r="C86" s="1600"/>
      <c r="D86" s="1600"/>
      <c r="E86" s="1600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99" t="s">
        <v>53</v>
      </c>
      <c r="C99" s="1600"/>
      <c r="D99" s="1600"/>
      <c r="E99" s="1600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99" t="s">
        <v>53</v>
      </c>
      <c r="C112" s="1600"/>
      <c r="D112" s="1600"/>
      <c r="E112" s="1600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609" t="s">
        <v>105</v>
      </c>
      <c r="L113" s="1610"/>
      <c r="M113" s="1610"/>
      <c r="N113" s="1611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612" t="s">
        <v>67</v>
      </c>
      <c r="L114" s="1613"/>
      <c r="M114" s="1613"/>
      <c r="N114" s="1614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99" t="s">
        <v>53</v>
      </c>
      <c r="C125" s="1600"/>
      <c r="D125" s="1600"/>
      <c r="E125" s="1600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64" t="s">
        <v>138</v>
      </c>
      <c r="L133" s="1664"/>
      <c r="M133" s="1664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99" t="s">
        <v>53</v>
      </c>
      <c r="C138" s="1600"/>
      <c r="D138" s="1600"/>
      <c r="E138" s="1600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74"/>
      <c r="L146" s="1674"/>
      <c r="M146" s="1674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528" t="s">
        <v>53</v>
      </c>
      <c r="C151" s="1529"/>
      <c r="D151" s="1530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528" t="s">
        <v>53</v>
      </c>
      <c r="C164" s="1529"/>
      <c r="D164" s="1530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528" t="s">
        <v>53</v>
      </c>
      <c r="C177" s="1529"/>
      <c r="D177" s="1530"/>
      <c r="E177" s="428" t="s">
        <v>0</v>
      </c>
      <c r="F177" s="228" t="s">
        <v>190</v>
      </c>
      <c r="G177" s="815"/>
      <c r="H177" s="815"/>
      <c r="I177" s="815"/>
      <c r="J177" s="815"/>
      <c r="K177" s="1609" t="s">
        <v>189</v>
      </c>
      <c r="L177" s="1610"/>
      <c r="M177" s="1610"/>
      <c r="N177" s="1611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612" t="s">
        <v>67</v>
      </c>
      <c r="L178" s="1613"/>
      <c r="M178" s="1613"/>
      <c r="N178" s="1614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528" t="s">
        <v>53</v>
      </c>
      <c r="C190" s="1529"/>
      <c r="D190" s="1530"/>
      <c r="E190" s="1602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45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528" t="s">
        <v>53</v>
      </c>
      <c r="C203" s="1529"/>
      <c r="D203" s="1530"/>
      <c r="E203" s="1602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45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528" t="s">
        <v>53</v>
      </c>
      <c r="C216" s="1529"/>
      <c r="D216" s="1530"/>
      <c r="E216" s="1602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45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528" t="s">
        <v>53</v>
      </c>
      <c r="C229" s="1529"/>
      <c r="D229" s="1530"/>
      <c r="E229" s="1602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45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528" t="s">
        <v>53</v>
      </c>
      <c r="C242" s="1529"/>
      <c r="D242" s="1530"/>
      <c r="E242" s="1602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45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528" t="s">
        <v>53</v>
      </c>
      <c r="C255" s="1529"/>
      <c r="D255" s="1529"/>
      <c r="E255" s="1531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72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528" t="s">
        <v>53</v>
      </c>
      <c r="C268" s="1529"/>
      <c r="D268" s="1529"/>
      <c r="E268" s="1531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72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528" t="s">
        <v>53</v>
      </c>
      <c r="C281" s="1529"/>
      <c r="D281" s="1529"/>
      <c r="E281" s="1531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72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528" t="s">
        <v>53</v>
      </c>
      <c r="C294" s="1529"/>
      <c r="D294" s="1529"/>
      <c r="E294" s="1531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72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528" t="s">
        <v>53</v>
      </c>
      <c r="C308" s="1529"/>
      <c r="D308" s="1529"/>
      <c r="E308" s="1529"/>
      <c r="F308" s="1529"/>
      <c r="G308" s="1529"/>
      <c r="H308" s="1602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45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528" t="s">
        <v>53</v>
      </c>
      <c r="C322" s="1529"/>
      <c r="D322" s="1529"/>
      <c r="E322" s="1529"/>
      <c r="F322" s="1529"/>
      <c r="G322" s="1529"/>
      <c r="H322" s="1602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45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528" t="s">
        <v>53</v>
      </c>
      <c r="C336" s="1529"/>
      <c r="D336" s="1529"/>
      <c r="E336" s="1529"/>
      <c r="F336" s="1529"/>
      <c r="G336" s="1529"/>
      <c r="H336" s="1602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45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528" t="s">
        <v>53</v>
      </c>
      <c r="C350" s="1529"/>
      <c r="D350" s="1529"/>
      <c r="E350" s="1529"/>
      <c r="F350" s="1529"/>
      <c r="G350" s="1529"/>
      <c r="H350" s="1602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45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528" t="s">
        <v>53</v>
      </c>
      <c r="C364" s="1529"/>
      <c r="D364" s="1529"/>
      <c r="E364" s="1529"/>
      <c r="F364" s="1529"/>
      <c r="G364" s="1529"/>
      <c r="H364" s="1602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45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528" t="s">
        <v>53</v>
      </c>
      <c r="C378" s="1529"/>
      <c r="D378" s="1529"/>
      <c r="E378" s="1529"/>
      <c r="F378" s="1529"/>
      <c r="G378" s="1529"/>
      <c r="H378" s="1602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45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528" t="s">
        <v>53</v>
      </c>
      <c r="C392" s="1529"/>
      <c r="D392" s="1529"/>
      <c r="E392" s="1529"/>
      <c r="F392" s="1529"/>
      <c r="G392" s="1529"/>
      <c r="H392" s="1602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45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528" t="s">
        <v>53</v>
      </c>
      <c r="C406" s="1529"/>
      <c r="D406" s="1529"/>
      <c r="E406" s="1529"/>
      <c r="F406" s="1529"/>
      <c r="G406" s="1529"/>
      <c r="H406" s="1602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45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528" t="s">
        <v>53</v>
      </c>
      <c r="C420" s="1529"/>
      <c r="D420" s="1529"/>
      <c r="E420" s="1529"/>
      <c r="F420" s="1529"/>
      <c r="G420" s="1529"/>
      <c r="H420" s="1602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45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528" t="s">
        <v>53</v>
      </c>
      <c r="C434" s="1529"/>
      <c r="D434" s="1529"/>
      <c r="E434" s="1529"/>
      <c r="F434" s="1529"/>
      <c r="G434" s="1529"/>
      <c r="H434" s="1602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45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528" t="s">
        <v>53</v>
      </c>
      <c r="C448" s="1529"/>
      <c r="D448" s="1529"/>
      <c r="E448" s="1529"/>
      <c r="F448" s="1529"/>
      <c r="G448" s="1529"/>
      <c r="H448" s="1602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45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528" t="s">
        <v>53</v>
      </c>
      <c r="C462" s="1529"/>
      <c r="D462" s="1529"/>
      <c r="E462" s="1529"/>
      <c r="F462" s="1529"/>
      <c r="G462" s="1529"/>
      <c r="H462" s="1602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45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528" t="s">
        <v>53</v>
      </c>
      <c r="C476" s="1529"/>
      <c r="D476" s="1529"/>
      <c r="E476" s="1529"/>
      <c r="F476" s="1529"/>
      <c r="G476" s="1529"/>
      <c r="H476" s="1602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45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528" t="s">
        <v>53</v>
      </c>
      <c r="C490" s="1529"/>
      <c r="D490" s="1529"/>
      <c r="E490" s="1529"/>
      <c r="F490" s="1529"/>
      <c r="G490" s="1529"/>
      <c r="H490" s="1602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45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528" t="s">
        <v>53</v>
      </c>
      <c r="C504" s="1529"/>
      <c r="D504" s="1529"/>
      <c r="E504" s="1529"/>
      <c r="F504" s="1529"/>
      <c r="G504" s="1529"/>
      <c r="H504" s="1602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45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528" t="s">
        <v>53</v>
      </c>
      <c r="C518" s="1529"/>
      <c r="D518" s="1529"/>
      <c r="E518" s="1529"/>
      <c r="F518" s="1529"/>
      <c r="G518" s="1529"/>
      <c r="H518" s="1602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45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528" t="s">
        <v>53</v>
      </c>
      <c r="C531" s="1529"/>
      <c r="D531" s="1529"/>
      <c r="E531" s="1529"/>
      <c r="F531" s="1529"/>
      <c r="G531" s="1529"/>
      <c r="H531" s="1602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532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45"/>
      <c r="I533" s="1341"/>
      <c r="J533" s="1341"/>
      <c r="K533" s="1341"/>
      <c r="M533" s="1613" t="s">
        <v>303</v>
      </c>
      <c r="N533" s="1613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528" t="s">
        <v>53</v>
      </c>
      <c r="C545" s="1529"/>
      <c r="D545" s="1529"/>
      <c r="E545" s="1529"/>
      <c r="F545" s="1529"/>
      <c r="G545" s="1529"/>
      <c r="H545" s="1670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71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528" t="s">
        <v>53</v>
      </c>
      <c r="C558" s="1529"/>
      <c r="D558" s="1529"/>
      <c r="E558" s="1529"/>
      <c r="F558" s="1529"/>
      <c r="G558" s="1529"/>
      <c r="H558" s="1670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71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528" t="s">
        <v>53</v>
      </c>
      <c r="C571" s="1529"/>
      <c r="D571" s="1529"/>
      <c r="E571" s="1529"/>
      <c r="F571" s="1529"/>
      <c r="G571" s="1529"/>
      <c r="H571" s="1670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71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30</v>
      </c>
      <c r="K578" s="1019">
        <f>J578/H566</f>
        <v>0.13043478260869565</v>
      </c>
    </row>
    <row r="579" spans="1:11" x14ac:dyDescent="0.2">
      <c r="A579" s="265" t="s">
        <v>52</v>
      </c>
      <c r="B579" s="1402">
        <f>[1]LM!$F$371</f>
        <v>37</v>
      </c>
      <c r="C579" s="1403">
        <f>[1]LM!$R$371</f>
        <v>38</v>
      </c>
      <c r="D579" s="1403">
        <f>[1]LM!$AD$371</f>
        <v>4</v>
      </c>
      <c r="E579" s="1403">
        <f>[1]LM!$AP$371</f>
        <v>41</v>
      </c>
      <c r="F579" s="1403">
        <f>[1]LM!$BB$371</f>
        <v>41</v>
      </c>
      <c r="G579" s="1404">
        <f>[1]LM!$BN$371</f>
        <v>39</v>
      </c>
      <c r="H579" s="422">
        <f>SUM(B579:G579)</f>
        <v>200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528" t="s">
        <v>53</v>
      </c>
      <c r="C584" s="1529"/>
      <c r="D584" s="1529"/>
      <c r="E584" s="1529"/>
      <c r="F584" s="1529"/>
      <c r="G584" s="1529"/>
      <c r="H584" s="1670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71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-27</v>
      </c>
      <c r="K591" s="1019">
        <f>J591/H579</f>
        <v>-0.13500000000000001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528" t="s">
        <v>53</v>
      </c>
      <c r="C597" s="1529"/>
      <c r="D597" s="1529"/>
      <c r="E597" s="1529"/>
      <c r="F597" s="1529"/>
      <c r="G597" s="1529"/>
      <c r="H597" s="1670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71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528" t="s">
        <v>53</v>
      </c>
      <c r="C610" s="1529"/>
      <c r="D610" s="1529"/>
      <c r="E610" s="1529"/>
      <c r="F610" s="1529"/>
      <c r="G610" s="1529"/>
      <c r="H610" s="1670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71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25</v>
      </c>
      <c r="K617" s="1019">
        <f>J617/H605</f>
        <v>0.1111111111111111</v>
      </c>
    </row>
    <row r="618" spans="1:11" x14ac:dyDescent="0.2">
      <c r="A618" s="265" t="s">
        <v>52</v>
      </c>
      <c r="B618" s="1402">
        <f>[1]LM!$F$371</f>
        <v>37</v>
      </c>
      <c r="C618" s="1403">
        <f>[1]LM!$R$371</f>
        <v>38</v>
      </c>
      <c r="D618" s="1403">
        <f>[1]LM!$AD$371</f>
        <v>4</v>
      </c>
      <c r="E618" s="1403">
        <f>[1]LM!$AP$371</f>
        <v>41</v>
      </c>
      <c r="F618" s="1403">
        <f>[1]LM!$BB$371</f>
        <v>41</v>
      </c>
      <c r="G618" s="1404">
        <f>[1]LM!$BN$371</f>
        <v>39</v>
      </c>
      <c r="H618" s="422">
        <f>SUM(B618:G618)</f>
        <v>200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528" t="s">
        <v>53</v>
      </c>
      <c r="C623" s="1529"/>
      <c r="D623" s="1529"/>
      <c r="E623" s="1529"/>
      <c r="F623" s="1529"/>
      <c r="G623" s="1529"/>
      <c r="H623" s="1670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71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-24</v>
      </c>
      <c r="K630" s="1019">
        <f>J630/H618</f>
        <v>-0.12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528" t="s">
        <v>53</v>
      </c>
      <c r="C636" s="1529"/>
      <c r="D636" s="1529"/>
      <c r="E636" s="1529"/>
      <c r="F636" s="1529"/>
      <c r="G636" s="1529"/>
      <c r="H636" s="1670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71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528" t="s">
        <v>53</v>
      </c>
      <c r="C649" s="1529"/>
      <c r="D649" s="1529"/>
      <c r="E649" s="1529"/>
      <c r="F649" s="1529"/>
      <c r="G649" s="1529"/>
      <c r="H649" s="1670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71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>
        <v>150.5</v>
      </c>
      <c r="C658" s="1462">
        <v>150.5</v>
      </c>
      <c r="D658" s="1463">
        <v>155</v>
      </c>
      <c r="E658" s="1463">
        <v>153.5</v>
      </c>
      <c r="F658" s="1463">
        <v>153.5</v>
      </c>
      <c r="G658" s="309">
        <v>155</v>
      </c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-0.5</v>
      </c>
      <c r="C659" s="353">
        <f t="shared" si="137"/>
        <v>-0.5</v>
      </c>
      <c r="D659" s="353">
        <f t="shared" si="137"/>
        <v>-0.5</v>
      </c>
      <c r="E659" s="353">
        <f t="shared" si="137"/>
        <v>-0.5</v>
      </c>
      <c r="F659" s="353">
        <f t="shared" si="137"/>
        <v>-0.5</v>
      </c>
      <c r="G659" s="894">
        <f t="shared" si="137"/>
        <v>-0.5</v>
      </c>
      <c r="H659" s="223"/>
      <c r="I659" s="1459"/>
      <c r="J659" s="1459"/>
      <c r="K659" s="1459"/>
    </row>
    <row r="661" spans="1:11" ht="13.5" thickBot="1" x14ac:dyDescent="0.25"/>
    <row r="662" spans="1:11" ht="13.5" thickBot="1" x14ac:dyDescent="0.25">
      <c r="A662" s="230" t="s">
        <v>314</v>
      </c>
      <c r="B662" s="1528" t="s">
        <v>53</v>
      </c>
      <c r="C662" s="1529"/>
      <c r="D662" s="1529"/>
      <c r="E662" s="1529"/>
      <c r="F662" s="1529"/>
      <c r="G662" s="1529"/>
      <c r="H662" s="1670" t="s">
        <v>0</v>
      </c>
      <c r="I662" s="228">
        <v>67</v>
      </c>
      <c r="J662" s="1465"/>
      <c r="K662" s="1465"/>
    </row>
    <row r="663" spans="1:11" x14ac:dyDescent="0.2">
      <c r="A663" s="231" t="s">
        <v>54</v>
      </c>
      <c r="B663" s="854">
        <v>1</v>
      </c>
      <c r="C663" s="855">
        <v>2</v>
      </c>
      <c r="D663" s="855">
        <v>3</v>
      </c>
      <c r="E663" s="855">
        <v>4</v>
      </c>
      <c r="F663" s="855">
        <v>5</v>
      </c>
      <c r="G663" s="856">
        <v>6</v>
      </c>
      <c r="H663" s="1671"/>
      <c r="I663" s="1465"/>
      <c r="J663" s="1465"/>
      <c r="K663" s="1465"/>
    </row>
    <row r="664" spans="1:11" x14ac:dyDescent="0.2">
      <c r="A664" s="234" t="s">
        <v>3</v>
      </c>
      <c r="B664" s="359">
        <v>4660</v>
      </c>
      <c r="C664" s="360">
        <v>4660</v>
      </c>
      <c r="D664" s="360">
        <v>4660</v>
      </c>
      <c r="E664" s="360">
        <v>4660</v>
      </c>
      <c r="F664" s="360">
        <v>4660</v>
      </c>
      <c r="G664" s="1374">
        <v>4660</v>
      </c>
      <c r="H664" s="1378">
        <v>4660</v>
      </c>
      <c r="I664" s="1316"/>
      <c r="J664" s="215"/>
      <c r="K664" s="146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994">
        <v>4648</v>
      </c>
      <c r="H665" s="317">
        <v>4967</v>
      </c>
      <c r="I665" s="365"/>
      <c r="J665" s="1465"/>
      <c r="K665" s="1465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1375">
        <v>100</v>
      </c>
      <c r="H666" s="1401">
        <v>74.2</v>
      </c>
      <c r="I666" s="1469"/>
      <c r="J666" s="1465"/>
      <c r="K666" s="1465"/>
    </row>
    <row r="667" spans="1:11" ht="13.5" thickBot="1" x14ac:dyDescent="0.25">
      <c r="A667" s="231" t="s">
        <v>8</v>
      </c>
      <c r="B667" s="1206">
        <v>4.2000000000000003E-2</v>
      </c>
      <c r="C667" s="1207">
        <v>5.3999999999999999E-2</v>
      </c>
      <c r="D667" s="1373">
        <v>7.6999999999999999E-2</v>
      </c>
      <c r="E667" s="1207">
        <v>4.1000000000000002E-2</v>
      </c>
      <c r="F667" s="1207">
        <v>3.6999999999999998E-2</v>
      </c>
      <c r="G667" s="1376">
        <v>3.5999999999999997E-2</v>
      </c>
      <c r="H667" s="1429">
        <v>9.0999999999999998E-2</v>
      </c>
      <c r="I667" s="1469"/>
      <c r="J667" s="1465"/>
      <c r="K667" s="1465"/>
    </row>
    <row r="668" spans="1:11" x14ac:dyDescent="0.2">
      <c r="A668" s="238" t="s">
        <v>1</v>
      </c>
      <c r="B668" s="536">
        <f t="shared" ref="B668:H668" si="138">B665/B664*100-100</f>
        <v>19.678111587982826</v>
      </c>
      <c r="C668" s="537">
        <f t="shared" si="138"/>
        <v>10.944206008583706</v>
      </c>
      <c r="D668" s="537">
        <f t="shared" si="138"/>
        <v>-10.064377682403432</v>
      </c>
      <c r="E668" s="537">
        <f t="shared" si="138"/>
        <v>8.7124463519313338</v>
      </c>
      <c r="F668" s="537">
        <f t="shared" si="138"/>
        <v>0.57939914163090123</v>
      </c>
      <c r="G668" s="1451">
        <f t="shared" si="138"/>
        <v>-0.25751072961372756</v>
      </c>
      <c r="H668" s="1422">
        <f t="shared" si="138"/>
        <v>6.5879828326180387</v>
      </c>
      <c r="I668" s="1465"/>
      <c r="J668" s="1465"/>
      <c r="K668" s="1465"/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545">
        <f t="shared" si="139"/>
        <v>-264</v>
      </c>
      <c r="H669" s="287">
        <f t="shared" si="139"/>
        <v>-65</v>
      </c>
      <c r="I669" s="1465" t="s">
        <v>56</v>
      </c>
      <c r="J669" s="742">
        <f>H657-H670</f>
        <v>18</v>
      </c>
      <c r="K669" s="1019">
        <f>J669/H657</f>
        <v>8.1081081081081086E-2</v>
      </c>
    </row>
    <row r="670" spans="1:11" x14ac:dyDescent="0.2">
      <c r="A670" s="265" t="s">
        <v>52</v>
      </c>
      <c r="B670" s="1402">
        <v>38</v>
      </c>
      <c r="C670" s="1403">
        <v>38</v>
      </c>
      <c r="D670" s="1403">
        <v>5</v>
      </c>
      <c r="E670" s="1403">
        <v>41</v>
      </c>
      <c r="F670" s="1403">
        <v>41</v>
      </c>
      <c r="G670" s="1406">
        <v>41</v>
      </c>
      <c r="H670" s="262">
        <f>SUM(B670:G670)</f>
        <v>204</v>
      </c>
      <c r="I670" s="1465" t="s">
        <v>57</v>
      </c>
      <c r="J670" s="1465">
        <v>153.07</v>
      </c>
      <c r="K670" s="313"/>
    </row>
    <row r="671" spans="1:11" x14ac:dyDescent="0.2">
      <c r="A671" s="265" t="s">
        <v>28</v>
      </c>
      <c r="B671" s="1467">
        <v>151</v>
      </c>
      <c r="C671" s="1467">
        <v>151</v>
      </c>
      <c r="D671" s="1468">
        <v>155.5</v>
      </c>
      <c r="E671" s="1468">
        <v>154</v>
      </c>
      <c r="F671" s="1468">
        <v>154</v>
      </c>
      <c r="G671" s="309">
        <v>155.5</v>
      </c>
      <c r="H671" s="222"/>
      <c r="I671" s="1465" t="s">
        <v>26</v>
      </c>
      <c r="J671" s="215">
        <f>J670-J657</f>
        <v>-0.86000000000001364</v>
      </c>
      <c r="K671" s="459"/>
    </row>
    <row r="672" spans="1:11" ht="13.5" thickBot="1" x14ac:dyDescent="0.25">
      <c r="A672" s="266" t="s">
        <v>26</v>
      </c>
      <c r="B672" s="352">
        <f t="shared" ref="B672:G672" si="140">B671-B658</f>
        <v>0.5</v>
      </c>
      <c r="C672" s="353">
        <f t="shared" si="140"/>
        <v>0.5</v>
      </c>
      <c r="D672" s="353">
        <f t="shared" si="140"/>
        <v>0.5</v>
      </c>
      <c r="E672" s="353">
        <f t="shared" si="140"/>
        <v>0.5</v>
      </c>
      <c r="F672" s="353">
        <f t="shared" si="140"/>
        <v>0.5</v>
      </c>
      <c r="G672" s="894">
        <f t="shared" si="140"/>
        <v>0.5</v>
      </c>
      <c r="H672" s="223"/>
      <c r="I672" s="1465"/>
      <c r="J672" s="1465"/>
      <c r="K672" s="1465"/>
    </row>
    <row r="674" spans="1:11" ht="13.5" thickBot="1" x14ac:dyDescent="0.25"/>
    <row r="675" spans="1:11" ht="13.5" thickBot="1" x14ac:dyDescent="0.25">
      <c r="A675" s="230" t="s">
        <v>315</v>
      </c>
      <c r="B675" s="1528" t="s">
        <v>53</v>
      </c>
      <c r="C675" s="1529"/>
      <c r="D675" s="1529"/>
      <c r="E675" s="1529"/>
      <c r="F675" s="1529"/>
      <c r="G675" s="1529"/>
      <c r="H675" s="1670" t="s">
        <v>0</v>
      </c>
      <c r="I675" s="228">
        <v>67</v>
      </c>
      <c r="J675" s="1477"/>
      <c r="K675" s="1477"/>
    </row>
    <row r="676" spans="1:11" x14ac:dyDescent="0.2">
      <c r="A676" s="231" t="s">
        <v>54</v>
      </c>
      <c r="B676" s="854">
        <v>1</v>
      </c>
      <c r="C676" s="855">
        <v>2</v>
      </c>
      <c r="D676" s="855">
        <v>3</v>
      </c>
      <c r="E676" s="855">
        <v>4</v>
      </c>
      <c r="F676" s="855">
        <v>5</v>
      </c>
      <c r="G676" s="856">
        <v>6</v>
      </c>
      <c r="H676" s="1671"/>
      <c r="I676" s="1477"/>
      <c r="J676" s="1477"/>
      <c r="K676" s="1477"/>
    </row>
    <row r="677" spans="1:11" x14ac:dyDescent="0.2">
      <c r="A677" s="234" t="s">
        <v>3</v>
      </c>
      <c r="B677" s="359">
        <v>4680</v>
      </c>
      <c r="C677" s="360">
        <v>4680</v>
      </c>
      <c r="D677" s="360">
        <v>4680</v>
      </c>
      <c r="E677" s="360">
        <v>4680</v>
      </c>
      <c r="F677" s="360">
        <v>4680</v>
      </c>
      <c r="G677" s="1374">
        <v>4680</v>
      </c>
      <c r="H677" s="1378">
        <v>4680</v>
      </c>
      <c r="I677" s="1316"/>
      <c r="J677" s="215"/>
      <c r="K677" s="1477"/>
    </row>
    <row r="678" spans="1:11" x14ac:dyDescent="0.2">
      <c r="A678" s="238" t="s">
        <v>6</v>
      </c>
      <c r="B678" s="299">
        <v>5628</v>
      </c>
      <c r="C678" s="300">
        <v>5242</v>
      </c>
      <c r="D678" s="300">
        <v>4921</v>
      </c>
      <c r="E678" s="300">
        <v>4943</v>
      </c>
      <c r="F678" s="300">
        <v>4790</v>
      </c>
      <c r="G678" s="994">
        <v>4589</v>
      </c>
      <c r="H678" s="317">
        <v>4981</v>
      </c>
      <c r="I678" s="365"/>
      <c r="J678" s="1477"/>
      <c r="K678" s="1477"/>
    </row>
    <row r="679" spans="1:11" x14ac:dyDescent="0.2">
      <c r="A679" s="231" t="s">
        <v>7</v>
      </c>
      <c r="B679" s="301">
        <v>100</v>
      </c>
      <c r="C679" s="302">
        <v>100</v>
      </c>
      <c r="D679" s="303">
        <v>80</v>
      </c>
      <c r="E679" s="302">
        <v>91.7</v>
      </c>
      <c r="F679" s="302">
        <v>91.7</v>
      </c>
      <c r="G679" s="1375">
        <v>83.3</v>
      </c>
      <c r="H679" s="1401">
        <v>70.8</v>
      </c>
      <c r="I679" s="1479"/>
      <c r="J679" s="1477"/>
      <c r="K679" s="1477"/>
    </row>
    <row r="680" spans="1:11" ht="13.5" thickBot="1" x14ac:dyDescent="0.25">
      <c r="A680" s="231" t="s">
        <v>8</v>
      </c>
      <c r="B680" s="1206">
        <v>4.3999999999999997E-2</v>
      </c>
      <c r="C680" s="1207">
        <v>5.1999999999999998E-2</v>
      </c>
      <c r="D680" s="1373">
        <v>9.5000000000000001E-2</v>
      </c>
      <c r="E680" s="1207">
        <v>5.7000000000000002E-2</v>
      </c>
      <c r="F680" s="1207">
        <v>5.3999999999999999E-2</v>
      </c>
      <c r="G680" s="1376">
        <v>6.4000000000000001E-2</v>
      </c>
      <c r="H680" s="1429">
        <v>9.8000000000000004E-2</v>
      </c>
      <c r="I680" s="1479"/>
      <c r="J680" s="1477"/>
      <c r="K680" s="1477"/>
    </row>
    <row r="681" spans="1:11" x14ac:dyDescent="0.2">
      <c r="A681" s="238" t="s">
        <v>1</v>
      </c>
      <c r="B681" s="536">
        <f t="shared" ref="B681:H681" si="141">B678/B677*100-100</f>
        <v>20.256410256410248</v>
      </c>
      <c r="C681" s="537">
        <f t="shared" si="141"/>
        <v>12.008547008547012</v>
      </c>
      <c r="D681" s="537">
        <f t="shared" si="141"/>
        <v>5.1495726495726473</v>
      </c>
      <c r="E681" s="537">
        <f t="shared" si="141"/>
        <v>5.6196581196581263</v>
      </c>
      <c r="F681" s="537">
        <f t="shared" si="141"/>
        <v>2.3504273504273385</v>
      </c>
      <c r="G681" s="1451">
        <f t="shared" si="141"/>
        <v>-1.9444444444444429</v>
      </c>
      <c r="H681" s="1422">
        <f t="shared" si="141"/>
        <v>6.4316239316239319</v>
      </c>
      <c r="I681" s="1477"/>
      <c r="J681" s="1477"/>
      <c r="K681" s="1477"/>
    </row>
    <row r="682" spans="1:11" ht="13.5" thickBot="1" x14ac:dyDescent="0.25">
      <c r="A682" s="231" t="s">
        <v>27</v>
      </c>
      <c r="B682" s="254">
        <f t="shared" ref="B682:H682" si="142">B678-B665</f>
        <v>51</v>
      </c>
      <c r="C682" s="255">
        <f t="shared" si="142"/>
        <v>72</v>
      </c>
      <c r="D682" s="255">
        <f t="shared" si="142"/>
        <v>730</v>
      </c>
      <c r="E682" s="255">
        <f t="shared" si="142"/>
        <v>-123</v>
      </c>
      <c r="F682" s="255">
        <f t="shared" si="142"/>
        <v>103</v>
      </c>
      <c r="G682" s="545">
        <f t="shared" si="142"/>
        <v>-59</v>
      </c>
      <c r="H682" s="287">
        <f t="shared" si="142"/>
        <v>14</v>
      </c>
      <c r="I682" s="1477" t="s">
        <v>56</v>
      </c>
      <c r="J682" s="742">
        <f>H670-H683</f>
        <v>1</v>
      </c>
      <c r="K682" s="1019">
        <f>J682/H670</f>
        <v>4.9019607843137254E-3</v>
      </c>
    </row>
    <row r="683" spans="1:11" x14ac:dyDescent="0.2">
      <c r="A683" s="265" t="s">
        <v>52</v>
      </c>
      <c r="B683" s="1402">
        <v>38</v>
      </c>
      <c r="C683" s="1403">
        <v>38</v>
      </c>
      <c r="D683" s="1403">
        <v>5</v>
      </c>
      <c r="E683" s="1403">
        <v>41</v>
      </c>
      <c r="F683" s="1403">
        <v>41</v>
      </c>
      <c r="G683" s="1406">
        <v>40</v>
      </c>
      <c r="H683" s="262">
        <f>SUM(B683:G683)</f>
        <v>203</v>
      </c>
      <c r="I683" s="1477" t="s">
        <v>57</v>
      </c>
      <c r="J683" s="1477">
        <v>153.97999999999999</v>
      </c>
      <c r="K683" s="313"/>
    </row>
    <row r="684" spans="1:11" x14ac:dyDescent="0.2">
      <c r="A684" s="265" t="s">
        <v>28</v>
      </c>
      <c r="B684" s="1474">
        <v>151</v>
      </c>
      <c r="C684" s="1474">
        <v>151</v>
      </c>
      <c r="D684" s="1475">
        <v>155.5</v>
      </c>
      <c r="E684" s="1475">
        <v>154</v>
      </c>
      <c r="F684" s="1475">
        <v>154</v>
      </c>
      <c r="G684" s="309">
        <v>155.5</v>
      </c>
      <c r="H684" s="222"/>
      <c r="I684" s="1477" t="s">
        <v>26</v>
      </c>
      <c r="J684" s="215">
        <f>J683-J670</f>
        <v>0.90999999999999659</v>
      </c>
      <c r="K684" s="459"/>
    </row>
    <row r="685" spans="1:11" ht="13.5" thickBot="1" x14ac:dyDescent="0.25">
      <c r="A685" s="266" t="s">
        <v>26</v>
      </c>
      <c r="B685" s="352">
        <f t="shared" ref="B685:G685" si="143">B684-B671</f>
        <v>0</v>
      </c>
      <c r="C685" s="353">
        <f t="shared" si="143"/>
        <v>0</v>
      </c>
      <c r="D685" s="353">
        <f t="shared" si="143"/>
        <v>0</v>
      </c>
      <c r="E685" s="353">
        <f t="shared" si="143"/>
        <v>0</v>
      </c>
      <c r="F685" s="353">
        <f t="shared" si="143"/>
        <v>0</v>
      </c>
      <c r="G685" s="894">
        <f t="shared" si="143"/>
        <v>0</v>
      </c>
      <c r="H685" s="223"/>
      <c r="I685" s="1477"/>
      <c r="J685" s="1477"/>
      <c r="K685" s="1477"/>
    </row>
    <row r="687" spans="1:11" ht="13.5" thickBot="1" x14ac:dyDescent="0.25"/>
    <row r="688" spans="1:11" ht="13.5" thickBot="1" x14ac:dyDescent="0.25">
      <c r="A688" s="230" t="s">
        <v>316</v>
      </c>
      <c r="B688" s="1528" t="s">
        <v>53</v>
      </c>
      <c r="C688" s="1529"/>
      <c r="D688" s="1529"/>
      <c r="E688" s="1529"/>
      <c r="F688" s="1529"/>
      <c r="G688" s="1529"/>
      <c r="H688" s="1670" t="s">
        <v>0</v>
      </c>
      <c r="I688" s="228">
        <v>67</v>
      </c>
      <c r="J688" s="1483"/>
      <c r="K688" s="1483"/>
    </row>
    <row r="689" spans="1:11" x14ac:dyDescent="0.2">
      <c r="A689" s="231" t="s">
        <v>54</v>
      </c>
      <c r="B689" s="854">
        <v>1</v>
      </c>
      <c r="C689" s="855">
        <v>2</v>
      </c>
      <c r="D689" s="855">
        <v>3</v>
      </c>
      <c r="E689" s="855">
        <v>4</v>
      </c>
      <c r="F689" s="855">
        <v>5</v>
      </c>
      <c r="G689" s="856">
        <v>6</v>
      </c>
      <c r="H689" s="1671"/>
      <c r="I689" s="1483"/>
      <c r="J689" s="1483"/>
      <c r="K689" s="1483"/>
    </row>
    <row r="690" spans="1:11" x14ac:dyDescent="0.2">
      <c r="A690" s="234" t="s">
        <v>3</v>
      </c>
      <c r="B690" s="359">
        <v>4700</v>
      </c>
      <c r="C690" s="360">
        <v>4700</v>
      </c>
      <c r="D690" s="360">
        <v>4700</v>
      </c>
      <c r="E690" s="360">
        <v>4700</v>
      </c>
      <c r="F690" s="360">
        <v>4700</v>
      </c>
      <c r="G690" s="1374">
        <v>4700</v>
      </c>
      <c r="H690" s="1378">
        <v>4700</v>
      </c>
      <c r="I690" s="1316"/>
      <c r="J690" s="215"/>
      <c r="K690" s="1483"/>
    </row>
    <row r="691" spans="1:11" x14ac:dyDescent="0.2">
      <c r="A691" s="238" t="s">
        <v>6</v>
      </c>
      <c r="B691" s="299">
        <v>5532</v>
      </c>
      <c r="C691" s="300">
        <v>5358</v>
      </c>
      <c r="D691" s="300">
        <v>4809</v>
      </c>
      <c r="E691" s="300">
        <v>5053</v>
      </c>
      <c r="F691" s="300">
        <v>4910</v>
      </c>
      <c r="G691" s="994">
        <v>4847</v>
      </c>
      <c r="H691" s="317">
        <v>5119</v>
      </c>
      <c r="I691" s="365"/>
      <c r="J691" s="1483"/>
      <c r="K691" s="1483"/>
    </row>
    <row r="692" spans="1:11" x14ac:dyDescent="0.2">
      <c r="A692" s="231" t="s">
        <v>7</v>
      </c>
      <c r="B692" s="301">
        <v>100</v>
      </c>
      <c r="C692" s="302">
        <v>91.7</v>
      </c>
      <c r="D692" s="303">
        <v>100</v>
      </c>
      <c r="E692" s="302">
        <v>83.3</v>
      </c>
      <c r="F692" s="302">
        <v>100</v>
      </c>
      <c r="G692" s="1375">
        <v>91.7</v>
      </c>
      <c r="H692" s="1401">
        <v>78.099999999999994</v>
      </c>
      <c r="I692" s="1484"/>
      <c r="J692" s="1483"/>
      <c r="K692" s="1483"/>
    </row>
    <row r="693" spans="1:11" ht="13.5" thickBot="1" x14ac:dyDescent="0.25">
      <c r="A693" s="231" t="s">
        <v>8</v>
      </c>
      <c r="B693" s="1206">
        <v>3.2000000000000001E-2</v>
      </c>
      <c r="C693" s="1207">
        <v>5.0999999999999997E-2</v>
      </c>
      <c r="D693" s="1373">
        <v>7.2999999999999995E-2</v>
      </c>
      <c r="E693" s="1207">
        <v>7.6999999999999999E-2</v>
      </c>
      <c r="F693" s="1207">
        <v>4.3999999999999997E-2</v>
      </c>
      <c r="G693" s="1376">
        <v>6.8000000000000005E-2</v>
      </c>
      <c r="H693" s="1429">
        <v>7.5999999999999998E-2</v>
      </c>
      <c r="I693" s="1484"/>
      <c r="J693" s="1483"/>
      <c r="K693" s="1483"/>
    </row>
    <row r="694" spans="1:11" x14ac:dyDescent="0.2">
      <c r="A694" s="238" t="s">
        <v>1</v>
      </c>
      <c r="B694" s="536">
        <f t="shared" ref="B694:H694" si="144">B691/B690*100-100</f>
        <v>17.702127659574458</v>
      </c>
      <c r="C694" s="537">
        <f t="shared" si="144"/>
        <v>13.999999999999986</v>
      </c>
      <c r="D694" s="537">
        <f t="shared" si="144"/>
        <v>2.3191489361702224</v>
      </c>
      <c r="E694" s="537">
        <f t="shared" si="144"/>
        <v>7.5106382978723332</v>
      </c>
      <c r="F694" s="537">
        <f t="shared" si="144"/>
        <v>4.4680851063829721</v>
      </c>
      <c r="G694" s="1451">
        <f t="shared" si="144"/>
        <v>3.1276595744680833</v>
      </c>
      <c r="H694" s="1422">
        <f t="shared" si="144"/>
        <v>8.9148936170212636</v>
      </c>
      <c r="I694" s="1483"/>
      <c r="J694" s="1483"/>
      <c r="K694" s="1483"/>
    </row>
    <row r="695" spans="1:11" ht="13.5" thickBot="1" x14ac:dyDescent="0.25">
      <c r="A695" s="231" t="s">
        <v>27</v>
      </c>
      <c r="B695" s="254">
        <f t="shared" ref="B695:H695" si="145">B691-B678</f>
        <v>-96</v>
      </c>
      <c r="C695" s="255">
        <f t="shared" si="145"/>
        <v>116</v>
      </c>
      <c r="D695" s="255">
        <f t="shared" si="145"/>
        <v>-112</v>
      </c>
      <c r="E695" s="255">
        <f t="shared" si="145"/>
        <v>110</v>
      </c>
      <c r="F695" s="255">
        <f t="shared" si="145"/>
        <v>120</v>
      </c>
      <c r="G695" s="545">
        <f t="shared" si="145"/>
        <v>258</v>
      </c>
      <c r="H695" s="287">
        <f t="shared" si="145"/>
        <v>138</v>
      </c>
      <c r="I695" s="1483" t="s">
        <v>56</v>
      </c>
      <c r="J695" s="742">
        <f>H683-H696</f>
        <v>2</v>
      </c>
      <c r="K695" s="1019">
        <f>J695/H683</f>
        <v>9.852216748768473E-3</v>
      </c>
    </row>
    <row r="696" spans="1:11" x14ac:dyDescent="0.2">
      <c r="A696" s="265" t="s">
        <v>52</v>
      </c>
      <c r="B696" s="1402">
        <v>37</v>
      </c>
      <c r="C696" s="1403">
        <v>38</v>
      </c>
      <c r="D696" s="1403">
        <v>4</v>
      </c>
      <c r="E696" s="1403">
        <v>41</v>
      </c>
      <c r="F696" s="1403">
        <v>41</v>
      </c>
      <c r="G696" s="1406">
        <v>40</v>
      </c>
      <c r="H696" s="262">
        <f>SUM(B696:G696)</f>
        <v>201</v>
      </c>
      <c r="I696" s="1483" t="s">
        <v>57</v>
      </c>
      <c r="J696" s="1483">
        <v>154.22999999999999</v>
      </c>
      <c r="K696" s="313"/>
    </row>
    <row r="697" spans="1:11" x14ac:dyDescent="0.2">
      <c r="A697" s="265" t="s">
        <v>28</v>
      </c>
      <c r="B697" s="1480">
        <v>151</v>
      </c>
      <c r="C697" s="1480">
        <v>151</v>
      </c>
      <c r="D697" s="1481">
        <v>155.5</v>
      </c>
      <c r="E697" s="1481">
        <v>154</v>
      </c>
      <c r="F697" s="1481">
        <v>154</v>
      </c>
      <c r="G697" s="309">
        <v>155.5</v>
      </c>
      <c r="H697" s="222"/>
      <c r="I697" s="1483" t="s">
        <v>26</v>
      </c>
      <c r="J697" s="215">
        <f>J696-J683</f>
        <v>0.25</v>
      </c>
      <c r="K697" s="459"/>
    </row>
    <row r="698" spans="1:11" ht="13.5" thickBot="1" x14ac:dyDescent="0.25">
      <c r="A698" s="266" t="s">
        <v>26</v>
      </c>
      <c r="B698" s="352">
        <f t="shared" ref="B698:G698" si="146">B697-B684</f>
        <v>0</v>
      </c>
      <c r="C698" s="353">
        <f t="shared" si="146"/>
        <v>0</v>
      </c>
      <c r="D698" s="353">
        <f t="shared" si="146"/>
        <v>0</v>
      </c>
      <c r="E698" s="353">
        <f t="shared" si="146"/>
        <v>0</v>
      </c>
      <c r="F698" s="353">
        <f t="shared" si="146"/>
        <v>0</v>
      </c>
      <c r="G698" s="894">
        <f t="shared" si="146"/>
        <v>0</v>
      </c>
      <c r="H698" s="223"/>
      <c r="I698" s="1483"/>
      <c r="J698" s="1483"/>
      <c r="K698" s="1483"/>
    </row>
    <row r="700" spans="1:11" ht="13.5" thickBot="1" x14ac:dyDescent="0.25"/>
    <row r="701" spans="1:11" ht="13.5" thickBot="1" x14ac:dyDescent="0.25">
      <c r="A701" s="230" t="s">
        <v>317</v>
      </c>
      <c r="B701" s="1528" t="s">
        <v>53</v>
      </c>
      <c r="C701" s="1529"/>
      <c r="D701" s="1529"/>
      <c r="E701" s="1529"/>
      <c r="F701" s="1529"/>
      <c r="G701" s="1529"/>
      <c r="H701" s="1670" t="s">
        <v>0</v>
      </c>
      <c r="I701" s="228">
        <v>64</v>
      </c>
      <c r="J701" s="1489"/>
      <c r="K701" s="1489"/>
    </row>
    <row r="702" spans="1:11" x14ac:dyDescent="0.2">
      <c r="A702" s="231" t="s">
        <v>54</v>
      </c>
      <c r="B702" s="854">
        <v>1</v>
      </c>
      <c r="C702" s="855">
        <v>2</v>
      </c>
      <c r="D702" s="855">
        <v>3</v>
      </c>
      <c r="E702" s="855">
        <v>4</v>
      </c>
      <c r="F702" s="855">
        <v>5</v>
      </c>
      <c r="G702" s="856">
        <v>6</v>
      </c>
      <c r="H702" s="1671"/>
      <c r="I702" s="1489"/>
      <c r="J702" s="1489"/>
      <c r="K702" s="1489"/>
    </row>
    <row r="703" spans="1:11" x14ac:dyDescent="0.2">
      <c r="A703" s="234" t="s">
        <v>3</v>
      </c>
      <c r="B703" s="359">
        <v>4720</v>
      </c>
      <c r="C703" s="360">
        <v>4720</v>
      </c>
      <c r="D703" s="360">
        <v>4720</v>
      </c>
      <c r="E703" s="360">
        <v>4720</v>
      </c>
      <c r="F703" s="360">
        <v>4720</v>
      </c>
      <c r="G703" s="1374">
        <v>4720</v>
      </c>
      <c r="H703" s="1378">
        <v>4720</v>
      </c>
      <c r="I703" s="1316"/>
      <c r="J703" s="215"/>
      <c r="K703" s="1489"/>
    </row>
    <row r="704" spans="1:11" x14ac:dyDescent="0.2">
      <c r="A704" s="238" t="s">
        <v>6</v>
      </c>
      <c r="B704" s="299">
        <v>5755</v>
      </c>
      <c r="C704" s="300">
        <v>5214</v>
      </c>
      <c r="D704" s="300">
        <v>4656</v>
      </c>
      <c r="E704" s="300">
        <v>5021</v>
      </c>
      <c r="F704" s="300">
        <v>5018</v>
      </c>
      <c r="G704" s="994">
        <v>4774</v>
      </c>
      <c r="H704" s="317">
        <v>5125</v>
      </c>
      <c r="I704" s="365"/>
      <c r="J704" s="1489"/>
      <c r="K704" s="1489"/>
    </row>
    <row r="705" spans="1:11" x14ac:dyDescent="0.2">
      <c r="A705" s="231" t="s">
        <v>7</v>
      </c>
      <c r="B705" s="301">
        <v>91.7</v>
      </c>
      <c r="C705" s="302">
        <v>100</v>
      </c>
      <c r="D705" s="303">
        <v>75</v>
      </c>
      <c r="E705" s="302">
        <v>83.3</v>
      </c>
      <c r="F705" s="302">
        <v>100</v>
      </c>
      <c r="G705" s="1375">
        <v>91.7</v>
      </c>
      <c r="H705" s="1401">
        <v>78.099999999999994</v>
      </c>
      <c r="I705" s="1494"/>
      <c r="J705" s="1489"/>
      <c r="K705" s="1489"/>
    </row>
    <row r="706" spans="1:11" ht="13.5" thickBot="1" x14ac:dyDescent="0.25">
      <c r="A706" s="231" t="s">
        <v>8</v>
      </c>
      <c r="B706" s="1206">
        <v>0.06</v>
      </c>
      <c r="C706" s="1207">
        <v>5.5E-2</v>
      </c>
      <c r="D706" s="1373">
        <v>8.4000000000000005E-2</v>
      </c>
      <c r="E706" s="1207">
        <v>5.5E-2</v>
      </c>
      <c r="F706" s="1207">
        <v>5.6000000000000001E-2</v>
      </c>
      <c r="G706" s="1376">
        <v>5.6000000000000001E-2</v>
      </c>
      <c r="H706" s="1429">
        <v>8.6999999999999994E-2</v>
      </c>
      <c r="I706" s="1494"/>
      <c r="J706" s="1489"/>
      <c r="K706" s="1489"/>
    </row>
    <row r="707" spans="1:11" x14ac:dyDescent="0.2">
      <c r="A707" s="238" t="s">
        <v>1</v>
      </c>
      <c r="B707" s="536">
        <f t="shared" ref="B707:H707" si="147">B704/B703*100-100</f>
        <v>21.927966101694921</v>
      </c>
      <c r="C707" s="537">
        <f t="shared" si="147"/>
        <v>10.466101694915267</v>
      </c>
      <c r="D707" s="537">
        <f t="shared" si="147"/>
        <v>-1.3559322033898269</v>
      </c>
      <c r="E707" s="537">
        <f t="shared" si="147"/>
        <v>6.3771186440678065</v>
      </c>
      <c r="F707" s="537">
        <f t="shared" si="147"/>
        <v>6.3135593220338961</v>
      </c>
      <c r="G707" s="1451">
        <f t="shared" si="147"/>
        <v>1.1440677966101589</v>
      </c>
      <c r="H707" s="1422">
        <f t="shared" si="147"/>
        <v>8.580508474576277</v>
      </c>
      <c r="I707" s="1489"/>
      <c r="J707" s="1489"/>
      <c r="K707" s="1489"/>
    </row>
    <row r="708" spans="1:11" ht="13.5" thickBot="1" x14ac:dyDescent="0.25">
      <c r="A708" s="231" t="s">
        <v>27</v>
      </c>
      <c r="B708" s="254">
        <f t="shared" ref="B708:H708" si="148">B704-B691</f>
        <v>223</v>
      </c>
      <c r="C708" s="255">
        <f t="shared" si="148"/>
        <v>-144</v>
      </c>
      <c r="D708" s="255">
        <f t="shared" si="148"/>
        <v>-153</v>
      </c>
      <c r="E708" s="255">
        <f t="shared" si="148"/>
        <v>-32</v>
      </c>
      <c r="F708" s="255">
        <f t="shared" si="148"/>
        <v>108</v>
      </c>
      <c r="G708" s="545">
        <f t="shared" si="148"/>
        <v>-73</v>
      </c>
      <c r="H708" s="287">
        <f t="shared" si="148"/>
        <v>6</v>
      </c>
      <c r="I708" s="1489" t="s">
        <v>56</v>
      </c>
      <c r="J708" s="742">
        <f>H696-H709</f>
        <v>0</v>
      </c>
      <c r="K708" s="1019">
        <f>J708/H696</f>
        <v>0</v>
      </c>
    </row>
    <row r="709" spans="1:11" x14ac:dyDescent="0.2">
      <c r="A709" s="265" t="s">
        <v>52</v>
      </c>
      <c r="B709" s="1402">
        <v>37</v>
      </c>
      <c r="C709" s="1403">
        <v>38</v>
      </c>
      <c r="D709" s="1403">
        <v>4</v>
      </c>
      <c r="E709" s="1403">
        <v>41</v>
      </c>
      <c r="F709" s="1403">
        <v>41</v>
      </c>
      <c r="G709" s="1406">
        <v>40</v>
      </c>
      <c r="H709" s="262">
        <f>SUM(B709:G709)</f>
        <v>201</v>
      </c>
      <c r="I709" s="1489" t="s">
        <v>57</v>
      </c>
      <c r="J709" s="1489">
        <v>155.15</v>
      </c>
      <c r="K709" s="313"/>
    </row>
    <row r="710" spans="1:11" x14ac:dyDescent="0.2">
      <c r="A710" s="265" t="s">
        <v>28</v>
      </c>
      <c r="B710" s="1492">
        <v>152.5</v>
      </c>
      <c r="C710" s="1492">
        <v>152.5</v>
      </c>
      <c r="D710" s="1493">
        <v>157</v>
      </c>
      <c r="E710" s="1493">
        <v>155.5</v>
      </c>
      <c r="F710" s="1493">
        <v>155.5</v>
      </c>
      <c r="G710" s="309">
        <v>157</v>
      </c>
      <c r="H710" s="222"/>
      <c r="I710" s="1489" t="s">
        <v>26</v>
      </c>
      <c r="J710" s="215">
        <f>J709-J696</f>
        <v>0.92000000000001592</v>
      </c>
      <c r="K710" s="459"/>
    </row>
    <row r="711" spans="1:11" ht="13.5" thickBot="1" x14ac:dyDescent="0.25">
      <c r="A711" s="266" t="s">
        <v>26</v>
      </c>
      <c r="B711" s="352">
        <f t="shared" ref="B711:G711" si="149">B710-B697</f>
        <v>1.5</v>
      </c>
      <c r="C711" s="353">
        <f t="shared" si="149"/>
        <v>1.5</v>
      </c>
      <c r="D711" s="353">
        <f t="shared" si="149"/>
        <v>1.5</v>
      </c>
      <c r="E711" s="353">
        <f t="shared" si="149"/>
        <v>1.5</v>
      </c>
      <c r="F711" s="353">
        <f t="shared" si="149"/>
        <v>1.5</v>
      </c>
      <c r="G711" s="894">
        <f t="shared" si="149"/>
        <v>1.5</v>
      </c>
      <c r="H711" s="223"/>
      <c r="I711" s="1489"/>
      <c r="J711" s="1489"/>
      <c r="K711" s="1489"/>
    </row>
    <row r="712" spans="1:11" x14ac:dyDescent="0.2">
      <c r="F712" s="200"/>
    </row>
    <row r="713" spans="1:11" ht="13.5" thickBot="1" x14ac:dyDescent="0.25"/>
    <row r="714" spans="1:11" ht="13.5" thickBot="1" x14ac:dyDescent="0.25">
      <c r="A714" s="230" t="s">
        <v>318</v>
      </c>
      <c r="B714" s="1528" t="s">
        <v>53</v>
      </c>
      <c r="C714" s="1529"/>
      <c r="D714" s="1529"/>
      <c r="E714" s="1529"/>
      <c r="F714" s="1529"/>
      <c r="G714" s="1529"/>
      <c r="H714" s="1670" t="s">
        <v>0</v>
      </c>
      <c r="I714" s="228"/>
      <c r="J714" s="1498"/>
      <c r="K714" s="1498"/>
    </row>
    <row r="715" spans="1:11" x14ac:dyDescent="0.2">
      <c r="A715" s="231" t="s">
        <v>54</v>
      </c>
      <c r="B715" s="854">
        <v>1</v>
      </c>
      <c r="C715" s="855">
        <v>2</v>
      </c>
      <c r="D715" s="855">
        <v>3</v>
      </c>
      <c r="E715" s="855">
        <v>4</v>
      </c>
      <c r="F715" s="855">
        <v>5</v>
      </c>
      <c r="G715" s="856">
        <v>6</v>
      </c>
      <c r="H715" s="1671"/>
      <c r="I715" s="1498"/>
      <c r="J715" s="1498"/>
      <c r="K715" s="1498"/>
    </row>
    <row r="716" spans="1:11" x14ac:dyDescent="0.2">
      <c r="A716" s="234" t="s">
        <v>3</v>
      </c>
      <c r="B716" s="359">
        <v>4740</v>
      </c>
      <c r="C716" s="360">
        <v>4740</v>
      </c>
      <c r="D716" s="360">
        <v>4740</v>
      </c>
      <c r="E716" s="360">
        <v>4740</v>
      </c>
      <c r="F716" s="360">
        <v>4740</v>
      </c>
      <c r="G716" s="1374">
        <v>4740</v>
      </c>
      <c r="H716" s="1378">
        <v>4740</v>
      </c>
      <c r="I716" s="1316"/>
      <c r="J716" s="215"/>
      <c r="K716" s="1498"/>
    </row>
    <row r="717" spans="1:11" x14ac:dyDescent="0.2">
      <c r="A717" s="238" t="s">
        <v>6</v>
      </c>
      <c r="B717" s="299">
        <v>5842</v>
      </c>
      <c r="C717" s="300">
        <v>5277</v>
      </c>
      <c r="D717" s="300">
        <v>4993</v>
      </c>
      <c r="E717" s="300">
        <v>4958</v>
      </c>
      <c r="F717" s="300">
        <v>4906</v>
      </c>
      <c r="G717" s="994">
        <v>4786</v>
      </c>
      <c r="H717" s="317">
        <v>5144</v>
      </c>
      <c r="I717" s="365"/>
      <c r="J717" s="1498"/>
      <c r="K717" s="1498"/>
    </row>
    <row r="718" spans="1:11" x14ac:dyDescent="0.2">
      <c r="A718" s="231" t="s">
        <v>7</v>
      </c>
      <c r="B718" s="301">
        <v>83.3</v>
      </c>
      <c r="C718" s="302">
        <v>66.7</v>
      </c>
      <c r="D718" s="303">
        <v>75</v>
      </c>
      <c r="E718" s="302">
        <v>83.3</v>
      </c>
      <c r="F718" s="302">
        <v>83.3</v>
      </c>
      <c r="G718" s="1375">
        <v>75</v>
      </c>
      <c r="H718" s="1401">
        <v>62.5</v>
      </c>
      <c r="I718" s="1500"/>
      <c r="J718" s="1498"/>
      <c r="K718" s="1498"/>
    </row>
    <row r="719" spans="1:11" ht="13.5" thickBot="1" x14ac:dyDescent="0.25">
      <c r="A719" s="231" t="s">
        <v>8</v>
      </c>
      <c r="B719" s="1206">
        <v>6.8000000000000005E-2</v>
      </c>
      <c r="C719" s="1207">
        <v>0.08</v>
      </c>
      <c r="D719" s="1373">
        <v>8.5999999999999993E-2</v>
      </c>
      <c r="E719" s="1207">
        <v>6.6000000000000003E-2</v>
      </c>
      <c r="F719" s="1207">
        <v>9.8000000000000004E-2</v>
      </c>
      <c r="G719" s="1376">
        <v>7.8E-2</v>
      </c>
      <c r="H719" s="1429">
        <v>0.105</v>
      </c>
      <c r="I719" s="1500"/>
      <c r="J719" s="1498"/>
      <c r="K719" s="1498"/>
    </row>
    <row r="720" spans="1:11" x14ac:dyDescent="0.2">
      <c r="A720" s="238" t="s">
        <v>1</v>
      </c>
      <c r="B720" s="536">
        <f t="shared" ref="B720:H720" si="150">B717/B716*100-100</f>
        <v>23.248945147679322</v>
      </c>
      <c r="C720" s="537">
        <f t="shared" si="150"/>
        <v>11.329113924050631</v>
      </c>
      <c r="D720" s="537">
        <f t="shared" si="150"/>
        <v>5.3375527426160261</v>
      </c>
      <c r="E720" s="537">
        <f t="shared" si="150"/>
        <v>4.5991561181434548</v>
      </c>
      <c r="F720" s="537">
        <f t="shared" si="150"/>
        <v>3.5021097046413558</v>
      </c>
      <c r="G720" s="1451">
        <f t="shared" si="150"/>
        <v>0.97046413502108919</v>
      </c>
      <c r="H720" s="1422">
        <f t="shared" si="150"/>
        <v>8.5232067510548433</v>
      </c>
      <c r="I720" s="1498"/>
      <c r="J720" s="1498"/>
      <c r="K720" s="1498"/>
    </row>
    <row r="721" spans="1:11" ht="13.5" thickBot="1" x14ac:dyDescent="0.25">
      <c r="A721" s="231" t="s">
        <v>27</v>
      </c>
      <c r="B721" s="254">
        <f t="shared" ref="B721:H721" si="151">B717-B704</f>
        <v>87</v>
      </c>
      <c r="C721" s="255">
        <f t="shared" si="151"/>
        <v>63</v>
      </c>
      <c r="D721" s="255">
        <f t="shared" si="151"/>
        <v>337</v>
      </c>
      <c r="E721" s="255">
        <f t="shared" si="151"/>
        <v>-63</v>
      </c>
      <c r="F721" s="255">
        <f t="shared" si="151"/>
        <v>-112</v>
      </c>
      <c r="G721" s="545">
        <f t="shared" si="151"/>
        <v>12</v>
      </c>
      <c r="H721" s="287">
        <f t="shared" si="151"/>
        <v>19</v>
      </c>
      <c r="I721" s="1498" t="s">
        <v>56</v>
      </c>
      <c r="J721" s="742">
        <f>H709-H722</f>
        <v>0</v>
      </c>
      <c r="K721" s="1019">
        <f>J721/H709</f>
        <v>0</v>
      </c>
    </row>
    <row r="722" spans="1:11" x14ac:dyDescent="0.2">
      <c r="A722" s="265" t="s">
        <v>52</v>
      </c>
      <c r="B722" s="1402">
        <v>37</v>
      </c>
      <c r="C722" s="1403">
        <v>38</v>
      </c>
      <c r="D722" s="1403">
        <v>4</v>
      </c>
      <c r="E722" s="1403">
        <v>41</v>
      </c>
      <c r="F722" s="1403">
        <v>41</v>
      </c>
      <c r="G722" s="1406">
        <v>40</v>
      </c>
      <c r="H722" s="262">
        <f>SUM(B722:G722)</f>
        <v>201</v>
      </c>
      <c r="I722" s="1498" t="s">
        <v>57</v>
      </c>
      <c r="J722" s="1498">
        <v>155.01</v>
      </c>
      <c r="K722" s="313"/>
    </row>
    <row r="723" spans="1:11" x14ac:dyDescent="0.2">
      <c r="A723" s="265" t="s">
        <v>28</v>
      </c>
      <c r="B723" s="1495">
        <v>153.5</v>
      </c>
      <c r="C723" s="1495">
        <v>152.5</v>
      </c>
      <c r="D723" s="1496">
        <v>158</v>
      </c>
      <c r="E723" s="1496">
        <v>155.5</v>
      </c>
      <c r="F723" s="1496">
        <v>155.5</v>
      </c>
      <c r="G723" s="309">
        <v>157</v>
      </c>
      <c r="H723" s="222"/>
      <c r="I723" s="1498" t="s">
        <v>26</v>
      </c>
      <c r="J723" s="215">
        <f>J722-J709</f>
        <v>-0.14000000000001478</v>
      </c>
      <c r="K723" s="459"/>
    </row>
    <row r="724" spans="1:11" ht="13.5" thickBot="1" x14ac:dyDescent="0.25">
      <c r="A724" s="266" t="s">
        <v>26</v>
      </c>
      <c r="B724" s="352">
        <f t="shared" ref="B724:G724" si="152">B723-B710</f>
        <v>1</v>
      </c>
      <c r="C724" s="353">
        <f t="shared" si="152"/>
        <v>0</v>
      </c>
      <c r="D724" s="353">
        <f t="shared" si="152"/>
        <v>1</v>
      </c>
      <c r="E724" s="353">
        <f t="shared" si="152"/>
        <v>0</v>
      </c>
      <c r="F724" s="353">
        <f t="shared" si="152"/>
        <v>0</v>
      </c>
      <c r="G724" s="894">
        <f t="shared" si="152"/>
        <v>0</v>
      </c>
      <c r="H724" s="223"/>
      <c r="I724" s="1498"/>
      <c r="J724" s="1498"/>
      <c r="K724" s="1498"/>
    </row>
    <row r="726" spans="1:11" ht="13.5" thickBot="1" x14ac:dyDescent="0.25"/>
    <row r="727" spans="1:11" ht="13.5" thickBot="1" x14ac:dyDescent="0.25">
      <c r="A727" s="230" t="s">
        <v>319</v>
      </c>
      <c r="B727" s="1528" t="s">
        <v>53</v>
      </c>
      <c r="C727" s="1529"/>
      <c r="D727" s="1529"/>
      <c r="E727" s="1529"/>
      <c r="F727" s="1529"/>
      <c r="G727" s="1529"/>
      <c r="H727" s="1670" t="s">
        <v>0</v>
      </c>
      <c r="I727" s="228"/>
      <c r="J727" s="1504"/>
      <c r="K727" s="1504"/>
    </row>
    <row r="728" spans="1:11" x14ac:dyDescent="0.2">
      <c r="A728" s="231" t="s">
        <v>54</v>
      </c>
      <c r="B728" s="854">
        <v>1</v>
      </c>
      <c r="C728" s="855">
        <v>2</v>
      </c>
      <c r="D728" s="855">
        <v>3</v>
      </c>
      <c r="E728" s="855">
        <v>4</v>
      </c>
      <c r="F728" s="855">
        <v>5</v>
      </c>
      <c r="G728" s="856">
        <v>6</v>
      </c>
      <c r="H728" s="1671"/>
      <c r="I728" s="1504"/>
      <c r="J728" s="1504"/>
      <c r="K728" s="1504"/>
    </row>
    <row r="729" spans="1:11" x14ac:dyDescent="0.2">
      <c r="A729" s="234" t="s">
        <v>3</v>
      </c>
      <c r="B729" s="359">
        <v>4760</v>
      </c>
      <c r="C729" s="360">
        <v>4760</v>
      </c>
      <c r="D729" s="360">
        <v>4760</v>
      </c>
      <c r="E729" s="360">
        <v>4760</v>
      </c>
      <c r="F729" s="360">
        <v>4760</v>
      </c>
      <c r="G729" s="1374">
        <v>4760</v>
      </c>
      <c r="H729" s="1378">
        <v>4760</v>
      </c>
      <c r="I729" s="1316"/>
      <c r="J729" s="215"/>
      <c r="K729" s="1504"/>
    </row>
    <row r="730" spans="1:11" x14ac:dyDescent="0.2">
      <c r="A730" s="238" t="s">
        <v>6</v>
      </c>
      <c r="B730" s="299">
        <v>5824</v>
      </c>
      <c r="C730" s="300">
        <v>5294</v>
      </c>
      <c r="D730" s="300">
        <v>4977</v>
      </c>
      <c r="E730" s="300">
        <v>4924</v>
      </c>
      <c r="F730" s="300">
        <v>4997</v>
      </c>
      <c r="G730" s="994">
        <v>4981</v>
      </c>
      <c r="H730" s="317">
        <v>5190</v>
      </c>
      <c r="I730" s="365"/>
      <c r="J730" s="1504"/>
      <c r="K730" s="1504"/>
    </row>
    <row r="731" spans="1:11" x14ac:dyDescent="0.2">
      <c r="A731" s="231" t="s">
        <v>7</v>
      </c>
      <c r="B731" s="301">
        <v>100</v>
      </c>
      <c r="C731" s="302">
        <v>91.7</v>
      </c>
      <c r="D731" s="303">
        <v>75</v>
      </c>
      <c r="E731" s="302">
        <v>91.7</v>
      </c>
      <c r="F731" s="302">
        <v>75</v>
      </c>
      <c r="G731" s="1375">
        <v>91.7</v>
      </c>
      <c r="H731" s="1401">
        <v>73.400000000000006</v>
      </c>
      <c r="I731" s="1506"/>
      <c r="J731" s="1504"/>
      <c r="K731" s="1504"/>
    </row>
    <row r="732" spans="1:11" ht="13.5" thickBot="1" x14ac:dyDescent="0.25">
      <c r="A732" s="231" t="s">
        <v>8</v>
      </c>
      <c r="B732" s="1206">
        <v>0.04</v>
      </c>
      <c r="C732" s="1207">
        <v>6.4000000000000001E-2</v>
      </c>
      <c r="D732" s="1373">
        <v>0.08</v>
      </c>
      <c r="E732" s="1207">
        <v>4.9000000000000002E-2</v>
      </c>
      <c r="F732" s="1207">
        <v>7.5999999999999998E-2</v>
      </c>
      <c r="G732" s="1376">
        <v>5.1999999999999998E-2</v>
      </c>
      <c r="H732" s="1429">
        <v>8.5000000000000006E-2</v>
      </c>
      <c r="I732" s="1506"/>
      <c r="J732" s="1504"/>
      <c r="K732" s="1504"/>
    </row>
    <row r="733" spans="1:11" x14ac:dyDescent="0.2">
      <c r="A733" s="238" t="s">
        <v>1</v>
      </c>
      <c r="B733" s="536">
        <f t="shared" ref="B733:H733" si="153">B730/B729*100-100</f>
        <v>22.352941176470594</v>
      </c>
      <c r="C733" s="537">
        <f t="shared" si="153"/>
        <v>11.21848739495799</v>
      </c>
      <c r="D733" s="537">
        <f t="shared" si="153"/>
        <v>4.558823529411768</v>
      </c>
      <c r="E733" s="537">
        <f t="shared" si="153"/>
        <v>3.4453781512605133</v>
      </c>
      <c r="F733" s="537">
        <f t="shared" si="153"/>
        <v>4.9789915966386644</v>
      </c>
      <c r="G733" s="1451">
        <f t="shared" si="153"/>
        <v>4.642857142857153</v>
      </c>
      <c r="H733" s="1422">
        <f t="shared" si="153"/>
        <v>9.0336134453781369</v>
      </c>
      <c r="I733" s="1504"/>
      <c r="J733" s="1504"/>
      <c r="K733" s="1504"/>
    </row>
    <row r="734" spans="1:11" ht="13.5" thickBot="1" x14ac:dyDescent="0.25">
      <c r="A734" s="231" t="s">
        <v>27</v>
      </c>
      <c r="B734" s="254">
        <f t="shared" ref="B734:H734" si="154">B730-B717</f>
        <v>-18</v>
      </c>
      <c r="C734" s="255">
        <f t="shared" si="154"/>
        <v>17</v>
      </c>
      <c r="D734" s="255">
        <f t="shared" si="154"/>
        <v>-16</v>
      </c>
      <c r="E734" s="255">
        <f t="shared" si="154"/>
        <v>-34</v>
      </c>
      <c r="F734" s="255">
        <f t="shared" si="154"/>
        <v>91</v>
      </c>
      <c r="G734" s="545">
        <f t="shared" si="154"/>
        <v>195</v>
      </c>
      <c r="H734" s="287">
        <f t="shared" si="154"/>
        <v>46</v>
      </c>
      <c r="I734" s="1504" t="s">
        <v>56</v>
      </c>
      <c r="J734" s="742">
        <f>H722-H735</f>
        <v>1</v>
      </c>
      <c r="K734" s="1019">
        <f>J734/H722</f>
        <v>4.9751243781094526E-3</v>
      </c>
    </row>
    <row r="735" spans="1:11" x14ac:dyDescent="0.2">
      <c r="A735" s="265" t="s">
        <v>52</v>
      </c>
      <c r="B735" s="1402">
        <v>37</v>
      </c>
      <c r="C735" s="1403">
        <v>38</v>
      </c>
      <c r="D735" s="1403">
        <v>4</v>
      </c>
      <c r="E735" s="1403">
        <v>41</v>
      </c>
      <c r="F735" s="1403">
        <v>41</v>
      </c>
      <c r="G735" s="1406">
        <v>39</v>
      </c>
      <c r="H735" s="262">
        <f>SUM(B735:G735)</f>
        <v>200</v>
      </c>
      <c r="I735" s="1504" t="s">
        <v>57</v>
      </c>
      <c r="J735" s="1504">
        <v>155</v>
      </c>
      <c r="K735" s="313"/>
    </row>
    <row r="736" spans="1:11" x14ac:dyDescent="0.2">
      <c r="A736" s="265" t="s">
        <v>28</v>
      </c>
      <c r="B736" s="1501">
        <v>154.5</v>
      </c>
      <c r="C736" s="1501">
        <v>153.5</v>
      </c>
      <c r="D736" s="1502">
        <v>159</v>
      </c>
      <c r="E736" s="1502">
        <v>156.5</v>
      </c>
      <c r="F736" s="1502">
        <v>156.5</v>
      </c>
      <c r="G736" s="309">
        <v>158</v>
      </c>
      <c r="H736" s="222"/>
      <c r="I736" s="1504" t="s">
        <v>26</v>
      </c>
      <c r="J736" s="215">
        <f>J735-J722</f>
        <v>-9.9999999999909051E-3</v>
      </c>
      <c r="K736" s="459"/>
    </row>
    <row r="737" spans="1:13" ht="13.5" thickBot="1" x14ac:dyDescent="0.25">
      <c r="A737" s="266" t="s">
        <v>26</v>
      </c>
      <c r="B737" s="352">
        <f t="shared" ref="B737:G737" si="155">B736-B723</f>
        <v>1</v>
      </c>
      <c r="C737" s="353">
        <f t="shared" si="155"/>
        <v>1</v>
      </c>
      <c r="D737" s="353">
        <f t="shared" si="155"/>
        <v>1</v>
      </c>
      <c r="E737" s="353">
        <f t="shared" si="155"/>
        <v>1</v>
      </c>
      <c r="F737" s="353">
        <f t="shared" si="155"/>
        <v>1</v>
      </c>
      <c r="G737" s="894">
        <f t="shared" si="155"/>
        <v>1</v>
      </c>
      <c r="H737" s="223"/>
      <c r="I737" s="1504"/>
      <c r="J737" s="1504"/>
      <c r="K737" s="1504"/>
    </row>
    <row r="739" spans="1:13" ht="13.5" thickBot="1" x14ac:dyDescent="0.25"/>
    <row r="740" spans="1:13" ht="13.5" thickBot="1" x14ac:dyDescent="0.25">
      <c r="A740" s="230" t="s">
        <v>320</v>
      </c>
      <c r="B740" s="1528" t="s">
        <v>53</v>
      </c>
      <c r="C740" s="1529"/>
      <c r="D740" s="1529"/>
      <c r="E740" s="1529"/>
      <c r="F740" s="1529"/>
      <c r="G740" s="1529"/>
      <c r="H740" s="1670" t="s">
        <v>0</v>
      </c>
      <c r="I740" s="228"/>
      <c r="J740" s="1507"/>
      <c r="K740" s="1507"/>
    </row>
    <row r="741" spans="1:13" x14ac:dyDescent="0.2">
      <c r="A741" s="231" t="s">
        <v>54</v>
      </c>
      <c r="B741" s="854">
        <v>1</v>
      </c>
      <c r="C741" s="855">
        <v>2</v>
      </c>
      <c r="D741" s="855">
        <v>3</v>
      </c>
      <c r="E741" s="855">
        <v>4</v>
      </c>
      <c r="F741" s="855">
        <v>5</v>
      </c>
      <c r="G741" s="856">
        <v>6</v>
      </c>
      <c r="H741" s="1671"/>
      <c r="I741" s="1507"/>
      <c r="J741" s="1507"/>
      <c r="K741" s="1507"/>
    </row>
    <row r="742" spans="1:13" x14ac:dyDescent="0.2">
      <c r="A742" s="234" t="s">
        <v>3</v>
      </c>
      <c r="B742" s="359">
        <v>4780</v>
      </c>
      <c r="C742" s="360">
        <v>4780</v>
      </c>
      <c r="D742" s="360">
        <v>4780</v>
      </c>
      <c r="E742" s="360">
        <v>4780</v>
      </c>
      <c r="F742" s="360">
        <v>4780</v>
      </c>
      <c r="G742" s="1374">
        <v>4780</v>
      </c>
      <c r="H742" s="1378">
        <v>4780</v>
      </c>
      <c r="I742" s="1316"/>
      <c r="J742" s="215"/>
      <c r="K742" s="1507"/>
    </row>
    <row r="743" spans="1:13" x14ac:dyDescent="0.2">
      <c r="A743" s="238" t="s">
        <v>6</v>
      </c>
      <c r="B743" s="299">
        <v>5828</v>
      </c>
      <c r="C743" s="300">
        <v>5503</v>
      </c>
      <c r="D743" s="300">
        <v>5137</v>
      </c>
      <c r="E743" s="300">
        <v>4873</v>
      </c>
      <c r="F743" s="300">
        <v>4779</v>
      </c>
      <c r="G743" s="994">
        <v>4956</v>
      </c>
      <c r="H743" s="317">
        <v>5185</v>
      </c>
      <c r="I743" s="365"/>
      <c r="J743" s="1507"/>
      <c r="K743" s="1507"/>
    </row>
    <row r="744" spans="1:13" x14ac:dyDescent="0.2">
      <c r="A744" s="231" t="s">
        <v>7</v>
      </c>
      <c r="B744" s="301">
        <v>91.7</v>
      </c>
      <c r="C744" s="302">
        <v>100</v>
      </c>
      <c r="D744" s="303">
        <v>75</v>
      </c>
      <c r="E744" s="302">
        <v>100</v>
      </c>
      <c r="F744" s="302">
        <v>91.7</v>
      </c>
      <c r="G744" s="1375">
        <v>91.7</v>
      </c>
      <c r="H744" s="1401">
        <v>70.3</v>
      </c>
      <c r="I744" s="1510"/>
      <c r="J744" s="1507"/>
      <c r="K744" s="1507"/>
      <c r="M744" s="200" t="s">
        <v>321</v>
      </c>
    </row>
    <row r="745" spans="1:13" ht="13.5" thickBot="1" x14ac:dyDescent="0.25">
      <c r="A745" s="231" t="s">
        <v>8</v>
      </c>
      <c r="B745" s="1206">
        <v>5.7000000000000002E-2</v>
      </c>
      <c r="C745" s="1207">
        <v>0.05</v>
      </c>
      <c r="D745" s="1373">
        <v>9.5000000000000001E-2</v>
      </c>
      <c r="E745" s="1207">
        <v>5.1999999999999998E-2</v>
      </c>
      <c r="F745" s="1207">
        <v>7.9000000000000001E-2</v>
      </c>
      <c r="G745" s="1376">
        <v>0.05</v>
      </c>
      <c r="H745" s="1429">
        <v>9.6000000000000002E-2</v>
      </c>
      <c r="I745" s="1510"/>
      <c r="J745" s="1507"/>
      <c r="K745" s="1507"/>
    </row>
    <row r="746" spans="1:13" x14ac:dyDescent="0.2">
      <c r="A746" s="238" t="s">
        <v>1</v>
      </c>
      <c r="B746" s="536">
        <f t="shared" ref="B746:H746" si="156">B743/B742*100-100</f>
        <v>21.924686192468613</v>
      </c>
      <c r="C746" s="537">
        <f t="shared" si="156"/>
        <v>15.125523012552293</v>
      </c>
      <c r="D746" s="537">
        <f t="shared" si="156"/>
        <v>7.4686192468619339</v>
      </c>
      <c r="E746" s="537">
        <f t="shared" si="156"/>
        <v>1.9456066945606807</v>
      </c>
      <c r="F746" s="537">
        <f t="shared" si="156"/>
        <v>-2.0920502092053539E-2</v>
      </c>
      <c r="G746" s="1451">
        <f t="shared" si="156"/>
        <v>3.682008368200826</v>
      </c>
      <c r="H746" s="1422">
        <f t="shared" si="156"/>
        <v>8.4728033472803332</v>
      </c>
      <c r="I746" s="1507"/>
      <c r="J746" s="1507"/>
      <c r="K746" s="1507"/>
    </row>
    <row r="747" spans="1:13" ht="13.5" thickBot="1" x14ac:dyDescent="0.25">
      <c r="A747" s="231" t="s">
        <v>27</v>
      </c>
      <c r="B747" s="254">
        <f t="shared" ref="B747:H747" si="157">B743-B730</f>
        <v>4</v>
      </c>
      <c r="C747" s="255">
        <f t="shared" si="157"/>
        <v>209</v>
      </c>
      <c r="D747" s="255">
        <f t="shared" si="157"/>
        <v>160</v>
      </c>
      <c r="E747" s="255">
        <f t="shared" si="157"/>
        <v>-51</v>
      </c>
      <c r="F747" s="255">
        <f t="shared" si="157"/>
        <v>-218</v>
      </c>
      <c r="G747" s="545">
        <f t="shared" si="157"/>
        <v>-25</v>
      </c>
      <c r="H747" s="287">
        <f t="shared" si="157"/>
        <v>-5</v>
      </c>
      <c r="I747" s="1507" t="s">
        <v>56</v>
      </c>
      <c r="J747" s="742">
        <f>H735-H748</f>
        <v>0</v>
      </c>
      <c r="K747" s="1019">
        <f>J747/H735</f>
        <v>0</v>
      </c>
    </row>
    <row r="748" spans="1:13" x14ac:dyDescent="0.2">
      <c r="A748" s="265" t="s">
        <v>52</v>
      </c>
      <c r="B748" s="1402">
        <v>37</v>
      </c>
      <c r="C748" s="1403">
        <v>38</v>
      </c>
      <c r="D748" s="1403">
        <v>4</v>
      </c>
      <c r="E748" s="1403">
        <v>41</v>
      </c>
      <c r="F748" s="1403">
        <v>41</v>
      </c>
      <c r="G748" s="1406">
        <v>39</v>
      </c>
      <c r="H748" s="262">
        <f>SUM(B748:G748)</f>
        <v>200</v>
      </c>
      <c r="I748" s="1507" t="s">
        <v>57</v>
      </c>
      <c r="J748" s="1507">
        <v>155.86000000000001</v>
      </c>
      <c r="K748" s="313"/>
    </row>
    <row r="749" spans="1:13" x14ac:dyDescent="0.2">
      <c r="A749" s="265" t="s">
        <v>28</v>
      </c>
      <c r="B749" s="1511">
        <v>154.5</v>
      </c>
      <c r="C749" s="1511">
        <v>153.5</v>
      </c>
      <c r="D749" s="1512">
        <v>159</v>
      </c>
      <c r="E749" s="1512">
        <v>156.5</v>
      </c>
      <c r="F749" s="1512">
        <v>156.5</v>
      </c>
      <c r="G749" s="309">
        <v>158</v>
      </c>
      <c r="H749" s="222"/>
      <c r="I749" s="1507" t="s">
        <v>26</v>
      </c>
      <c r="J749" s="215">
        <f>J748-J735</f>
        <v>0.86000000000001364</v>
      </c>
      <c r="K749" s="459"/>
    </row>
    <row r="750" spans="1:13" ht="13.5" thickBot="1" x14ac:dyDescent="0.25">
      <c r="A750" s="266" t="s">
        <v>26</v>
      </c>
      <c r="B750" s="352">
        <f t="shared" ref="B750:G750" si="158">B749-B736</f>
        <v>0</v>
      </c>
      <c r="C750" s="353">
        <f t="shared" si="158"/>
        <v>0</v>
      </c>
      <c r="D750" s="353">
        <f t="shared" si="158"/>
        <v>0</v>
      </c>
      <c r="E750" s="353">
        <f t="shared" si="158"/>
        <v>0</v>
      </c>
      <c r="F750" s="353">
        <f t="shared" si="158"/>
        <v>0</v>
      </c>
      <c r="G750" s="894">
        <f t="shared" si="158"/>
        <v>0</v>
      </c>
      <c r="H750" s="223"/>
      <c r="I750" s="1507"/>
      <c r="J750" s="1507"/>
      <c r="K750" s="1507"/>
    </row>
    <row r="752" spans="1:13" ht="13.5" thickBot="1" x14ac:dyDescent="0.25"/>
    <row r="753" spans="1:11" ht="13.5" thickBot="1" x14ac:dyDescent="0.25">
      <c r="A753" s="230" t="s">
        <v>322</v>
      </c>
      <c r="B753" s="1528" t="s">
        <v>53</v>
      </c>
      <c r="C753" s="1529"/>
      <c r="D753" s="1529"/>
      <c r="E753" s="1529"/>
      <c r="F753" s="1529"/>
      <c r="G753" s="1529"/>
      <c r="H753" s="1670" t="s">
        <v>0</v>
      </c>
      <c r="I753" s="228"/>
      <c r="J753" s="1516"/>
      <c r="K753" s="1516"/>
    </row>
    <row r="754" spans="1:11" x14ac:dyDescent="0.2">
      <c r="A754" s="231" t="s">
        <v>54</v>
      </c>
      <c r="B754" s="854">
        <v>1</v>
      </c>
      <c r="C754" s="855">
        <v>2</v>
      </c>
      <c r="D754" s="855">
        <v>3</v>
      </c>
      <c r="E754" s="855">
        <v>4</v>
      </c>
      <c r="F754" s="855">
        <v>5</v>
      </c>
      <c r="G754" s="856">
        <v>6</v>
      </c>
      <c r="H754" s="1671"/>
      <c r="I754" s="1516"/>
      <c r="J754" s="1516"/>
      <c r="K754" s="1516"/>
    </row>
    <row r="755" spans="1:11" x14ac:dyDescent="0.2">
      <c r="A755" s="234" t="s">
        <v>3</v>
      </c>
      <c r="B755" s="359">
        <v>4800</v>
      </c>
      <c r="C755" s="360">
        <v>4800</v>
      </c>
      <c r="D755" s="360">
        <v>4800</v>
      </c>
      <c r="E755" s="360">
        <v>4800</v>
      </c>
      <c r="F755" s="360">
        <v>4800</v>
      </c>
      <c r="G755" s="1374">
        <v>4800</v>
      </c>
      <c r="H755" s="1378">
        <v>4800</v>
      </c>
      <c r="I755" s="1316">
        <f>H755-H742</f>
        <v>20</v>
      </c>
      <c r="J755" s="215"/>
      <c r="K755" s="1516"/>
    </row>
    <row r="756" spans="1:11" x14ac:dyDescent="0.2">
      <c r="A756" s="238" t="s">
        <v>6</v>
      </c>
      <c r="B756" s="299">
        <v>5618</v>
      </c>
      <c r="C756" s="300">
        <v>5422</v>
      </c>
      <c r="D756" s="300">
        <v>5193</v>
      </c>
      <c r="E756" s="300">
        <v>5181</v>
      </c>
      <c r="F756" s="300">
        <v>5045</v>
      </c>
      <c r="G756" s="994">
        <v>4867</v>
      </c>
      <c r="H756" s="317">
        <v>5225</v>
      </c>
      <c r="I756" s="365"/>
      <c r="J756" s="1516"/>
      <c r="K756" s="1516"/>
    </row>
    <row r="757" spans="1:11" x14ac:dyDescent="0.2">
      <c r="A757" s="231" t="s">
        <v>7</v>
      </c>
      <c r="B757" s="301">
        <v>75</v>
      </c>
      <c r="C757" s="302">
        <v>83.3</v>
      </c>
      <c r="D757" s="303">
        <v>75</v>
      </c>
      <c r="E757" s="302">
        <v>83.3</v>
      </c>
      <c r="F757" s="302">
        <v>75</v>
      </c>
      <c r="G757" s="1375">
        <v>100</v>
      </c>
      <c r="H757" s="1401">
        <v>67.2</v>
      </c>
      <c r="I757" s="1518"/>
      <c r="J757" s="1516"/>
      <c r="K757" s="1516"/>
    </row>
    <row r="758" spans="1:11" ht="13.5" thickBot="1" x14ac:dyDescent="0.25">
      <c r="A758" s="231" t="s">
        <v>8</v>
      </c>
      <c r="B758" s="1206">
        <v>9.0999999999999998E-2</v>
      </c>
      <c r="C758" s="1207">
        <v>7.2999999999999995E-2</v>
      </c>
      <c r="D758" s="1373">
        <v>9.5000000000000001E-2</v>
      </c>
      <c r="E758" s="1207">
        <v>7.2999999999999995E-2</v>
      </c>
      <c r="F758" s="1207">
        <v>7.0000000000000007E-2</v>
      </c>
      <c r="G758" s="1376">
        <v>6.5000000000000002E-2</v>
      </c>
      <c r="H758" s="1429">
        <v>8.8999999999999996E-2</v>
      </c>
      <c r="I758" s="1518"/>
      <c r="J758" s="1516"/>
      <c r="K758" s="1516"/>
    </row>
    <row r="759" spans="1:11" x14ac:dyDescent="0.2">
      <c r="A759" s="238" t="s">
        <v>1</v>
      </c>
      <c r="B759" s="536">
        <f t="shared" ref="B759:H759" si="159">B756/B755*100-100</f>
        <v>17.041666666666671</v>
      </c>
      <c r="C759" s="537">
        <f t="shared" si="159"/>
        <v>12.958333333333343</v>
      </c>
      <c r="D759" s="537">
        <f t="shared" si="159"/>
        <v>8.1874999999999858</v>
      </c>
      <c r="E759" s="537">
        <f t="shared" si="159"/>
        <v>7.9375</v>
      </c>
      <c r="F759" s="537">
        <f t="shared" si="159"/>
        <v>5.1041666666666714</v>
      </c>
      <c r="G759" s="1451">
        <f t="shared" si="159"/>
        <v>1.3958333333333286</v>
      </c>
      <c r="H759" s="1422">
        <f t="shared" si="159"/>
        <v>8.8541666666666714</v>
      </c>
      <c r="I759" s="1516"/>
      <c r="J759" s="1516"/>
      <c r="K759" s="1516"/>
    </row>
    <row r="760" spans="1:11" ht="13.5" thickBot="1" x14ac:dyDescent="0.25">
      <c r="A760" s="231" t="s">
        <v>27</v>
      </c>
      <c r="B760" s="254">
        <f t="shared" ref="B760:H760" si="160">B756-B743</f>
        <v>-210</v>
      </c>
      <c r="C760" s="255">
        <f t="shared" si="160"/>
        <v>-81</v>
      </c>
      <c r="D760" s="255">
        <f t="shared" si="160"/>
        <v>56</v>
      </c>
      <c r="E760" s="255">
        <f t="shared" si="160"/>
        <v>308</v>
      </c>
      <c r="F760" s="255">
        <f t="shared" si="160"/>
        <v>266</v>
      </c>
      <c r="G760" s="545">
        <f t="shared" si="160"/>
        <v>-89</v>
      </c>
      <c r="H760" s="287">
        <f t="shared" si="160"/>
        <v>40</v>
      </c>
      <c r="I760" s="1516" t="s">
        <v>56</v>
      </c>
      <c r="J760" s="742">
        <f>H748-H761</f>
        <v>0</v>
      </c>
      <c r="K760" s="1019">
        <f>J760/H748</f>
        <v>0</v>
      </c>
    </row>
    <row r="761" spans="1:11" x14ac:dyDescent="0.2">
      <c r="A761" s="265" t="s">
        <v>52</v>
      </c>
      <c r="B761" s="1402">
        <v>37</v>
      </c>
      <c r="C761" s="1403">
        <v>38</v>
      </c>
      <c r="D761" s="1403">
        <v>4</v>
      </c>
      <c r="E761" s="1403">
        <v>41</v>
      </c>
      <c r="F761" s="1403">
        <v>41</v>
      </c>
      <c r="G761" s="1406">
        <v>39</v>
      </c>
      <c r="H761" s="262">
        <f>SUM(B761:G761)</f>
        <v>200</v>
      </c>
      <c r="I761" s="1516" t="s">
        <v>57</v>
      </c>
      <c r="J761" s="1516">
        <v>156</v>
      </c>
      <c r="K761" s="313"/>
    </row>
    <row r="762" spans="1:11" x14ac:dyDescent="0.2">
      <c r="A762" s="265" t="s">
        <v>28</v>
      </c>
      <c r="B762" s="1513"/>
      <c r="C762" s="1513"/>
      <c r="D762" s="1514"/>
      <c r="E762" s="1514"/>
      <c r="F762" s="1514"/>
      <c r="G762" s="309"/>
      <c r="H762" s="222"/>
      <c r="I762" s="1516" t="s">
        <v>26</v>
      </c>
      <c r="J762" s="215">
        <f>J761-J748</f>
        <v>0.13999999999998636</v>
      </c>
      <c r="K762" s="459"/>
    </row>
    <row r="763" spans="1:11" ht="13.5" thickBot="1" x14ac:dyDescent="0.25">
      <c r="A763" s="266" t="s">
        <v>26</v>
      </c>
      <c r="B763" s="352">
        <f t="shared" ref="B763:G763" si="161">B762-B749</f>
        <v>-154.5</v>
      </c>
      <c r="C763" s="353">
        <f t="shared" si="161"/>
        <v>-153.5</v>
      </c>
      <c r="D763" s="353">
        <f t="shared" si="161"/>
        <v>-159</v>
      </c>
      <c r="E763" s="353">
        <f t="shared" si="161"/>
        <v>-156.5</v>
      </c>
      <c r="F763" s="353">
        <f t="shared" si="161"/>
        <v>-156.5</v>
      </c>
      <c r="G763" s="894">
        <f t="shared" si="161"/>
        <v>-158</v>
      </c>
      <c r="H763" s="223"/>
      <c r="I763" s="1516"/>
      <c r="J763" s="1516"/>
      <c r="K763" s="1516"/>
    </row>
  </sheetData>
  <mergeCells count="110">
    <mergeCell ref="B740:G740"/>
    <mergeCell ref="H740:H741"/>
    <mergeCell ref="M533:N533"/>
    <mergeCell ref="B504:G504"/>
    <mergeCell ref="H504:H505"/>
    <mergeCell ref="B571:G571"/>
    <mergeCell ref="H571:H572"/>
    <mergeCell ref="B558:G558"/>
    <mergeCell ref="H558:H559"/>
    <mergeCell ref="B701:G701"/>
    <mergeCell ref="H701:H702"/>
    <mergeCell ref="B662:G662"/>
    <mergeCell ref="H662:H663"/>
    <mergeCell ref="B649:G649"/>
    <mergeCell ref="H649:H650"/>
    <mergeCell ref="B636:G636"/>
    <mergeCell ref="H636:H637"/>
    <mergeCell ref="B610:G610"/>
    <mergeCell ref="H610:H611"/>
    <mergeCell ref="B688:G688"/>
    <mergeCell ref="H688:H689"/>
    <mergeCell ref="B675:G675"/>
    <mergeCell ref="H675:H676"/>
    <mergeCell ref="B518:G518"/>
    <mergeCell ref="B336:G336"/>
    <mergeCell ref="H336:H337"/>
    <mergeCell ref="B322:G322"/>
    <mergeCell ref="H322:H323"/>
    <mergeCell ref="B490:G490"/>
    <mergeCell ref="H490:H491"/>
    <mergeCell ref="B420:G420"/>
    <mergeCell ref="H420:H421"/>
    <mergeCell ref="B308:G308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H350:H351"/>
    <mergeCell ref="B364:G364"/>
    <mergeCell ref="B727:G727"/>
    <mergeCell ref="H727:H728"/>
    <mergeCell ref="B714:G714"/>
    <mergeCell ref="H714:H715"/>
    <mergeCell ref="H448:H449"/>
    <mergeCell ref="H545:H546"/>
    <mergeCell ref="B476:G476"/>
    <mergeCell ref="H476:H477"/>
    <mergeCell ref="B462:G462"/>
    <mergeCell ref="H462:H463"/>
    <mergeCell ref="H531:H533"/>
    <mergeCell ref="H518:H519"/>
    <mergeCell ref="B531:G531"/>
    <mergeCell ref="B597:G597"/>
    <mergeCell ref="H597:H598"/>
    <mergeCell ref="B623:G623"/>
    <mergeCell ref="H623:H624"/>
    <mergeCell ref="B584:G584"/>
    <mergeCell ref="H584:H585"/>
    <mergeCell ref="B545:G545"/>
    <mergeCell ref="B753:G753"/>
    <mergeCell ref="H753:H754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392:G392"/>
    <mergeCell ref="H392:H393"/>
    <mergeCell ref="B406:G406"/>
    <mergeCell ref="B203:D203"/>
    <mergeCell ref="E203:E204"/>
    <mergeCell ref="B190:D190"/>
    <mergeCell ref="B378:G378"/>
    <mergeCell ref="H378:H379"/>
    <mergeCell ref="H308:H309"/>
    <mergeCell ref="H406:H407"/>
    <mergeCell ref="H364:H365"/>
    <mergeCell ref="B350:G350"/>
  </mergeCells>
  <conditionalFormatting sqref="B395:G39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G67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1:G6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4:G7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7:G7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0:G7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3:G7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6:G7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19" t="s">
        <v>18</v>
      </c>
      <c r="C4" s="1520"/>
      <c r="D4" s="1520"/>
      <c r="E4" s="1520"/>
      <c r="F4" s="1520"/>
      <c r="G4" s="1520"/>
      <c r="H4" s="1520"/>
      <c r="I4" s="1520"/>
      <c r="J4" s="1521"/>
      <c r="K4" s="1519" t="s">
        <v>21</v>
      </c>
      <c r="L4" s="1520"/>
      <c r="M4" s="1520"/>
      <c r="N4" s="1520"/>
      <c r="O4" s="1520"/>
      <c r="P4" s="1520"/>
      <c r="Q4" s="1520"/>
      <c r="R4" s="1520"/>
      <c r="S4" s="1520"/>
      <c r="T4" s="1520"/>
      <c r="U4" s="1520"/>
      <c r="V4" s="1520"/>
      <c r="W4" s="152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19" t="s">
        <v>23</v>
      </c>
      <c r="C17" s="1520"/>
      <c r="D17" s="1520"/>
      <c r="E17" s="1520"/>
      <c r="F17" s="152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19" t="s">
        <v>18</v>
      </c>
      <c r="C4" s="1520"/>
      <c r="D4" s="1520"/>
      <c r="E4" s="1520"/>
      <c r="F4" s="1520"/>
      <c r="G4" s="1520"/>
      <c r="H4" s="1520"/>
      <c r="I4" s="1520"/>
      <c r="J4" s="1521"/>
      <c r="K4" s="1519" t="s">
        <v>21</v>
      </c>
      <c r="L4" s="1520"/>
      <c r="M4" s="1520"/>
      <c r="N4" s="1520"/>
      <c r="O4" s="1520"/>
      <c r="P4" s="1520"/>
      <c r="Q4" s="1520"/>
      <c r="R4" s="1520"/>
      <c r="S4" s="1520"/>
      <c r="T4" s="1520"/>
      <c r="U4" s="1520"/>
      <c r="V4" s="1520"/>
      <c r="W4" s="152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19" t="s">
        <v>23</v>
      </c>
      <c r="C17" s="1520"/>
      <c r="D17" s="1520"/>
      <c r="E17" s="1520"/>
      <c r="F17" s="152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19" t="s">
        <v>18</v>
      </c>
      <c r="C4" s="1520"/>
      <c r="D4" s="1520"/>
      <c r="E4" s="1520"/>
      <c r="F4" s="1520"/>
      <c r="G4" s="1520"/>
      <c r="H4" s="1520"/>
      <c r="I4" s="1520"/>
      <c r="J4" s="1521"/>
      <c r="K4" s="1519" t="s">
        <v>21</v>
      </c>
      <c r="L4" s="1520"/>
      <c r="M4" s="1520"/>
      <c r="N4" s="1520"/>
      <c r="O4" s="1520"/>
      <c r="P4" s="1520"/>
      <c r="Q4" s="1520"/>
      <c r="R4" s="1520"/>
      <c r="S4" s="1520"/>
      <c r="T4" s="1520"/>
      <c r="U4" s="1520"/>
      <c r="V4" s="1520"/>
      <c r="W4" s="152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19" t="s">
        <v>23</v>
      </c>
      <c r="C17" s="1520"/>
      <c r="D17" s="1520"/>
      <c r="E17" s="1520"/>
      <c r="F17" s="152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22" t="s">
        <v>42</v>
      </c>
      <c r="B1" s="152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522" t="s">
        <v>42</v>
      </c>
      <c r="B1" s="152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523" t="s">
        <v>42</v>
      </c>
      <c r="B1" s="152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22" t="s">
        <v>42</v>
      </c>
      <c r="B1" s="152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784"/>
  <sheetViews>
    <sheetView showGridLines="0" topLeftCell="C754" zoomScale="80" zoomScaleNormal="80" workbookViewId="0">
      <selection activeCell="X776" sqref="X776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624"/>
      <c r="G2" s="1624"/>
      <c r="H2" s="1624"/>
      <c r="I2" s="1624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624"/>
      <c r="AH6" s="1624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524" t="s">
        <v>50</v>
      </c>
      <c r="C8" s="1525"/>
      <c r="D8" s="1525"/>
      <c r="E8" s="1525"/>
      <c r="F8" s="1525"/>
      <c r="G8" s="1525"/>
      <c r="H8" s="1525"/>
      <c r="I8" s="1525"/>
      <c r="J8" s="1525"/>
      <c r="K8" s="1625"/>
      <c r="L8" s="1524" t="s">
        <v>53</v>
      </c>
      <c r="M8" s="1525"/>
      <c r="N8" s="1525"/>
      <c r="O8" s="1525"/>
      <c r="P8" s="1525"/>
      <c r="Q8" s="1525"/>
      <c r="R8" s="1525"/>
      <c r="S8" s="1525"/>
      <c r="T8" s="1525"/>
      <c r="U8" s="1526"/>
      <c r="V8" s="327" t="s">
        <v>55</v>
      </c>
      <c r="AA8" s="1630"/>
      <c r="AB8" s="1630"/>
      <c r="AC8" s="1630"/>
      <c r="AD8" s="1630"/>
      <c r="AE8" s="1630"/>
      <c r="AF8" s="1630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626" t="s">
        <v>63</v>
      </c>
      <c r="AA12" s="1626"/>
      <c r="AB12" s="1626"/>
      <c r="AC12" s="1626"/>
      <c r="AD12" s="1626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626"/>
      <c r="AA13" s="1626"/>
      <c r="AB13" s="1626"/>
      <c r="AC13" s="1626"/>
      <c r="AD13" s="1626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626"/>
      <c r="AA14" s="1626"/>
      <c r="AB14" s="1626"/>
      <c r="AC14" s="1626"/>
      <c r="AD14" s="1626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524" t="s">
        <v>50</v>
      </c>
      <c r="C22" s="1525"/>
      <c r="D22" s="1525"/>
      <c r="E22" s="1525"/>
      <c r="F22" s="1525"/>
      <c r="G22" s="1525"/>
      <c r="H22" s="1525"/>
      <c r="I22" s="1525"/>
      <c r="J22" s="1525"/>
      <c r="K22" s="1625"/>
      <c r="L22" s="1524" t="s">
        <v>53</v>
      </c>
      <c r="M22" s="1525"/>
      <c r="N22" s="1525"/>
      <c r="O22" s="1525"/>
      <c r="P22" s="1525"/>
      <c r="Q22" s="1525"/>
      <c r="R22" s="1525"/>
      <c r="S22" s="1525"/>
      <c r="T22" s="1525"/>
      <c r="U22" s="1526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524" t="s">
        <v>50</v>
      </c>
      <c r="C36" s="1525"/>
      <c r="D36" s="1525"/>
      <c r="E36" s="1525"/>
      <c r="F36" s="1525"/>
      <c r="G36" s="1525"/>
      <c r="H36" s="1525"/>
      <c r="I36" s="1525"/>
      <c r="J36" s="1525"/>
      <c r="K36" s="1625"/>
      <c r="L36" s="1524" t="s">
        <v>53</v>
      </c>
      <c r="M36" s="1525"/>
      <c r="N36" s="1525"/>
      <c r="O36" s="1525"/>
      <c r="P36" s="1525"/>
      <c r="Q36" s="1525"/>
      <c r="R36" s="1525"/>
      <c r="S36" s="1525"/>
      <c r="T36" s="1525"/>
      <c r="U36" s="1526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627" t="s">
        <v>85</v>
      </c>
      <c r="AH36" s="1628"/>
      <c r="AI36" s="1628"/>
      <c r="AJ36" s="1629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528" t="s">
        <v>50</v>
      </c>
      <c r="C50" s="1529"/>
      <c r="D50" s="1529"/>
      <c r="E50" s="1529"/>
      <c r="F50" s="1529"/>
      <c r="G50" s="1529"/>
      <c r="H50" s="1529"/>
      <c r="I50" s="1529"/>
      <c r="J50" s="1529"/>
      <c r="K50" s="1529"/>
      <c r="L50" s="1529"/>
      <c r="M50" s="1529"/>
      <c r="N50" s="1530"/>
      <c r="O50" s="1528" t="s">
        <v>53</v>
      </c>
      <c r="P50" s="1529"/>
      <c r="Q50" s="1529"/>
      <c r="R50" s="1529"/>
      <c r="S50" s="1529"/>
      <c r="T50" s="1529"/>
      <c r="U50" s="1529"/>
      <c r="V50" s="1529"/>
      <c r="W50" s="1530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528" t="s">
        <v>50</v>
      </c>
      <c r="C64" s="1529"/>
      <c r="D64" s="1529"/>
      <c r="E64" s="1529"/>
      <c r="F64" s="1529"/>
      <c r="G64" s="1529"/>
      <c r="H64" s="1529"/>
      <c r="I64" s="1529"/>
      <c r="J64" s="1529"/>
      <c r="K64" s="1529"/>
      <c r="L64" s="1529"/>
      <c r="M64" s="1529"/>
      <c r="N64" s="1530"/>
      <c r="O64" s="1528" t="s">
        <v>53</v>
      </c>
      <c r="P64" s="1529"/>
      <c r="Q64" s="1529"/>
      <c r="R64" s="1529"/>
      <c r="S64" s="1529"/>
      <c r="T64" s="1529"/>
      <c r="U64" s="1529"/>
      <c r="V64" s="1529"/>
      <c r="W64" s="1530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528" t="s">
        <v>50</v>
      </c>
      <c r="C78" s="1529"/>
      <c r="D78" s="1529"/>
      <c r="E78" s="1529"/>
      <c r="F78" s="1529"/>
      <c r="G78" s="1529"/>
      <c r="H78" s="1529"/>
      <c r="I78" s="1529"/>
      <c r="J78" s="1529"/>
      <c r="K78" s="1529"/>
      <c r="L78" s="1529"/>
      <c r="M78" s="1529"/>
      <c r="N78" s="1530"/>
      <c r="O78" s="1528" t="s">
        <v>53</v>
      </c>
      <c r="P78" s="1529"/>
      <c r="Q78" s="1529"/>
      <c r="R78" s="1529"/>
      <c r="S78" s="1529"/>
      <c r="T78" s="1529"/>
      <c r="U78" s="1529"/>
      <c r="V78" s="1529"/>
      <c r="W78" s="1530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528" t="s">
        <v>50</v>
      </c>
      <c r="C92" s="1529"/>
      <c r="D92" s="1529"/>
      <c r="E92" s="1529"/>
      <c r="F92" s="1529"/>
      <c r="G92" s="1529"/>
      <c r="H92" s="1529"/>
      <c r="I92" s="1529"/>
      <c r="J92" s="1529"/>
      <c r="K92" s="1529"/>
      <c r="L92" s="1529"/>
      <c r="M92" s="1529"/>
      <c r="N92" s="1530"/>
      <c r="O92" s="1528" t="s">
        <v>53</v>
      </c>
      <c r="P92" s="1529"/>
      <c r="Q92" s="1529"/>
      <c r="R92" s="1529"/>
      <c r="S92" s="1529"/>
      <c r="T92" s="1529"/>
      <c r="U92" s="1529"/>
      <c r="V92" s="1529"/>
      <c r="W92" s="1530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528" t="s">
        <v>50</v>
      </c>
      <c r="C106" s="1529"/>
      <c r="D106" s="1529"/>
      <c r="E106" s="1529"/>
      <c r="F106" s="1529"/>
      <c r="G106" s="1529"/>
      <c r="H106" s="1529"/>
      <c r="I106" s="1529"/>
      <c r="J106" s="1529"/>
      <c r="K106" s="1529"/>
      <c r="L106" s="1529"/>
      <c r="M106" s="1529"/>
      <c r="N106" s="1530"/>
      <c r="O106" s="1528" t="s">
        <v>53</v>
      </c>
      <c r="P106" s="1529"/>
      <c r="Q106" s="1529"/>
      <c r="R106" s="1529"/>
      <c r="S106" s="1529"/>
      <c r="T106" s="1529"/>
      <c r="U106" s="1529"/>
      <c r="V106" s="1529"/>
      <c r="W106" s="1530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99" t="s">
        <v>50</v>
      </c>
      <c r="C120" s="1600"/>
      <c r="D120" s="1600"/>
      <c r="E120" s="1600"/>
      <c r="F120" s="1600"/>
      <c r="G120" s="1529"/>
      <c r="H120" s="1529"/>
      <c r="I120" s="1529"/>
      <c r="J120" s="1529"/>
      <c r="K120" s="1529"/>
      <c r="L120" s="1600"/>
      <c r="M120" s="1600"/>
      <c r="N120" s="1601"/>
      <c r="O120" s="1599" t="s">
        <v>53</v>
      </c>
      <c r="P120" s="1600"/>
      <c r="Q120" s="1600"/>
      <c r="R120" s="1600"/>
      <c r="S120" s="1600"/>
      <c r="T120" s="1600"/>
      <c r="U120" s="1600"/>
      <c r="V120" s="1600"/>
      <c r="W120" s="1601"/>
      <c r="X120" s="327" t="s">
        <v>55</v>
      </c>
      <c r="Y120" s="461"/>
      <c r="Z120" s="461"/>
      <c r="AA120" s="461"/>
      <c r="AB120" s="1609" t="s">
        <v>114</v>
      </c>
      <c r="AC120" s="1610"/>
      <c r="AD120" s="1610"/>
      <c r="AE120" s="1611"/>
      <c r="AH120" s="1609" t="s">
        <v>123</v>
      </c>
      <c r="AI120" s="1610"/>
      <c r="AJ120" s="1610"/>
      <c r="AK120" s="1611"/>
      <c r="AM120" s="1609" t="s">
        <v>124</v>
      </c>
      <c r="AN120" s="1610"/>
      <c r="AO120" s="1610"/>
      <c r="AP120" s="1611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612" t="s">
        <v>121</v>
      </c>
      <c r="AC121" s="1613"/>
      <c r="AD121" s="1613"/>
      <c r="AE121" s="1614"/>
      <c r="AH121" s="1612" t="s">
        <v>115</v>
      </c>
      <c r="AI121" s="1613"/>
      <c r="AJ121" s="1613"/>
      <c r="AK121" s="1614"/>
      <c r="AM121" s="1612" t="s">
        <v>67</v>
      </c>
      <c r="AN121" s="1613"/>
      <c r="AO121" s="1613"/>
      <c r="AP121" s="1614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615" t="s">
        <v>136</v>
      </c>
      <c r="Z124" s="1616"/>
      <c r="AA124" s="1617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615"/>
      <c r="Z125" s="1616"/>
      <c r="AA125" s="1617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615"/>
      <c r="Z126" s="1616"/>
      <c r="AA126" s="1617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615"/>
      <c r="Z127" s="1616"/>
      <c r="AA127" s="1617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615"/>
      <c r="Z128" s="1616"/>
      <c r="AA128" s="1617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99" t="s">
        <v>130</v>
      </c>
      <c r="C135" s="1600"/>
      <c r="D135" s="1600"/>
      <c r="E135" s="1600"/>
      <c r="F135" s="1600"/>
      <c r="G135" s="1600"/>
      <c r="H135" s="1600"/>
      <c r="I135" s="1600"/>
      <c r="J135" s="1600"/>
      <c r="K135" s="1601"/>
      <c r="L135" s="1599" t="s">
        <v>131</v>
      </c>
      <c r="M135" s="1600"/>
      <c r="N135" s="1601"/>
      <c r="O135" s="1599" t="s">
        <v>53</v>
      </c>
      <c r="P135" s="1600"/>
      <c r="Q135" s="1600"/>
      <c r="R135" s="1600"/>
      <c r="S135" s="1600"/>
      <c r="T135" s="1600"/>
      <c r="U135" s="1600"/>
      <c r="V135" s="1600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620" t="s">
        <v>143</v>
      </c>
      <c r="Y137" s="1621"/>
      <c r="Z137" s="1621"/>
      <c r="AA137" s="1621"/>
      <c r="AB137" s="1621"/>
      <c r="AC137" s="1621"/>
      <c r="AD137" s="1621"/>
      <c r="AE137" s="1621"/>
      <c r="AF137" s="1622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623"/>
      <c r="S149" s="1623"/>
      <c r="T149" s="1623"/>
      <c r="U149" s="1623"/>
      <c r="V149" s="376"/>
      <c r="W149" s="376"/>
      <c r="AI149" s="493"/>
    </row>
    <row r="150" spans="1:35" ht="13.5" thickBot="1" x14ac:dyDescent="0.25">
      <c r="A150" s="230" t="s">
        <v>144</v>
      </c>
      <c r="B150" s="1528" t="s">
        <v>130</v>
      </c>
      <c r="C150" s="1529"/>
      <c r="D150" s="1529"/>
      <c r="E150" s="1529"/>
      <c r="F150" s="1529"/>
      <c r="G150" s="1529"/>
      <c r="H150" s="1529"/>
      <c r="I150" s="1529"/>
      <c r="J150" s="1529"/>
      <c r="K150" s="1529"/>
      <c r="L150" s="1528" t="s">
        <v>131</v>
      </c>
      <c r="M150" s="1529"/>
      <c r="N150" s="1530"/>
      <c r="O150" s="1528" t="s">
        <v>53</v>
      </c>
      <c r="P150" s="1529"/>
      <c r="Q150" s="1529"/>
      <c r="R150" s="1529"/>
      <c r="S150" s="1529"/>
      <c r="T150" s="1529"/>
      <c r="U150" s="1529"/>
      <c r="V150" s="1529"/>
      <c r="W150" s="1530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623"/>
      <c r="Z152" s="1623"/>
      <c r="AA152" s="1623"/>
      <c r="AB152" s="1623"/>
      <c r="AC152" s="1623"/>
      <c r="AD152" s="1623"/>
      <c r="AE152" s="1623"/>
      <c r="AF152" s="1623"/>
      <c r="AG152" s="1623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528" t="s">
        <v>130</v>
      </c>
      <c r="C165" s="1529"/>
      <c r="D165" s="1529"/>
      <c r="E165" s="1529"/>
      <c r="F165" s="1529"/>
      <c r="G165" s="1600"/>
      <c r="H165" s="1600"/>
      <c r="I165" s="1600"/>
      <c r="J165" s="1600"/>
      <c r="K165" s="1601"/>
      <c r="L165" s="1528" t="s">
        <v>131</v>
      </c>
      <c r="M165" s="1529"/>
      <c r="N165" s="1529"/>
      <c r="O165" s="1530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528" t="s">
        <v>130</v>
      </c>
      <c r="C180" s="1529"/>
      <c r="D180" s="1529"/>
      <c r="E180" s="1529"/>
      <c r="F180" s="1529"/>
      <c r="G180" s="1600"/>
      <c r="H180" s="1600"/>
      <c r="I180" s="1600"/>
      <c r="J180" s="1600"/>
      <c r="K180" s="1601"/>
      <c r="L180" s="1528" t="s">
        <v>131</v>
      </c>
      <c r="M180" s="1529"/>
      <c r="N180" s="1529"/>
      <c r="O180" s="1530"/>
      <c r="P180" s="1528" t="s">
        <v>53</v>
      </c>
      <c r="Q180" s="1529"/>
      <c r="R180" s="1529"/>
      <c r="S180" s="1529"/>
      <c r="T180" s="1529"/>
      <c r="U180" s="1529"/>
      <c r="V180" s="1529"/>
      <c r="W180" s="1530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618" t="s">
        <v>183</v>
      </c>
      <c r="AJ192" s="1618"/>
      <c r="AK192" s="1618"/>
      <c r="AL192" s="1618"/>
    </row>
    <row r="193" spans="1:43" x14ac:dyDescent="0.2">
      <c r="AI193" s="1618"/>
      <c r="AJ193" s="1618"/>
      <c r="AK193" s="1618"/>
      <c r="AL193" s="1618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619"/>
      <c r="AJ194" s="1619"/>
      <c r="AK194" s="1619"/>
      <c r="AL194" s="1619"/>
    </row>
    <row r="195" spans="1:43" ht="13.5" thickBot="1" x14ac:dyDescent="0.25">
      <c r="A195" s="230" t="s">
        <v>166</v>
      </c>
      <c r="B195" s="1599" t="s">
        <v>130</v>
      </c>
      <c r="C195" s="1600"/>
      <c r="D195" s="1600"/>
      <c r="E195" s="1600"/>
      <c r="F195" s="1600"/>
      <c r="G195" s="1600"/>
      <c r="H195" s="1600"/>
      <c r="I195" s="1600"/>
      <c r="J195" s="1600"/>
      <c r="K195" s="1601"/>
      <c r="L195" s="1599" t="s">
        <v>131</v>
      </c>
      <c r="M195" s="1600"/>
      <c r="N195" s="1600"/>
      <c r="O195" s="1600"/>
      <c r="P195" s="1601"/>
      <c r="Q195" s="1528" t="s">
        <v>53</v>
      </c>
      <c r="R195" s="1529"/>
      <c r="S195" s="1529"/>
      <c r="T195" s="1529"/>
      <c r="U195" s="1529"/>
      <c r="V195" s="1529"/>
      <c r="W195" s="1529"/>
      <c r="X195" s="1529"/>
      <c r="Y195" s="1530"/>
      <c r="Z195" s="531" t="s">
        <v>55</v>
      </c>
      <c r="AA195" s="228" t="s">
        <v>190</v>
      </c>
      <c r="AB195" s="815"/>
      <c r="AC195" s="815"/>
      <c r="AD195" s="1609" t="s">
        <v>167</v>
      </c>
      <c r="AE195" s="1610"/>
      <c r="AF195" s="1610"/>
      <c r="AG195" s="1611"/>
      <c r="AI195" s="1609" t="s">
        <v>173</v>
      </c>
      <c r="AJ195" s="1610"/>
      <c r="AK195" s="1610"/>
      <c r="AL195" s="1611"/>
      <c r="AN195" s="1609" t="s">
        <v>179</v>
      </c>
      <c r="AO195" s="1610"/>
      <c r="AP195" s="1610"/>
      <c r="AQ195" s="1611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612" t="s">
        <v>168</v>
      </c>
      <c r="AE196" s="1613"/>
      <c r="AF196" s="1613"/>
      <c r="AG196" s="1614"/>
      <c r="AI196" s="1612" t="s">
        <v>121</v>
      </c>
      <c r="AJ196" s="1613"/>
      <c r="AK196" s="1613"/>
      <c r="AL196" s="1614"/>
      <c r="AN196" s="1612" t="s">
        <v>115</v>
      </c>
      <c r="AO196" s="1613"/>
      <c r="AP196" s="1613"/>
      <c r="AQ196" s="1614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99" t="s">
        <v>130</v>
      </c>
      <c r="C209" s="1600"/>
      <c r="D209" s="1600"/>
      <c r="E209" s="1600"/>
      <c r="F209" s="1600"/>
      <c r="G209" s="1600"/>
      <c r="H209" s="1600"/>
      <c r="I209" s="1600"/>
      <c r="J209" s="1600"/>
      <c r="K209" s="1601"/>
      <c r="L209" s="1599" t="s">
        <v>131</v>
      </c>
      <c r="M209" s="1600"/>
      <c r="N209" s="1600"/>
      <c r="O209" s="1600"/>
      <c r="P209" s="1601"/>
      <c r="Q209" s="1528" t="s">
        <v>53</v>
      </c>
      <c r="R209" s="1529"/>
      <c r="S209" s="1529"/>
      <c r="T209" s="1529"/>
      <c r="U209" s="1529"/>
      <c r="V209" s="1529"/>
      <c r="W209" s="1529"/>
      <c r="X209" s="1529"/>
      <c r="Y209" s="1530"/>
      <c r="Z209" s="1531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97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98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99" t="s">
        <v>130</v>
      </c>
      <c r="C223" s="1600"/>
      <c r="D223" s="1600"/>
      <c r="E223" s="1600"/>
      <c r="F223" s="1600"/>
      <c r="G223" s="1600"/>
      <c r="H223" s="1600"/>
      <c r="I223" s="1600"/>
      <c r="J223" s="1600"/>
      <c r="K223" s="1601"/>
      <c r="L223" s="1599" t="s">
        <v>131</v>
      </c>
      <c r="M223" s="1600"/>
      <c r="N223" s="1600"/>
      <c r="O223" s="1600"/>
      <c r="P223" s="1601"/>
      <c r="Q223" s="1528" t="s">
        <v>53</v>
      </c>
      <c r="R223" s="1529"/>
      <c r="S223" s="1529"/>
      <c r="T223" s="1529"/>
      <c r="U223" s="1529"/>
      <c r="V223" s="1529"/>
      <c r="W223" s="1529"/>
      <c r="X223" s="1529"/>
      <c r="Y223" s="1530"/>
      <c r="Z223" s="1531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97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98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99" t="s">
        <v>130</v>
      </c>
      <c r="C237" s="1600"/>
      <c r="D237" s="1600"/>
      <c r="E237" s="1600"/>
      <c r="F237" s="1600"/>
      <c r="G237" s="1600"/>
      <c r="H237" s="1600"/>
      <c r="I237" s="1600"/>
      <c r="J237" s="1600"/>
      <c r="K237" s="1601"/>
      <c r="L237" s="1599" t="s">
        <v>131</v>
      </c>
      <c r="M237" s="1600"/>
      <c r="N237" s="1600"/>
      <c r="O237" s="1600"/>
      <c r="P237" s="1601"/>
      <c r="Q237" s="1528" t="s">
        <v>53</v>
      </c>
      <c r="R237" s="1529"/>
      <c r="S237" s="1529"/>
      <c r="T237" s="1529"/>
      <c r="U237" s="1529"/>
      <c r="V237" s="1529"/>
      <c r="W237" s="1529"/>
      <c r="X237" s="1529"/>
      <c r="Y237" s="1530"/>
      <c r="Z237" s="1531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97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98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99" t="s">
        <v>130</v>
      </c>
      <c r="C251" s="1600"/>
      <c r="D251" s="1600"/>
      <c r="E251" s="1600"/>
      <c r="F251" s="1600"/>
      <c r="G251" s="1600"/>
      <c r="H251" s="1600"/>
      <c r="I251" s="1600"/>
      <c r="J251" s="1600"/>
      <c r="K251" s="1601"/>
      <c r="L251" s="1599" t="s">
        <v>131</v>
      </c>
      <c r="M251" s="1600"/>
      <c r="N251" s="1600"/>
      <c r="O251" s="1600"/>
      <c r="P251" s="1601"/>
      <c r="Q251" s="1528" t="s">
        <v>53</v>
      </c>
      <c r="R251" s="1529"/>
      <c r="S251" s="1529"/>
      <c r="T251" s="1529"/>
      <c r="U251" s="1529"/>
      <c r="V251" s="1529"/>
      <c r="W251" s="1529"/>
      <c r="X251" s="1529"/>
      <c r="Y251" s="1530"/>
      <c r="Z251" s="1531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97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98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99" t="s">
        <v>130</v>
      </c>
      <c r="C265" s="1600"/>
      <c r="D265" s="1600"/>
      <c r="E265" s="1600"/>
      <c r="F265" s="1600"/>
      <c r="G265" s="1600"/>
      <c r="H265" s="1600"/>
      <c r="I265" s="1600"/>
      <c r="J265" s="1600"/>
      <c r="K265" s="1601"/>
      <c r="L265" s="1599" t="s">
        <v>131</v>
      </c>
      <c r="M265" s="1600"/>
      <c r="N265" s="1600"/>
      <c r="O265" s="1600"/>
      <c r="P265" s="1601"/>
      <c r="Q265" s="1528" t="s">
        <v>53</v>
      </c>
      <c r="R265" s="1529"/>
      <c r="S265" s="1529"/>
      <c r="T265" s="1529"/>
      <c r="U265" s="1529"/>
      <c r="V265" s="1529"/>
      <c r="W265" s="1529"/>
      <c r="X265" s="1529"/>
      <c r="Y265" s="1530"/>
      <c r="Z265" s="1531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532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603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528" t="s">
        <v>130</v>
      </c>
      <c r="C279" s="1529"/>
      <c r="D279" s="1529"/>
      <c r="E279" s="1529"/>
      <c r="F279" s="1529"/>
      <c r="G279" s="1529"/>
      <c r="H279" s="1529"/>
      <c r="I279" s="1529"/>
      <c r="J279" s="1529"/>
      <c r="K279" s="1530"/>
      <c r="L279" s="1599" t="s">
        <v>131</v>
      </c>
      <c r="M279" s="1600"/>
      <c r="N279" s="1600"/>
      <c r="O279" s="1600"/>
      <c r="P279" s="1601"/>
      <c r="Q279" s="1528" t="s">
        <v>53</v>
      </c>
      <c r="R279" s="1529"/>
      <c r="S279" s="1529"/>
      <c r="T279" s="1529"/>
      <c r="U279" s="1529"/>
      <c r="V279" s="1529"/>
      <c r="W279" s="1529"/>
      <c r="X279" s="1529"/>
      <c r="Y279" s="1530"/>
      <c r="Z279" s="1531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532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603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604" t="s">
        <v>220</v>
      </c>
      <c r="C293" s="1605"/>
      <c r="D293" s="1605"/>
      <c r="E293" s="1605"/>
      <c r="F293" s="1605"/>
      <c r="G293" s="1605"/>
      <c r="H293" s="1605"/>
      <c r="I293" s="1605"/>
      <c r="J293" s="1605"/>
      <c r="K293" s="1606"/>
      <c r="L293" s="1607" t="s">
        <v>221</v>
      </c>
      <c r="M293" s="1608"/>
      <c r="N293" s="1608"/>
      <c r="O293" s="1608"/>
      <c r="P293" s="1608"/>
      <c r="Q293" s="1528" t="s">
        <v>222</v>
      </c>
      <c r="R293" s="1529"/>
      <c r="S293" s="1529"/>
      <c r="T293" s="1529"/>
      <c r="U293" s="1529"/>
      <c r="V293" s="1529"/>
      <c r="W293" s="1529"/>
      <c r="X293" s="1529"/>
      <c r="Y293" s="1530"/>
      <c r="Z293" s="1602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532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603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76" t="s">
        <v>217</v>
      </c>
      <c r="C310" s="1577"/>
      <c r="D310" s="1577"/>
      <c r="E310" s="1577"/>
      <c r="F310" s="1577"/>
      <c r="G310" s="1577"/>
      <c r="H310" s="1577"/>
      <c r="I310" s="1577"/>
      <c r="J310" s="1577"/>
      <c r="K310" s="1578"/>
      <c r="L310" s="1028"/>
      <c r="M310" s="1029"/>
      <c r="N310" s="1576" t="s">
        <v>216</v>
      </c>
      <c r="O310" s="1577"/>
      <c r="P310" s="1577"/>
      <c r="Q310" s="1577"/>
      <c r="R310" s="1577"/>
      <c r="S310" s="1577"/>
      <c r="T310" s="1577"/>
      <c r="U310" s="1577"/>
      <c r="V310" s="1577"/>
      <c r="W310" s="1578"/>
      <c r="X310" s="1028"/>
      <c r="Y310" s="1030"/>
      <c r="Z310" s="1576" t="s">
        <v>218</v>
      </c>
      <c r="AA310" s="1577"/>
      <c r="AB310" s="1577"/>
      <c r="AC310" s="1577"/>
      <c r="AD310" s="1577"/>
      <c r="AE310" s="1577"/>
      <c r="AF310" s="1577"/>
      <c r="AG310" s="1577"/>
      <c r="AH310" s="1577"/>
      <c r="AI310" s="1578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79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537">
        <v>591</v>
      </c>
      <c r="H312" s="1537">
        <v>117</v>
      </c>
      <c r="I312" s="1537">
        <v>56</v>
      </c>
      <c r="J312" s="1539" t="s">
        <v>148</v>
      </c>
      <c r="K312" s="1534">
        <v>128</v>
      </c>
      <c r="L312" s="1533">
        <f>G312-(D312+D313+D314+D315)</f>
        <v>0</v>
      </c>
      <c r="M312" s="1158">
        <v>8.02</v>
      </c>
      <c r="N312" s="1582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537">
        <v>621</v>
      </c>
      <c r="T312" s="1537">
        <v>117.5</v>
      </c>
      <c r="U312" s="1537">
        <v>59</v>
      </c>
      <c r="V312" s="1539" t="s">
        <v>150</v>
      </c>
      <c r="W312" s="1534">
        <v>128</v>
      </c>
      <c r="X312" s="1533">
        <f>S312-(P312+P313+P314+P315)</f>
        <v>0</v>
      </c>
      <c r="Y312" s="1160">
        <v>0.5</v>
      </c>
      <c r="Z312" s="1585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537">
        <v>630</v>
      </c>
      <c r="AF312" s="1537">
        <v>117</v>
      </c>
      <c r="AG312" s="1537">
        <v>60</v>
      </c>
      <c r="AH312" s="1539" t="s">
        <v>147</v>
      </c>
      <c r="AI312" s="1534">
        <v>128</v>
      </c>
      <c r="AJ312" s="1533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80"/>
      <c r="C313" s="1046" t="s">
        <v>229</v>
      </c>
      <c r="D313" s="1098">
        <v>87</v>
      </c>
      <c r="E313" s="1047">
        <v>117</v>
      </c>
      <c r="F313" s="1046" t="s">
        <v>213</v>
      </c>
      <c r="G313" s="1538"/>
      <c r="H313" s="1538"/>
      <c r="I313" s="1538"/>
      <c r="J313" s="1540"/>
      <c r="K313" s="1535"/>
      <c r="L313" s="1533"/>
      <c r="M313" s="1159">
        <v>8.5</v>
      </c>
      <c r="N313" s="1583"/>
      <c r="O313" s="1046" t="s">
        <v>238</v>
      </c>
      <c r="P313" s="1133">
        <v>113</v>
      </c>
      <c r="Q313" s="1047">
        <v>117</v>
      </c>
      <c r="R313" s="1046" t="s">
        <v>213</v>
      </c>
      <c r="S313" s="1538"/>
      <c r="T313" s="1538"/>
      <c r="U313" s="1538"/>
      <c r="V313" s="1540"/>
      <c r="W313" s="1535"/>
      <c r="X313" s="1533"/>
      <c r="Y313" s="1160">
        <v>-1.5</v>
      </c>
      <c r="Z313" s="1586"/>
      <c r="AA313" s="1049" t="s">
        <v>250</v>
      </c>
      <c r="AB313" s="1050">
        <v>213</v>
      </c>
      <c r="AC313" s="1051">
        <v>117.5</v>
      </c>
      <c r="AD313" s="1046" t="s">
        <v>214</v>
      </c>
      <c r="AE313" s="1538"/>
      <c r="AF313" s="1538"/>
      <c r="AG313" s="1538"/>
      <c r="AH313" s="1540"/>
      <c r="AI313" s="1535"/>
      <c r="AJ313" s="1533"/>
      <c r="AL313" s="1020">
        <v>2</v>
      </c>
      <c r="AM313" s="1023">
        <v>21</v>
      </c>
      <c r="AN313" s="1020">
        <v>60</v>
      </c>
      <c r="AO313" s="1631" t="s">
        <v>264</v>
      </c>
      <c r="AP313" s="1632"/>
    </row>
    <row r="314" spans="1:42" ht="15" x14ac:dyDescent="0.2">
      <c r="A314" s="1157"/>
      <c r="B314" s="1580"/>
      <c r="C314" s="1047"/>
      <c r="D314" s="1047"/>
      <c r="E314" s="1047"/>
      <c r="F314" s="1046"/>
      <c r="G314" s="1538"/>
      <c r="H314" s="1538"/>
      <c r="I314" s="1538"/>
      <c r="J314" s="1540"/>
      <c r="K314" s="1535"/>
      <c r="L314" s="1533"/>
      <c r="M314" s="1159"/>
      <c r="N314" s="1583"/>
      <c r="O314" s="1047"/>
      <c r="P314" s="1047"/>
      <c r="Q314" s="1047"/>
      <c r="R314" s="1046"/>
      <c r="S314" s="1538"/>
      <c r="T314" s="1538"/>
      <c r="U314" s="1538"/>
      <c r="V314" s="1540"/>
      <c r="W314" s="1535"/>
      <c r="X314" s="1533"/>
      <c r="Y314" s="1160"/>
      <c r="Z314" s="1586"/>
      <c r="AA314" s="1052"/>
      <c r="AB314" s="1047"/>
      <c r="AC314" s="1051"/>
      <c r="AD314" s="1046"/>
      <c r="AE314" s="1538"/>
      <c r="AF314" s="1538"/>
      <c r="AG314" s="1538"/>
      <c r="AH314" s="1540"/>
      <c r="AI314" s="1535"/>
      <c r="AJ314" s="1533"/>
      <c r="AL314" s="1020">
        <v>3</v>
      </c>
      <c r="AM314" s="1023">
        <v>8</v>
      </c>
      <c r="AN314" s="1020">
        <v>59</v>
      </c>
      <c r="AO314" s="1632"/>
      <c r="AP314" s="1632"/>
    </row>
    <row r="315" spans="1:42" ht="15.75" thickBot="1" x14ac:dyDescent="0.25">
      <c r="A315" s="1157"/>
      <c r="B315" s="1581"/>
      <c r="C315" s="1053"/>
      <c r="D315" s="1054"/>
      <c r="E315" s="1053"/>
      <c r="F315" s="1055"/>
      <c r="G315" s="1545"/>
      <c r="H315" s="1545"/>
      <c r="I315" s="1545"/>
      <c r="J315" s="1544"/>
      <c r="K315" s="1536"/>
      <c r="L315" s="1533"/>
      <c r="M315" s="1159"/>
      <c r="N315" s="1584"/>
      <c r="O315" s="1053"/>
      <c r="P315" s="1053"/>
      <c r="Q315" s="1053"/>
      <c r="R315" s="1055"/>
      <c r="S315" s="1545"/>
      <c r="T315" s="1545"/>
      <c r="U315" s="1545"/>
      <c r="V315" s="1544"/>
      <c r="W315" s="1536"/>
      <c r="X315" s="1533"/>
      <c r="Y315" s="1160"/>
      <c r="Z315" s="1587"/>
      <c r="AA315" s="1053"/>
      <c r="AB315" s="1056"/>
      <c r="AC315" s="1053"/>
      <c r="AD315" s="1055"/>
      <c r="AE315" s="1545"/>
      <c r="AF315" s="1545"/>
      <c r="AG315" s="1545"/>
      <c r="AH315" s="1544"/>
      <c r="AI315" s="1536"/>
      <c r="AJ315" s="1533"/>
      <c r="AL315" s="1020">
        <v>4</v>
      </c>
      <c r="AM315" s="1023">
        <v>16</v>
      </c>
      <c r="AN315" s="1020">
        <v>60</v>
      </c>
      <c r="AO315" s="1632"/>
      <c r="AP315" s="1632"/>
    </row>
    <row r="316" spans="1:42" ht="15" x14ac:dyDescent="0.2">
      <c r="A316" s="1157">
        <v>-1.1299999999999999</v>
      </c>
      <c r="B316" s="1568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537">
        <v>591</v>
      </c>
      <c r="H316" s="1537">
        <v>117</v>
      </c>
      <c r="I316" s="1537">
        <v>56</v>
      </c>
      <c r="J316" s="1539" t="s">
        <v>147</v>
      </c>
      <c r="K316" s="1534">
        <v>128</v>
      </c>
      <c r="L316" s="1533">
        <f>G316-(D316+D317+D318+D319)</f>
        <v>0</v>
      </c>
      <c r="M316" s="1159">
        <v>5.38</v>
      </c>
      <c r="N316" s="1571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537">
        <v>621</v>
      </c>
      <c r="T316" s="1537">
        <v>119</v>
      </c>
      <c r="U316" s="1537">
        <v>59</v>
      </c>
      <c r="V316" s="1539" t="s">
        <v>148</v>
      </c>
      <c r="W316" s="1534">
        <v>128</v>
      </c>
      <c r="X316" s="1533">
        <f>S316-(P316+P317+P318+P319)</f>
        <v>0</v>
      </c>
      <c r="Y316" s="1160">
        <v>9.5</v>
      </c>
      <c r="Z316" s="1574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537">
        <v>630</v>
      </c>
      <c r="AF316" s="1537">
        <v>119.5</v>
      </c>
      <c r="AG316" s="1537">
        <v>60</v>
      </c>
      <c r="AH316" s="1539" t="s">
        <v>150</v>
      </c>
      <c r="AI316" s="1534">
        <v>128</v>
      </c>
      <c r="AJ316" s="1533">
        <f>AE316-(AB316+AB317+AB318+AB319)</f>
        <v>0</v>
      </c>
      <c r="AL316" s="1020">
        <v>5</v>
      </c>
      <c r="AM316" s="1023">
        <v>14</v>
      </c>
      <c r="AN316" s="1020">
        <v>59</v>
      </c>
      <c r="AO316" s="1632"/>
      <c r="AP316" s="1632"/>
    </row>
    <row r="317" spans="1:42" ht="15" x14ac:dyDescent="0.2">
      <c r="A317" s="1157">
        <v>0</v>
      </c>
      <c r="B317" s="1569"/>
      <c r="C317" s="1047" t="s">
        <v>231</v>
      </c>
      <c r="D317" s="1062">
        <v>95</v>
      </c>
      <c r="E317" s="1047">
        <v>115</v>
      </c>
      <c r="F317" s="1046" t="s">
        <v>213</v>
      </c>
      <c r="G317" s="1538"/>
      <c r="H317" s="1538"/>
      <c r="I317" s="1538"/>
      <c r="J317" s="1540"/>
      <c r="K317" s="1535"/>
      <c r="L317" s="1533"/>
      <c r="M317" s="1159">
        <v>4.5</v>
      </c>
      <c r="N317" s="1572"/>
      <c r="O317" s="1047" t="s">
        <v>229</v>
      </c>
      <c r="P317" s="1142">
        <v>10</v>
      </c>
      <c r="Q317" s="1047">
        <v>117</v>
      </c>
      <c r="R317" s="1046" t="s">
        <v>212</v>
      </c>
      <c r="S317" s="1538"/>
      <c r="T317" s="1538"/>
      <c r="U317" s="1538"/>
      <c r="V317" s="1540"/>
      <c r="W317" s="1535"/>
      <c r="X317" s="1533"/>
      <c r="Y317" s="1160">
        <v>8.58</v>
      </c>
      <c r="Z317" s="1575"/>
      <c r="AA317" s="1063" t="s">
        <v>246</v>
      </c>
      <c r="AB317" s="1146">
        <v>381</v>
      </c>
      <c r="AC317" s="1047">
        <v>120.5</v>
      </c>
      <c r="AD317" s="1046" t="s">
        <v>209</v>
      </c>
      <c r="AE317" s="1538"/>
      <c r="AF317" s="1538"/>
      <c r="AG317" s="1538"/>
      <c r="AH317" s="1540"/>
      <c r="AI317" s="1535"/>
      <c r="AJ317" s="1533"/>
      <c r="AL317" s="1020">
        <v>6</v>
      </c>
      <c r="AM317" s="1023">
        <v>4</v>
      </c>
      <c r="AN317" s="1020">
        <v>18</v>
      </c>
      <c r="AO317" s="1632"/>
      <c r="AP317" s="1632"/>
    </row>
    <row r="318" spans="1:42" ht="15" x14ac:dyDescent="0.2">
      <c r="A318" s="1157"/>
      <c r="B318" s="1569"/>
      <c r="C318" s="1064"/>
      <c r="D318" s="1065"/>
      <c r="E318" s="1064"/>
      <c r="F318" s="1066"/>
      <c r="G318" s="1538"/>
      <c r="H318" s="1538"/>
      <c r="I318" s="1538"/>
      <c r="J318" s="1540"/>
      <c r="K318" s="1535"/>
      <c r="L318" s="1533"/>
      <c r="M318" s="1159">
        <v>-1.5</v>
      </c>
      <c r="N318" s="1572"/>
      <c r="O318" s="1064" t="s">
        <v>236</v>
      </c>
      <c r="P318" s="1143">
        <v>290</v>
      </c>
      <c r="Q318" s="1064">
        <v>117.5</v>
      </c>
      <c r="R318" s="1066" t="s">
        <v>208</v>
      </c>
      <c r="S318" s="1538"/>
      <c r="T318" s="1538"/>
      <c r="U318" s="1538"/>
      <c r="V318" s="1540"/>
      <c r="W318" s="1535"/>
      <c r="X318" s="1533"/>
      <c r="Y318" s="1160">
        <v>6.7</v>
      </c>
      <c r="Z318" s="1575"/>
      <c r="AA318" s="1065" t="s">
        <v>247</v>
      </c>
      <c r="AB318" s="1147">
        <v>145</v>
      </c>
      <c r="AC318" s="1064">
        <v>117.5</v>
      </c>
      <c r="AD318" s="1066" t="s">
        <v>248</v>
      </c>
      <c r="AE318" s="1538"/>
      <c r="AF318" s="1538"/>
      <c r="AG318" s="1538"/>
      <c r="AH318" s="1540"/>
      <c r="AI318" s="1535"/>
      <c r="AJ318" s="1533"/>
      <c r="AL318" s="1020">
        <v>7</v>
      </c>
      <c r="AM318" s="1023">
        <v>20</v>
      </c>
      <c r="AN318" s="1020">
        <v>60</v>
      </c>
      <c r="AO318" s="1632"/>
      <c r="AP318" s="1632"/>
    </row>
    <row r="319" spans="1:42" ht="15.75" thickBot="1" x14ac:dyDescent="0.25">
      <c r="A319" s="1157"/>
      <c r="B319" s="1570"/>
      <c r="C319" s="1064"/>
      <c r="D319" s="1065"/>
      <c r="E319" s="1064"/>
      <c r="F319" s="1066"/>
      <c r="G319" s="1545"/>
      <c r="H319" s="1545"/>
      <c r="I319" s="1545"/>
      <c r="J319" s="1544"/>
      <c r="K319" s="1536"/>
      <c r="L319" s="1533"/>
      <c r="M319" s="1159"/>
      <c r="N319" s="1573"/>
      <c r="O319" s="1064"/>
      <c r="P319" s="1065"/>
      <c r="Q319" s="1064"/>
      <c r="R319" s="1066"/>
      <c r="S319" s="1545"/>
      <c r="T319" s="1545"/>
      <c r="U319" s="1545"/>
      <c r="V319" s="1544"/>
      <c r="W319" s="1536"/>
      <c r="X319" s="1533"/>
      <c r="Y319" s="1159"/>
      <c r="Z319" s="1575"/>
      <c r="AA319" s="1065"/>
      <c r="AB319" s="1065"/>
      <c r="AC319" s="1064"/>
      <c r="AD319" s="1066"/>
      <c r="AE319" s="1538"/>
      <c r="AF319" s="1538"/>
      <c r="AG319" s="1538"/>
      <c r="AH319" s="1540"/>
      <c r="AI319" s="1536"/>
      <c r="AJ319" s="1533"/>
      <c r="AL319" s="1020">
        <v>8</v>
      </c>
      <c r="AM319" s="1023">
        <v>11</v>
      </c>
      <c r="AN319" s="1020">
        <v>18</v>
      </c>
      <c r="AO319" s="1632"/>
      <c r="AP319" s="1632"/>
    </row>
    <row r="320" spans="1:42" ht="15" x14ac:dyDescent="0.2">
      <c r="A320" s="1157">
        <v>0.04</v>
      </c>
      <c r="B320" s="1588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537">
        <v>591</v>
      </c>
      <c r="H320" s="1537">
        <v>120</v>
      </c>
      <c r="I320" s="1537">
        <v>56</v>
      </c>
      <c r="J320" s="1537" t="s">
        <v>147</v>
      </c>
      <c r="K320" s="1534">
        <v>128</v>
      </c>
      <c r="L320" s="1533">
        <f>G320-(D320+D321+D322+D323)</f>
        <v>0</v>
      </c>
      <c r="M320" s="1159">
        <v>11.5</v>
      </c>
      <c r="N320" s="1591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537">
        <v>621</v>
      </c>
      <c r="T320" s="1537">
        <v>117</v>
      </c>
      <c r="U320" s="1537">
        <v>59</v>
      </c>
      <c r="V320" s="1537" t="s">
        <v>150</v>
      </c>
      <c r="W320" s="1534">
        <v>128</v>
      </c>
      <c r="X320" s="1533">
        <f>S320-(P320+P321+P322+P323)</f>
        <v>0</v>
      </c>
      <c r="Y320" s="1159">
        <v>0.53</v>
      </c>
      <c r="Z320" s="1594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57">
        <v>630</v>
      </c>
      <c r="AF320" s="1537">
        <v>121</v>
      </c>
      <c r="AG320" s="1537">
        <v>60</v>
      </c>
      <c r="AH320" s="1537" t="s">
        <v>148</v>
      </c>
      <c r="AI320" s="1534">
        <v>128</v>
      </c>
      <c r="AJ320" s="1533">
        <f>AE320-(AB320+AB321+AB322+AB323)</f>
        <v>0</v>
      </c>
      <c r="AL320" s="1020">
        <v>9</v>
      </c>
      <c r="AM320" s="1023">
        <v>5</v>
      </c>
      <c r="AN320" s="1020">
        <v>56</v>
      </c>
      <c r="AO320" s="1632"/>
      <c r="AP320" s="1632"/>
    </row>
    <row r="321" spans="1:42" ht="15" x14ac:dyDescent="0.2">
      <c r="A321" s="1157">
        <v>0.2</v>
      </c>
      <c r="B321" s="1589"/>
      <c r="C321" s="1047" t="s">
        <v>233</v>
      </c>
      <c r="D321" s="1069">
        <v>327</v>
      </c>
      <c r="E321" s="1047">
        <v>119.5</v>
      </c>
      <c r="F321" s="1046" t="s">
        <v>209</v>
      </c>
      <c r="G321" s="1538"/>
      <c r="H321" s="1538"/>
      <c r="I321" s="1538"/>
      <c r="J321" s="1538"/>
      <c r="K321" s="1535"/>
      <c r="L321" s="1533"/>
      <c r="M321" s="1159">
        <v>11.5</v>
      </c>
      <c r="N321" s="1592"/>
      <c r="O321" s="1047" t="s">
        <v>241</v>
      </c>
      <c r="P321" s="1070">
        <v>10</v>
      </c>
      <c r="Q321" s="1047">
        <v>110.5</v>
      </c>
      <c r="R321" s="1046" t="s">
        <v>210</v>
      </c>
      <c r="S321" s="1538"/>
      <c r="T321" s="1538"/>
      <c r="U321" s="1538"/>
      <c r="V321" s="1538"/>
      <c r="W321" s="1535"/>
      <c r="X321" s="1533"/>
      <c r="Y321" s="1159">
        <v>0.53</v>
      </c>
      <c r="Z321" s="1595"/>
      <c r="AA321" s="1047" t="s">
        <v>251</v>
      </c>
      <c r="AB321" s="1153">
        <v>334</v>
      </c>
      <c r="AC321" s="1047">
        <v>119</v>
      </c>
      <c r="AD321" s="1046" t="s">
        <v>208</v>
      </c>
      <c r="AE321" s="1558"/>
      <c r="AF321" s="1538"/>
      <c r="AG321" s="1538"/>
      <c r="AH321" s="1538"/>
      <c r="AI321" s="1535"/>
      <c r="AJ321" s="1533"/>
      <c r="AL321" s="1020">
        <v>10</v>
      </c>
      <c r="AM321" s="1023">
        <v>13</v>
      </c>
      <c r="AN321" s="1020">
        <v>59</v>
      </c>
      <c r="AO321" s="1632"/>
      <c r="AP321" s="1632"/>
    </row>
    <row r="322" spans="1:42" ht="15" x14ac:dyDescent="0.2">
      <c r="A322" s="1157">
        <v>0.5</v>
      </c>
      <c r="B322" s="1589"/>
      <c r="C322" s="1064" t="s">
        <v>234</v>
      </c>
      <c r="D322" s="1071">
        <v>27</v>
      </c>
      <c r="E322" s="1064">
        <v>115</v>
      </c>
      <c r="F322" s="1066" t="s">
        <v>211</v>
      </c>
      <c r="G322" s="1538"/>
      <c r="H322" s="1538"/>
      <c r="I322" s="1538"/>
      <c r="J322" s="1538"/>
      <c r="K322" s="1535"/>
      <c r="L322" s="1533"/>
      <c r="M322" s="1158"/>
      <c r="N322" s="1592"/>
      <c r="O322" s="1064"/>
      <c r="P322" s="1065"/>
      <c r="Q322" s="1064"/>
      <c r="R322" s="1066"/>
      <c r="S322" s="1538"/>
      <c r="T322" s="1538"/>
      <c r="U322" s="1538"/>
      <c r="V322" s="1538"/>
      <c r="W322" s="1535"/>
      <c r="X322" s="1533"/>
      <c r="Y322" s="1159"/>
      <c r="Z322" s="1595"/>
      <c r="AA322" s="1064"/>
      <c r="AB322" s="1065"/>
      <c r="AC322" s="1064"/>
      <c r="AD322" s="1066"/>
      <c r="AE322" s="1558"/>
      <c r="AF322" s="1538"/>
      <c r="AG322" s="1538"/>
      <c r="AH322" s="1538"/>
      <c r="AI322" s="1535"/>
      <c r="AJ322" s="1533"/>
      <c r="AL322" s="1020">
        <v>11</v>
      </c>
      <c r="AM322" s="1023">
        <v>7</v>
      </c>
      <c r="AN322" s="1020">
        <v>56</v>
      </c>
      <c r="AO322" s="1632"/>
      <c r="AP322" s="1632"/>
    </row>
    <row r="323" spans="1:42" ht="15.75" thickBot="1" x14ac:dyDescent="0.25">
      <c r="A323" s="1157"/>
      <c r="B323" s="1590"/>
      <c r="C323" s="1053"/>
      <c r="D323" s="1054"/>
      <c r="E323" s="1053"/>
      <c r="F323" s="1055"/>
      <c r="G323" s="1545"/>
      <c r="H323" s="1545"/>
      <c r="I323" s="1545"/>
      <c r="J323" s="1545"/>
      <c r="K323" s="1536"/>
      <c r="L323" s="1533"/>
      <c r="M323" s="1158"/>
      <c r="N323" s="1593"/>
      <c r="O323" s="1053"/>
      <c r="P323" s="1054"/>
      <c r="Q323" s="1053"/>
      <c r="R323" s="1055"/>
      <c r="S323" s="1545"/>
      <c r="T323" s="1545"/>
      <c r="U323" s="1545"/>
      <c r="V323" s="1545"/>
      <c r="W323" s="1536"/>
      <c r="X323" s="1533"/>
      <c r="Y323" s="1159"/>
      <c r="Z323" s="1596"/>
      <c r="AA323" s="1053"/>
      <c r="AB323" s="1054"/>
      <c r="AC323" s="1053"/>
      <c r="AD323" s="1055"/>
      <c r="AE323" s="1559"/>
      <c r="AF323" s="1545"/>
      <c r="AG323" s="1545"/>
      <c r="AH323" s="1545"/>
      <c r="AI323" s="1536"/>
      <c r="AJ323" s="1533"/>
      <c r="AL323" s="1020">
        <v>12</v>
      </c>
      <c r="AM323" s="1023">
        <v>9</v>
      </c>
      <c r="AN323" s="1020">
        <v>59</v>
      </c>
      <c r="AO323" s="1632"/>
      <c r="AP323" s="1632"/>
    </row>
    <row r="324" spans="1:42" ht="15" x14ac:dyDescent="0.2">
      <c r="A324" s="1157">
        <v>7.5</v>
      </c>
      <c r="B324" s="1639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537">
        <v>192</v>
      </c>
      <c r="H324" s="1537">
        <v>117</v>
      </c>
      <c r="I324" s="1537">
        <v>18</v>
      </c>
      <c r="J324" s="1537" t="s">
        <v>149</v>
      </c>
      <c r="K324" s="1534">
        <v>128</v>
      </c>
      <c r="L324" s="1533">
        <f>G324-(D324+D325+D326+D327)</f>
        <v>0</v>
      </c>
      <c r="M324" s="1159">
        <v>5.5</v>
      </c>
      <c r="N324" s="1642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537">
        <v>192</v>
      </c>
      <c r="T324" s="1537">
        <v>113</v>
      </c>
      <c r="U324" s="1537">
        <v>18</v>
      </c>
      <c r="V324" s="1537" t="s">
        <v>149</v>
      </c>
      <c r="W324" s="1534">
        <v>128</v>
      </c>
      <c r="X324" s="1533">
        <f>S324-(P324+P325+P326+P327)</f>
        <v>0</v>
      </c>
      <c r="Y324" s="1159">
        <v>1.5</v>
      </c>
      <c r="Z324" s="1565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537">
        <v>192</v>
      </c>
      <c r="AF324" s="1537">
        <v>119</v>
      </c>
      <c r="AG324" s="1537">
        <v>18</v>
      </c>
      <c r="AH324" s="1537" t="s">
        <v>148</v>
      </c>
      <c r="AI324" s="1534">
        <v>128</v>
      </c>
      <c r="AJ324" s="1533">
        <f>AE324-(AB324+AB325+AB326+AB327)</f>
        <v>0</v>
      </c>
      <c r="AL324" s="1020">
        <v>13</v>
      </c>
      <c r="AM324" s="1023">
        <v>1</v>
      </c>
      <c r="AN324" s="1020">
        <v>56</v>
      </c>
      <c r="AO324" s="1632"/>
      <c r="AP324" s="1632"/>
    </row>
    <row r="325" spans="1:42" ht="15" x14ac:dyDescent="0.2">
      <c r="A325" s="1157"/>
      <c r="B325" s="1640"/>
      <c r="C325" s="1047"/>
      <c r="D325" s="1047"/>
      <c r="E325" s="1047"/>
      <c r="F325" s="1046"/>
      <c r="G325" s="1538"/>
      <c r="H325" s="1538"/>
      <c r="I325" s="1538"/>
      <c r="J325" s="1538"/>
      <c r="K325" s="1535"/>
      <c r="L325" s="1533"/>
      <c r="M325" s="1159"/>
      <c r="N325" s="1643"/>
      <c r="O325" s="1046"/>
      <c r="P325" s="1047"/>
      <c r="Q325" s="1047"/>
      <c r="R325" s="1046"/>
      <c r="S325" s="1538"/>
      <c r="T325" s="1538"/>
      <c r="U325" s="1538"/>
      <c r="V325" s="1538"/>
      <c r="W325" s="1535"/>
      <c r="X325" s="1533"/>
      <c r="Y325" s="1159"/>
      <c r="Z325" s="1566"/>
      <c r="AA325" s="1047"/>
      <c r="AB325" s="1047"/>
      <c r="AC325" s="1047"/>
      <c r="AD325" s="1046"/>
      <c r="AE325" s="1538"/>
      <c r="AF325" s="1538"/>
      <c r="AG325" s="1538"/>
      <c r="AH325" s="1538"/>
      <c r="AI325" s="1535"/>
      <c r="AJ325" s="1533"/>
      <c r="AL325" s="1020">
        <v>14</v>
      </c>
      <c r="AM325" s="1023">
        <v>6</v>
      </c>
      <c r="AN325" s="1020">
        <v>56</v>
      </c>
      <c r="AO325" s="1632"/>
      <c r="AP325" s="1632"/>
    </row>
    <row r="326" spans="1:42" ht="15" x14ac:dyDescent="0.2">
      <c r="A326" s="1157"/>
      <c r="B326" s="1640"/>
      <c r="C326" s="1064"/>
      <c r="D326" s="1064"/>
      <c r="E326" s="1064"/>
      <c r="F326" s="1066"/>
      <c r="G326" s="1538"/>
      <c r="H326" s="1538"/>
      <c r="I326" s="1538"/>
      <c r="J326" s="1538"/>
      <c r="K326" s="1535"/>
      <c r="L326" s="1533"/>
      <c r="M326" s="1159"/>
      <c r="N326" s="1643"/>
      <c r="O326" s="1064"/>
      <c r="P326" s="1065"/>
      <c r="Q326" s="1064"/>
      <c r="R326" s="1066"/>
      <c r="S326" s="1538"/>
      <c r="T326" s="1538"/>
      <c r="U326" s="1538"/>
      <c r="V326" s="1538"/>
      <c r="W326" s="1535"/>
      <c r="X326" s="1533"/>
      <c r="Y326" s="1159"/>
      <c r="Z326" s="1566"/>
      <c r="AA326" s="1064"/>
      <c r="AB326" s="1065"/>
      <c r="AC326" s="1064"/>
      <c r="AD326" s="1066"/>
      <c r="AE326" s="1538"/>
      <c r="AF326" s="1538"/>
      <c r="AG326" s="1538"/>
      <c r="AH326" s="1538"/>
      <c r="AI326" s="1535"/>
      <c r="AJ326" s="1533"/>
      <c r="AL326" s="1020">
        <v>15</v>
      </c>
      <c r="AM326" s="1023">
        <v>18</v>
      </c>
      <c r="AN326" s="1020">
        <v>18</v>
      </c>
      <c r="AO326" s="1632"/>
      <c r="AP326" s="1632"/>
    </row>
    <row r="327" spans="1:42" ht="15.75" thickBot="1" x14ac:dyDescent="0.25">
      <c r="A327" s="1157"/>
      <c r="B327" s="1641"/>
      <c r="C327" s="1053"/>
      <c r="D327" s="1054"/>
      <c r="E327" s="1053"/>
      <c r="F327" s="1055"/>
      <c r="G327" s="1545"/>
      <c r="H327" s="1545"/>
      <c r="I327" s="1545"/>
      <c r="J327" s="1545"/>
      <c r="K327" s="1536"/>
      <c r="L327" s="1533"/>
      <c r="M327" s="1159"/>
      <c r="N327" s="1644"/>
      <c r="O327" s="1053"/>
      <c r="P327" s="1054"/>
      <c r="Q327" s="1053"/>
      <c r="R327" s="1055"/>
      <c r="S327" s="1545"/>
      <c r="T327" s="1545"/>
      <c r="U327" s="1545"/>
      <c r="V327" s="1545"/>
      <c r="W327" s="1536"/>
      <c r="X327" s="1533"/>
      <c r="Y327" s="1159"/>
      <c r="Z327" s="1567"/>
      <c r="AA327" s="1053"/>
      <c r="AB327" s="1054"/>
      <c r="AC327" s="1053"/>
      <c r="AD327" s="1055"/>
      <c r="AE327" s="1545"/>
      <c r="AF327" s="1545"/>
      <c r="AG327" s="1545"/>
      <c r="AH327" s="1545"/>
      <c r="AI327" s="1536"/>
      <c r="AJ327" s="1533"/>
      <c r="AL327" s="1020">
        <v>16</v>
      </c>
      <c r="AM327" s="1023">
        <v>17</v>
      </c>
      <c r="AN327" s="1020">
        <v>60</v>
      </c>
      <c r="AO327" s="1632"/>
      <c r="AP327" s="1632"/>
    </row>
    <row r="328" spans="1:42" ht="15" x14ac:dyDescent="0.2">
      <c r="A328" s="1157">
        <v>5.5</v>
      </c>
      <c r="B328" s="1633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537">
        <v>592</v>
      </c>
      <c r="H328" s="1537">
        <v>117</v>
      </c>
      <c r="I328" s="1537">
        <v>56</v>
      </c>
      <c r="J328" s="1539" t="s">
        <v>149</v>
      </c>
      <c r="K328" s="1534">
        <v>128</v>
      </c>
      <c r="L328" s="1533">
        <f>G328-(D328+D329+D330+D331)</f>
        <v>0</v>
      </c>
      <c r="M328" s="1159">
        <v>0</v>
      </c>
      <c r="N328" s="1636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537">
        <v>621</v>
      </c>
      <c r="T328" s="1537">
        <v>115</v>
      </c>
      <c r="U328" s="1537">
        <v>59</v>
      </c>
      <c r="V328" s="1539" t="s">
        <v>259</v>
      </c>
      <c r="W328" s="1534">
        <v>128</v>
      </c>
      <c r="X328" s="1533">
        <f>S328-(P328+P329+P330+P331)</f>
        <v>0</v>
      </c>
      <c r="Y328" s="1159">
        <v>-3.93</v>
      </c>
      <c r="Z328" s="1563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537">
        <v>630</v>
      </c>
      <c r="AF328" s="1537">
        <v>119</v>
      </c>
      <c r="AG328" s="1537">
        <v>60</v>
      </c>
      <c r="AH328" s="1539" t="s">
        <v>147</v>
      </c>
      <c r="AI328" s="1534">
        <v>128</v>
      </c>
      <c r="AJ328" s="1533">
        <f>AE328-(AB328+AB329+AB330+AB331)</f>
        <v>0</v>
      </c>
      <c r="AL328" s="1020">
        <v>17</v>
      </c>
      <c r="AM328" s="1023">
        <v>12</v>
      </c>
      <c r="AN328" s="1020">
        <v>59</v>
      </c>
      <c r="AO328" s="1632"/>
      <c r="AP328" s="1632"/>
    </row>
    <row r="329" spans="1:42" ht="15" x14ac:dyDescent="0.2">
      <c r="A329" s="1157">
        <v>4.5</v>
      </c>
      <c r="B329" s="1634"/>
      <c r="C329" s="1047" t="s">
        <v>229</v>
      </c>
      <c r="D329" s="1077">
        <v>342</v>
      </c>
      <c r="E329" s="1047">
        <v>117</v>
      </c>
      <c r="F329" s="1066" t="s">
        <v>215</v>
      </c>
      <c r="G329" s="1538"/>
      <c r="H329" s="1538"/>
      <c r="I329" s="1538"/>
      <c r="J329" s="1540"/>
      <c r="K329" s="1535"/>
      <c r="L329" s="1533"/>
      <c r="M329" s="1159">
        <v>-1.78</v>
      </c>
      <c r="N329" s="1637"/>
      <c r="O329" s="1047" t="s">
        <v>244</v>
      </c>
      <c r="P329" s="1078">
        <v>362</v>
      </c>
      <c r="Q329" s="1047">
        <v>114</v>
      </c>
      <c r="R329" s="1066" t="s">
        <v>209</v>
      </c>
      <c r="S329" s="1538"/>
      <c r="T329" s="1538"/>
      <c r="U329" s="1538"/>
      <c r="V329" s="1540"/>
      <c r="W329" s="1535"/>
      <c r="X329" s="1533"/>
      <c r="Y329" s="1159">
        <v>-0.5</v>
      </c>
      <c r="Z329" s="1564"/>
      <c r="AA329" s="1047" t="s">
        <v>251</v>
      </c>
      <c r="AB329" s="1093">
        <v>44</v>
      </c>
      <c r="AC329" s="1047">
        <v>119</v>
      </c>
      <c r="AD329" s="1066" t="s">
        <v>210</v>
      </c>
      <c r="AE329" s="1538"/>
      <c r="AF329" s="1538"/>
      <c r="AG329" s="1538"/>
      <c r="AH329" s="1540"/>
      <c r="AI329" s="1535"/>
      <c r="AJ329" s="1533"/>
      <c r="AL329" s="1020">
        <v>18</v>
      </c>
      <c r="AM329" s="1023">
        <v>3</v>
      </c>
      <c r="AN329" s="1020">
        <v>56</v>
      </c>
      <c r="AO329" s="1632"/>
      <c r="AP329" s="1632"/>
    </row>
    <row r="330" spans="1:42" ht="15" x14ac:dyDescent="0.2">
      <c r="A330" s="1157"/>
      <c r="B330" s="1634"/>
      <c r="C330" s="1064"/>
      <c r="D330" s="1064"/>
      <c r="E330" s="1064"/>
      <c r="F330" s="1066"/>
      <c r="G330" s="1538"/>
      <c r="H330" s="1538"/>
      <c r="I330" s="1538"/>
      <c r="J330" s="1540"/>
      <c r="K330" s="1535"/>
      <c r="L330" s="1533"/>
      <c r="M330" s="1159">
        <v>3.5</v>
      </c>
      <c r="N330" s="1637"/>
      <c r="O330" s="1064" t="s">
        <v>243</v>
      </c>
      <c r="P330" s="1080">
        <v>242</v>
      </c>
      <c r="Q330" s="1064">
        <v>113</v>
      </c>
      <c r="R330" s="1066" t="s">
        <v>208</v>
      </c>
      <c r="S330" s="1538"/>
      <c r="T330" s="1538"/>
      <c r="U330" s="1538"/>
      <c r="V330" s="1540"/>
      <c r="W330" s="1535"/>
      <c r="X330" s="1533"/>
      <c r="Y330" s="1159">
        <v>-3.5</v>
      </c>
      <c r="Z330" s="1564"/>
      <c r="AA330" s="1064" t="s">
        <v>250</v>
      </c>
      <c r="AB330" s="1094">
        <v>313</v>
      </c>
      <c r="AC330" s="1064">
        <v>117.5</v>
      </c>
      <c r="AD330" s="1066" t="s">
        <v>208</v>
      </c>
      <c r="AE330" s="1538"/>
      <c r="AF330" s="1538"/>
      <c r="AG330" s="1538"/>
      <c r="AH330" s="1540"/>
      <c r="AI330" s="1535"/>
      <c r="AJ330" s="1533"/>
      <c r="AL330" s="1020">
        <v>19</v>
      </c>
      <c r="AM330" s="1023">
        <v>15</v>
      </c>
      <c r="AN330" s="1020">
        <v>60</v>
      </c>
      <c r="AO330" s="1632"/>
      <c r="AP330" s="1632"/>
    </row>
    <row r="331" spans="1:42" ht="15.75" thickBot="1" x14ac:dyDescent="0.25">
      <c r="A331" s="1157"/>
      <c r="B331" s="1635"/>
      <c r="C331" s="1053"/>
      <c r="D331" s="1053"/>
      <c r="E331" s="1053"/>
      <c r="F331" s="1055"/>
      <c r="G331" s="1545"/>
      <c r="H331" s="1545"/>
      <c r="I331" s="1545"/>
      <c r="J331" s="1544"/>
      <c r="K331" s="1536"/>
      <c r="L331" s="1533"/>
      <c r="M331" s="1159"/>
      <c r="N331" s="1638"/>
      <c r="O331" s="1053"/>
      <c r="P331" s="1053"/>
      <c r="Q331" s="1053"/>
      <c r="R331" s="1055"/>
      <c r="S331" s="1545"/>
      <c r="T331" s="1545"/>
      <c r="U331" s="1545"/>
      <c r="V331" s="1544"/>
      <c r="W331" s="1536"/>
      <c r="X331" s="1533"/>
      <c r="Y331" s="1159"/>
      <c r="Z331" s="1564"/>
      <c r="AA331" s="1064"/>
      <c r="AB331" s="1065"/>
      <c r="AC331" s="1064"/>
      <c r="AD331" s="1066"/>
      <c r="AE331" s="1538"/>
      <c r="AF331" s="1538"/>
      <c r="AG331" s="1538"/>
      <c r="AH331" s="1540"/>
      <c r="AI331" s="1536"/>
      <c r="AJ331" s="1533"/>
      <c r="AL331" s="1020">
        <v>20</v>
      </c>
      <c r="AM331" s="1023">
        <v>2</v>
      </c>
      <c r="AN331" s="1020">
        <v>56</v>
      </c>
      <c r="AO331" s="1632"/>
      <c r="AP331" s="1632"/>
    </row>
    <row r="332" spans="1:42" ht="15" x14ac:dyDescent="0.2">
      <c r="A332" s="1157">
        <v>1.46</v>
      </c>
      <c r="B332" s="1549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537">
        <v>592</v>
      </c>
      <c r="H332" s="1537">
        <v>117</v>
      </c>
      <c r="I332" s="1537">
        <v>56</v>
      </c>
      <c r="J332" s="1537" t="s">
        <v>148</v>
      </c>
      <c r="K332" s="1534">
        <v>128</v>
      </c>
      <c r="L332" s="1533">
        <f>G332-(D332+D333+D334+D335)</f>
        <v>0</v>
      </c>
      <c r="M332" s="1159">
        <v>4.5</v>
      </c>
      <c r="N332" s="1552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537">
        <v>621</v>
      </c>
      <c r="T332" s="1537">
        <v>112</v>
      </c>
      <c r="U332" s="1537">
        <v>59</v>
      </c>
      <c r="V332" s="1537" t="s">
        <v>149</v>
      </c>
      <c r="W332" s="1534">
        <v>128</v>
      </c>
      <c r="X332" s="1533">
        <f>S332-(P332+P333+P334+P335)</f>
        <v>0</v>
      </c>
      <c r="Y332" s="1159">
        <v>8.6999999999999993</v>
      </c>
      <c r="Z332" s="1560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537">
        <v>630</v>
      </c>
      <c r="AF332" s="1537">
        <v>116.5</v>
      </c>
      <c r="AG332" s="1537">
        <v>60</v>
      </c>
      <c r="AH332" s="1537" t="s">
        <v>149</v>
      </c>
      <c r="AI332" s="1534">
        <v>128</v>
      </c>
      <c r="AJ332" s="1533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50"/>
      <c r="C333" s="1047" t="s">
        <v>229</v>
      </c>
      <c r="D333" s="1111">
        <v>317</v>
      </c>
      <c r="E333" s="1047">
        <v>117</v>
      </c>
      <c r="F333" s="1046" t="s">
        <v>211</v>
      </c>
      <c r="G333" s="1538"/>
      <c r="H333" s="1538"/>
      <c r="I333" s="1538"/>
      <c r="J333" s="1538"/>
      <c r="K333" s="1535"/>
      <c r="L333" s="1533"/>
      <c r="M333" s="1159">
        <v>5.5</v>
      </c>
      <c r="N333" s="1553"/>
      <c r="O333" s="1046" t="s">
        <v>243</v>
      </c>
      <c r="P333" s="1079">
        <v>23</v>
      </c>
      <c r="Q333" s="1047">
        <v>113</v>
      </c>
      <c r="R333" s="1046" t="s">
        <v>215</v>
      </c>
      <c r="S333" s="1538"/>
      <c r="T333" s="1538"/>
      <c r="U333" s="1538"/>
      <c r="V333" s="1538"/>
      <c r="W333" s="1535"/>
      <c r="X333" s="1533"/>
      <c r="Y333" s="1159">
        <v>7</v>
      </c>
      <c r="Z333" s="1561"/>
      <c r="AA333" s="1047" t="s">
        <v>249</v>
      </c>
      <c r="AB333" s="1149">
        <v>117</v>
      </c>
      <c r="AC333" s="1047">
        <v>112.5</v>
      </c>
      <c r="AD333" s="1046" t="s">
        <v>210</v>
      </c>
      <c r="AE333" s="1538"/>
      <c r="AF333" s="1538"/>
      <c r="AG333" s="1538"/>
      <c r="AH333" s="1538"/>
      <c r="AI333" s="1535"/>
      <c r="AJ333" s="1533"/>
      <c r="AO333" s="228"/>
    </row>
    <row r="334" spans="1:42" ht="15" x14ac:dyDescent="0.2">
      <c r="A334" s="1157"/>
      <c r="B334" s="1550"/>
      <c r="C334" s="1064"/>
      <c r="D334" s="1064"/>
      <c r="E334" s="1064"/>
      <c r="F334" s="1066"/>
      <c r="G334" s="1538"/>
      <c r="H334" s="1538"/>
      <c r="I334" s="1538"/>
      <c r="J334" s="1538"/>
      <c r="K334" s="1535"/>
      <c r="L334" s="1533"/>
      <c r="M334" s="1159"/>
      <c r="N334" s="1553"/>
      <c r="O334" s="1064"/>
      <c r="P334" s="1065"/>
      <c r="Q334" s="1064"/>
      <c r="R334" s="1066"/>
      <c r="S334" s="1538"/>
      <c r="T334" s="1538"/>
      <c r="U334" s="1538"/>
      <c r="V334" s="1538"/>
      <c r="W334" s="1535"/>
      <c r="X334" s="1533"/>
      <c r="Y334" s="1159">
        <v>2.5</v>
      </c>
      <c r="Z334" s="1561"/>
      <c r="AA334" s="1064" t="s">
        <v>245</v>
      </c>
      <c r="AB334" s="1156">
        <v>138</v>
      </c>
      <c r="AC334" s="1064">
        <v>116.5</v>
      </c>
      <c r="AD334" s="1066" t="s">
        <v>214</v>
      </c>
      <c r="AE334" s="1538"/>
      <c r="AF334" s="1538"/>
      <c r="AG334" s="1538"/>
      <c r="AH334" s="1538"/>
      <c r="AI334" s="1535"/>
      <c r="AJ334" s="1533"/>
    </row>
    <row r="335" spans="1:42" ht="15.75" thickBot="1" x14ac:dyDescent="0.25">
      <c r="A335" s="1157"/>
      <c r="B335" s="1551"/>
      <c r="C335" s="1053"/>
      <c r="D335" s="1054"/>
      <c r="E335" s="1053"/>
      <c r="F335" s="1055"/>
      <c r="G335" s="1545"/>
      <c r="H335" s="1545"/>
      <c r="I335" s="1545"/>
      <c r="J335" s="1545"/>
      <c r="K335" s="1536"/>
      <c r="L335" s="1533"/>
      <c r="M335" s="1159"/>
      <c r="N335" s="1554"/>
      <c r="O335" s="1053"/>
      <c r="P335" s="1054"/>
      <c r="Q335" s="1053"/>
      <c r="R335" s="1055"/>
      <c r="S335" s="1545"/>
      <c r="T335" s="1545"/>
      <c r="U335" s="1545"/>
      <c r="V335" s="1545"/>
      <c r="W335" s="1536"/>
      <c r="X335" s="1533"/>
      <c r="Y335" s="1159"/>
      <c r="Z335" s="1562"/>
      <c r="AA335" s="1053"/>
      <c r="AB335" s="1054"/>
      <c r="AC335" s="1053"/>
      <c r="AD335" s="1055"/>
      <c r="AE335" s="1545"/>
      <c r="AF335" s="1545"/>
      <c r="AG335" s="1545"/>
      <c r="AH335" s="1545"/>
      <c r="AI335" s="1536"/>
      <c r="AJ335" s="1533"/>
    </row>
    <row r="336" spans="1:42" ht="15" x14ac:dyDescent="0.2">
      <c r="A336" s="1157">
        <v>5.3</v>
      </c>
      <c r="B336" s="1546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537">
        <v>592</v>
      </c>
      <c r="H336" s="1537">
        <v>115</v>
      </c>
      <c r="I336" s="1537">
        <v>56</v>
      </c>
      <c r="J336" s="1539" t="s">
        <v>258</v>
      </c>
      <c r="K336" s="1534">
        <v>128</v>
      </c>
      <c r="L336" s="1533">
        <f>G336-(D336+D337+D338+D339)</f>
        <v>0</v>
      </c>
      <c r="M336" s="1158">
        <v>12.91</v>
      </c>
      <c r="N336" s="1541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537">
        <v>621</v>
      </c>
      <c r="T336" s="1537">
        <v>111.5</v>
      </c>
      <c r="U336" s="1537">
        <v>59</v>
      </c>
      <c r="V336" s="1539" t="s">
        <v>257</v>
      </c>
      <c r="W336" s="1534">
        <v>128</v>
      </c>
      <c r="X336" s="1533">
        <f>S336-(P336+P337+P338+P339)</f>
        <v>0</v>
      </c>
      <c r="Y336" s="1159">
        <v>9</v>
      </c>
      <c r="Z336" s="1555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537">
        <v>631</v>
      </c>
      <c r="AF336" s="1537">
        <v>112.5</v>
      </c>
      <c r="AG336" s="1537">
        <v>60</v>
      </c>
      <c r="AH336" s="1539" t="s">
        <v>150</v>
      </c>
      <c r="AI336" s="1534">
        <v>128</v>
      </c>
      <c r="AJ336" s="1533">
        <f>AE336-(AB336+AB337+AB338+AB339)</f>
        <v>0</v>
      </c>
    </row>
    <row r="337" spans="1:36" ht="15" x14ac:dyDescent="0.2">
      <c r="A337" s="1157">
        <v>3</v>
      </c>
      <c r="B337" s="1547"/>
      <c r="C337" s="1047" t="s">
        <v>226</v>
      </c>
      <c r="D337" s="1104">
        <v>214</v>
      </c>
      <c r="E337" s="1047">
        <v>115</v>
      </c>
      <c r="F337" s="1066" t="s">
        <v>214</v>
      </c>
      <c r="G337" s="1538"/>
      <c r="H337" s="1538"/>
      <c r="I337" s="1538"/>
      <c r="J337" s="1540"/>
      <c r="K337" s="1535"/>
      <c r="L337" s="1533"/>
      <c r="M337" s="1159">
        <v>6.5</v>
      </c>
      <c r="N337" s="1542"/>
      <c r="O337" s="1047" t="s">
        <v>242</v>
      </c>
      <c r="P337" s="1091">
        <v>81</v>
      </c>
      <c r="Q337" s="1047">
        <v>112</v>
      </c>
      <c r="R337" s="1066" t="s">
        <v>214</v>
      </c>
      <c r="S337" s="1538"/>
      <c r="T337" s="1538"/>
      <c r="U337" s="1538"/>
      <c r="V337" s="1540"/>
      <c r="W337" s="1535"/>
      <c r="X337" s="1533"/>
      <c r="Y337" s="1159"/>
      <c r="Z337" s="1556"/>
      <c r="AA337" s="1047"/>
      <c r="AB337" s="1047"/>
      <c r="AC337" s="1047"/>
      <c r="AD337" s="1066"/>
      <c r="AE337" s="1538"/>
      <c r="AF337" s="1538"/>
      <c r="AG337" s="1538"/>
      <c r="AH337" s="1540"/>
      <c r="AI337" s="1535"/>
      <c r="AJ337" s="1533"/>
    </row>
    <row r="338" spans="1:36" ht="15" x14ac:dyDescent="0.2">
      <c r="A338" s="1157"/>
      <c r="B338" s="1547"/>
      <c r="C338" s="1064"/>
      <c r="D338" s="1064"/>
      <c r="E338" s="1064"/>
      <c r="F338" s="1066"/>
      <c r="G338" s="1538"/>
      <c r="H338" s="1538"/>
      <c r="I338" s="1538"/>
      <c r="J338" s="1540"/>
      <c r="K338" s="1535"/>
      <c r="L338" s="1533"/>
      <c r="M338" s="1048"/>
      <c r="N338" s="1542"/>
      <c r="O338" s="1064"/>
      <c r="P338" s="1064"/>
      <c r="Q338" s="1064"/>
      <c r="R338" s="1066"/>
      <c r="S338" s="1538"/>
      <c r="T338" s="1538"/>
      <c r="U338" s="1538"/>
      <c r="V338" s="1540"/>
      <c r="W338" s="1535"/>
      <c r="X338" s="1533"/>
      <c r="Y338" s="1048"/>
      <c r="Z338" s="1556"/>
      <c r="AA338" s="1064"/>
      <c r="AB338" s="1064"/>
      <c r="AC338" s="1064"/>
      <c r="AD338" s="1066"/>
      <c r="AE338" s="1538"/>
      <c r="AF338" s="1538"/>
      <c r="AG338" s="1538"/>
      <c r="AH338" s="1540"/>
      <c r="AI338" s="1535"/>
      <c r="AJ338" s="1533"/>
    </row>
    <row r="339" spans="1:36" ht="15.75" thickBot="1" x14ac:dyDescent="0.25">
      <c r="A339" s="1097"/>
      <c r="B339" s="1548"/>
      <c r="C339" s="1053"/>
      <c r="D339" s="1053"/>
      <c r="E339" s="1053"/>
      <c r="F339" s="1055"/>
      <c r="G339" s="1545"/>
      <c r="H339" s="1545"/>
      <c r="I339" s="1545"/>
      <c r="J339" s="1544"/>
      <c r="K339" s="1536"/>
      <c r="L339" s="1533"/>
      <c r="M339" s="1048"/>
      <c r="N339" s="1543"/>
      <c r="O339" s="1053"/>
      <c r="P339" s="1053"/>
      <c r="Q339" s="1053"/>
      <c r="R339" s="1055"/>
      <c r="S339" s="1545"/>
      <c r="T339" s="1545"/>
      <c r="U339" s="1545"/>
      <c r="V339" s="1544"/>
      <c r="W339" s="1536"/>
      <c r="X339" s="1533"/>
      <c r="Y339" s="1048"/>
      <c r="Z339" s="1556"/>
      <c r="AA339" s="1064"/>
      <c r="AB339" s="1065"/>
      <c r="AC339" s="1064"/>
      <c r="AD339" s="1066"/>
      <c r="AE339" s="1538"/>
      <c r="AF339" s="1538"/>
      <c r="AG339" s="1538"/>
      <c r="AH339" s="1540"/>
      <c r="AI339" s="1536"/>
      <c r="AJ339" s="1533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524" t="s">
        <v>130</v>
      </c>
      <c r="C343" s="1525"/>
      <c r="D343" s="1525"/>
      <c r="E343" s="1525"/>
      <c r="F343" s="1525"/>
      <c r="G343" s="1525"/>
      <c r="H343" s="1526"/>
      <c r="I343" s="1527" t="s">
        <v>131</v>
      </c>
      <c r="J343" s="1525"/>
      <c r="K343" s="1525"/>
      <c r="L343" s="1525"/>
      <c r="M343" s="1525"/>
      <c r="N343" s="1525"/>
      <c r="O343" s="1526"/>
      <c r="P343" s="1528" t="s">
        <v>53</v>
      </c>
      <c r="Q343" s="1529"/>
      <c r="R343" s="1529"/>
      <c r="S343" s="1529"/>
      <c r="T343" s="1529"/>
      <c r="U343" s="1529"/>
      <c r="V343" s="1530"/>
      <c r="W343" s="1531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532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524" t="s">
        <v>130</v>
      </c>
      <c r="C356" s="1525"/>
      <c r="D356" s="1525"/>
      <c r="E356" s="1525"/>
      <c r="F356" s="1525"/>
      <c r="G356" s="1525"/>
      <c r="H356" s="1526"/>
      <c r="I356" s="1527" t="s">
        <v>131</v>
      </c>
      <c r="J356" s="1525"/>
      <c r="K356" s="1525"/>
      <c r="L356" s="1525"/>
      <c r="M356" s="1525"/>
      <c r="N356" s="1525"/>
      <c r="O356" s="1526"/>
      <c r="P356" s="1528" t="s">
        <v>53</v>
      </c>
      <c r="Q356" s="1529"/>
      <c r="R356" s="1529"/>
      <c r="S356" s="1529"/>
      <c r="T356" s="1529"/>
      <c r="U356" s="1529"/>
      <c r="V356" s="1530"/>
      <c r="W356" s="1531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532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524" t="s">
        <v>130</v>
      </c>
      <c r="C369" s="1525"/>
      <c r="D369" s="1525"/>
      <c r="E369" s="1525"/>
      <c r="F369" s="1525"/>
      <c r="G369" s="1525"/>
      <c r="H369" s="1526"/>
      <c r="I369" s="1527" t="s">
        <v>131</v>
      </c>
      <c r="J369" s="1525"/>
      <c r="K369" s="1525"/>
      <c r="L369" s="1525"/>
      <c r="M369" s="1525"/>
      <c r="N369" s="1525"/>
      <c r="O369" s="1526"/>
      <c r="P369" s="1528" t="s">
        <v>53</v>
      </c>
      <c r="Q369" s="1529"/>
      <c r="R369" s="1529"/>
      <c r="S369" s="1529"/>
      <c r="T369" s="1529"/>
      <c r="U369" s="1529"/>
      <c r="V369" s="1530"/>
      <c r="W369" s="1531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532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524" t="s">
        <v>130</v>
      </c>
      <c r="C383" s="1525"/>
      <c r="D383" s="1525"/>
      <c r="E383" s="1525"/>
      <c r="F383" s="1525"/>
      <c r="G383" s="1525"/>
      <c r="H383" s="1526"/>
      <c r="I383" s="1527" t="s">
        <v>131</v>
      </c>
      <c r="J383" s="1525"/>
      <c r="K383" s="1525"/>
      <c r="L383" s="1525"/>
      <c r="M383" s="1525"/>
      <c r="N383" s="1525"/>
      <c r="O383" s="1526"/>
      <c r="P383" s="1528" t="s">
        <v>53</v>
      </c>
      <c r="Q383" s="1529"/>
      <c r="R383" s="1529"/>
      <c r="S383" s="1529"/>
      <c r="T383" s="1529"/>
      <c r="U383" s="1529"/>
      <c r="V383" s="1530"/>
      <c r="W383" s="1531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532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524" t="s">
        <v>130</v>
      </c>
      <c r="C397" s="1525"/>
      <c r="D397" s="1525"/>
      <c r="E397" s="1525"/>
      <c r="F397" s="1525"/>
      <c r="G397" s="1525"/>
      <c r="H397" s="1526"/>
      <c r="I397" s="1527" t="s">
        <v>131</v>
      </c>
      <c r="J397" s="1525"/>
      <c r="K397" s="1525"/>
      <c r="L397" s="1525"/>
      <c r="M397" s="1525"/>
      <c r="N397" s="1525"/>
      <c r="O397" s="1526"/>
      <c r="P397" s="1528" t="s">
        <v>53</v>
      </c>
      <c r="Q397" s="1529"/>
      <c r="R397" s="1529"/>
      <c r="S397" s="1529"/>
      <c r="T397" s="1529"/>
      <c r="U397" s="1529"/>
      <c r="V397" s="1530"/>
      <c r="W397" s="1531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532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524" t="s">
        <v>130</v>
      </c>
      <c r="C411" s="1525"/>
      <c r="D411" s="1525"/>
      <c r="E411" s="1525"/>
      <c r="F411" s="1525"/>
      <c r="G411" s="1525"/>
      <c r="H411" s="1526"/>
      <c r="I411" s="1527" t="s">
        <v>131</v>
      </c>
      <c r="J411" s="1525"/>
      <c r="K411" s="1525"/>
      <c r="L411" s="1525"/>
      <c r="M411" s="1525"/>
      <c r="N411" s="1525"/>
      <c r="O411" s="1526"/>
      <c r="P411" s="1528" t="s">
        <v>53</v>
      </c>
      <c r="Q411" s="1529"/>
      <c r="R411" s="1529"/>
      <c r="S411" s="1529"/>
      <c r="T411" s="1529"/>
      <c r="U411" s="1529"/>
      <c r="V411" s="1530"/>
      <c r="W411" s="1531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532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524" t="s">
        <v>130</v>
      </c>
      <c r="C425" s="1525"/>
      <c r="D425" s="1525"/>
      <c r="E425" s="1525"/>
      <c r="F425" s="1525"/>
      <c r="G425" s="1525"/>
      <c r="H425" s="1526"/>
      <c r="I425" s="1527" t="s">
        <v>131</v>
      </c>
      <c r="J425" s="1525"/>
      <c r="K425" s="1525"/>
      <c r="L425" s="1525"/>
      <c r="M425" s="1525"/>
      <c r="N425" s="1525"/>
      <c r="O425" s="1526"/>
      <c r="P425" s="1528" t="s">
        <v>53</v>
      </c>
      <c r="Q425" s="1529"/>
      <c r="R425" s="1529"/>
      <c r="S425" s="1529"/>
      <c r="T425" s="1529"/>
      <c r="U425" s="1529"/>
      <c r="V425" s="1530"/>
      <c r="W425" s="1531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532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524" t="s">
        <v>130</v>
      </c>
      <c r="C439" s="1525"/>
      <c r="D439" s="1525"/>
      <c r="E439" s="1525"/>
      <c r="F439" s="1525"/>
      <c r="G439" s="1525"/>
      <c r="H439" s="1526"/>
      <c r="I439" s="1527" t="s">
        <v>131</v>
      </c>
      <c r="J439" s="1525"/>
      <c r="K439" s="1525"/>
      <c r="L439" s="1525"/>
      <c r="M439" s="1525"/>
      <c r="N439" s="1525"/>
      <c r="O439" s="1526"/>
      <c r="P439" s="1528" t="s">
        <v>53</v>
      </c>
      <c r="Q439" s="1529"/>
      <c r="R439" s="1529"/>
      <c r="S439" s="1529"/>
      <c r="T439" s="1529"/>
      <c r="U439" s="1529"/>
      <c r="V439" s="1530"/>
      <c r="W439" s="1531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532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524" t="s">
        <v>130</v>
      </c>
      <c r="C453" s="1525"/>
      <c r="D453" s="1525"/>
      <c r="E453" s="1525"/>
      <c r="F453" s="1525"/>
      <c r="G453" s="1525"/>
      <c r="H453" s="1526"/>
      <c r="I453" s="1527" t="s">
        <v>131</v>
      </c>
      <c r="J453" s="1525"/>
      <c r="K453" s="1525"/>
      <c r="L453" s="1525"/>
      <c r="M453" s="1525"/>
      <c r="N453" s="1525"/>
      <c r="O453" s="1526"/>
      <c r="P453" s="1528" t="s">
        <v>53</v>
      </c>
      <c r="Q453" s="1529"/>
      <c r="R453" s="1529"/>
      <c r="S453" s="1529"/>
      <c r="T453" s="1529"/>
      <c r="U453" s="1529"/>
      <c r="V453" s="1530"/>
      <c r="W453" s="1531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532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524" t="s">
        <v>130</v>
      </c>
      <c r="C467" s="1525"/>
      <c r="D467" s="1525"/>
      <c r="E467" s="1525"/>
      <c r="F467" s="1525"/>
      <c r="G467" s="1525"/>
      <c r="H467" s="1526"/>
      <c r="I467" s="1527" t="s">
        <v>131</v>
      </c>
      <c r="J467" s="1525"/>
      <c r="K467" s="1525"/>
      <c r="L467" s="1525"/>
      <c r="M467" s="1525"/>
      <c r="N467" s="1525"/>
      <c r="O467" s="1526"/>
      <c r="P467" s="1528" t="s">
        <v>53</v>
      </c>
      <c r="Q467" s="1529"/>
      <c r="R467" s="1529"/>
      <c r="S467" s="1529"/>
      <c r="T467" s="1529"/>
      <c r="U467" s="1529"/>
      <c r="V467" s="1530"/>
      <c r="W467" s="1531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532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524" t="s">
        <v>130</v>
      </c>
      <c r="C481" s="1525"/>
      <c r="D481" s="1525"/>
      <c r="E481" s="1525"/>
      <c r="F481" s="1525"/>
      <c r="G481" s="1525"/>
      <c r="H481" s="1526"/>
      <c r="I481" s="1527" t="s">
        <v>131</v>
      </c>
      <c r="J481" s="1525"/>
      <c r="K481" s="1525"/>
      <c r="L481" s="1525"/>
      <c r="M481" s="1525"/>
      <c r="N481" s="1525"/>
      <c r="O481" s="1526"/>
      <c r="P481" s="1528" t="s">
        <v>53</v>
      </c>
      <c r="Q481" s="1529"/>
      <c r="R481" s="1529"/>
      <c r="S481" s="1529"/>
      <c r="T481" s="1529"/>
      <c r="U481" s="1529"/>
      <c r="V481" s="1530"/>
      <c r="W481" s="1531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532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524" t="s">
        <v>130</v>
      </c>
      <c r="C495" s="1525"/>
      <c r="D495" s="1525"/>
      <c r="E495" s="1525"/>
      <c r="F495" s="1525"/>
      <c r="G495" s="1525"/>
      <c r="H495" s="1526"/>
      <c r="I495" s="1527" t="s">
        <v>131</v>
      </c>
      <c r="J495" s="1525"/>
      <c r="K495" s="1525"/>
      <c r="L495" s="1525"/>
      <c r="M495" s="1525"/>
      <c r="N495" s="1525"/>
      <c r="O495" s="1526"/>
      <c r="P495" s="1528" t="s">
        <v>53</v>
      </c>
      <c r="Q495" s="1529"/>
      <c r="R495" s="1529"/>
      <c r="S495" s="1529"/>
      <c r="T495" s="1529"/>
      <c r="U495" s="1529"/>
      <c r="V495" s="1530"/>
      <c r="W495" s="1531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532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524" t="s">
        <v>130</v>
      </c>
      <c r="C509" s="1525"/>
      <c r="D509" s="1525"/>
      <c r="E509" s="1525"/>
      <c r="F509" s="1525"/>
      <c r="G509" s="1525"/>
      <c r="H509" s="1526"/>
      <c r="I509" s="1527" t="s">
        <v>131</v>
      </c>
      <c r="J509" s="1525"/>
      <c r="K509" s="1525"/>
      <c r="L509" s="1525"/>
      <c r="M509" s="1525"/>
      <c r="N509" s="1525"/>
      <c r="O509" s="1526"/>
      <c r="P509" s="1528" t="s">
        <v>53</v>
      </c>
      <c r="Q509" s="1529"/>
      <c r="R509" s="1529"/>
      <c r="S509" s="1529"/>
      <c r="T509" s="1529"/>
      <c r="U509" s="1529"/>
      <c r="V509" s="1530"/>
      <c r="W509" s="1531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532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524" t="s">
        <v>130</v>
      </c>
      <c r="C523" s="1525"/>
      <c r="D523" s="1525"/>
      <c r="E523" s="1525"/>
      <c r="F523" s="1525"/>
      <c r="G523" s="1525"/>
      <c r="H523" s="1526"/>
      <c r="I523" s="1527" t="s">
        <v>131</v>
      </c>
      <c r="J523" s="1525"/>
      <c r="K523" s="1525"/>
      <c r="L523" s="1525"/>
      <c r="M523" s="1525"/>
      <c r="N523" s="1525"/>
      <c r="O523" s="1526"/>
      <c r="P523" s="1528" t="s">
        <v>53</v>
      </c>
      <c r="Q523" s="1529"/>
      <c r="R523" s="1529"/>
      <c r="S523" s="1529"/>
      <c r="T523" s="1529"/>
      <c r="U523" s="1529"/>
      <c r="V523" s="1530"/>
      <c r="W523" s="1531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532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524" t="s">
        <v>130</v>
      </c>
      <c r="C537" s="1525"/>
      <c r="D537" s="1525"/>
      <c r="E537" s="1525"/>
      <c r="F537" s="1525"/>
      <c r="G537" s="1525"/>
      <c r="H537" s="1526"/>
      <c r="I537" s="1527" t="s">
        <v>131</v>
      </c>
      <c r="J537" s="1525"/>
      <c r="K537" s="1525"/>
      <c r="L537" s="1525"/>
      <c r="M537" s="1525"/>
      <c r="N537" s="1525"/>
      <c r="O537" s="1526"/>
      <c r="P537" s="1528" t="s">
        <v>53</v>
      </c>
      <c r="Q537" s="1529"/>
      <c r="R537" s="1529"/>
      <c r="S537" s="1529"/>
      <c r="T537" s="1529"/>
      <c r="U537" s="1529"/>
      <c r="V537" s="1530"/>
      <c r="W537" s="1531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532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524" t="s">
        <v>130</v>
      </c>
      <c r="C551" s="1525"/>
      <c r="D551" s="1525"/>
      <c r="E551" s="1525"/>
      <c r="F551" s="1525"/>
      <c r="G551" s="1525"/>
      <c r="H551" s="1526"/>
      <c r="I551" s="1527" t="s">
        <v>131</v>
      </c>
      <c r="J551" s="1525"/>
      <c r="K551" s="1525"/>
      <c r="L551" s="1525"/>
      <c r="M551" s="1525"/>
      <c r="N551" s="1525"/>
      <c r="O551" s="1526"/>
      <c r="P551" s="1528" t="s">
        <v>53</v>
      </c>
      <c r="Q551" s="1529"/>
      <c r="R551" s="1529"/>
      <c r="S551" s="1529"/>
      <c r="T551" s="1529"/>
      <c r="U551" s="1529"/>
      <c r="V551" s="1530"/>
      <c r="W551" s="1531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532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524" t="s">
        <v>130</v>
      </c>
      <c r="C565" s="1525"/>
      <c r="D565" s="1525"/>
      <c r="E565" s="1525"/>
      <c r="F565" s="1525"/>
      <c r="G565" s="1525"/>
      <c r="H565" s="1526"/>
      <c r="I565" s="1527" t="s">
        <v>131</v>
      </c>
      <c r="J565" s="1525"/>
      <c r="K565" s="1525"/>
      <c r="L565" s="1525"/>
      <c r="M565" s="1525"/>
      <c r="N565" s="1525"/>
      <c r="O565" s="1526"/>
      <c r="P565" s="1528" t="s">
        <v>53</v>
      </c>
      <c r="Q565" s="1529"/>
      <c r="R565" s="1529"/>
      <c r="S565" s="1529"/>
      <c r="T565" s="1529"/>
      <c r="U565" s="1529"/>
      <c r="V565" s="1530"/>
      <c r="W565" s="1531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532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524" t="s">
        <v>130</v>
      </c>
      <c r="C579" s="1525"/>
      <c r="D579" s="1525"/>
      <c r="E579" s="1525"/>
      <c r="F579" s="1525"/>
      <c r="G579" s="1525"/>
      <c r="H579" s="1526"/>
      <c r="I579" s="1527" t="s">
        <v>131</v>
      </c>
      <c r="J579" s="1525"/>
      <c r="K579" s="1525"/>
      <c r="L579" s="1525"/>
      <c r="M579" s="1525"/>
      <c r="N579" s="1525"/>
      <c r="O579" s="1526"/>
      <c r="P579" s="1528" t="s">
        <v>53</v>
      </c>
      <c r="Q579" s="1529"/>
      <c r="R579" s="1529"/>
      <c r="S579" s="1529"/>
      <c r="T579" s="1529"/>
      <c r="U579" s="1529"/>
      <c r="V579" s="1530"/>
      <c r="W579" s="1531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532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524" t="s">
        <v>130</v>
      </c>
      <c r="C592" s="1525"/>
      <c r="D592" s="1525"/>
      <c r="E592" s="1525"/>
      <c r="F592" s="1525"/>
      <c r="G592" s="1525"/>
      <c r="H592" s="1526"/>
      <c r="I592" s="1527" t="s">
        <v>131</v>
      </c>
      <c r="J592" s="1525"/>
      <c r="K592" s="1525"/>
      <c r="L592" s="1525"/>
      <c r="M592" s="1525"/>
      <c r="N592" s="1525"/>
      <c r="O592" s="1526"/>
      <c r="P592" s="1528" t="s">
        <v>53</v>
      </c>
      <c r="Q592" s="1529"/>
      <c r="R592" s="1529"/>
      <c r="S592" s="1529"/>
      <c r="T592" s="1529"/>
      <c r="U592" s="1529"/>
      <c r="V592" s="1530"/>
      <c r="W592" s="1531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532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524" t="s">
        <v>130</v>
      </c>
      <c r="C605" s="1525"/>
      <c r="D605" s="1525"/>
      <c r="E605" s="1525"/>
      <c r="F605" s="1525"/>
      <c r="G605" s="1525"/>
      <c r="H605" s="1526"/>
      <c r="I605" s="1527" t="s">
        <v>131</v>
      </c>
      <c r="J605" s="1525"/>
      <c r="K605" s="1525"/>
      <c r="L605" s="1525"/>
      <c r="M605" s="1525"/>
      <c r="N605" s="1525"/>
      <c r="O605" s="1526"/>
      <c r="P605" s="1528" t="s">
        <v>53</v>
      </c>
      <c r="Q605" s="1529"/>
      <c r="R605" s="1529"/>
      <c r="S605" s="1529"/>
      <c r="T605" s="1529"/>
      <c r="U605" s="1529"/>
      <c r="V605" s="1530"/>
      <c r="W605" s="1531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532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524" t="s">
        <v>130</v>
      </c>
      <c r="C618" s="1525"/>
      <c r="D618" s="1525"/>
      <c r="E618" s="1525"/>
      <c r="F618" s="1525"/>
      <c r="G618" s="1525"/>
      <c r="H618" s="1526"/>
      <c r="I618" s="1527" t="s">
        <v>131</v>
      </c>
      <c r="J618" s="1525"/>
      <c r="K618" s="1525"/>
      <c r="L618" s="1525"/>
      <c r="M618" s="1525"/>
      <c r="N618" s="1525"/>
      <c r="O618" s="1526"/>
      <c r="P618" s="1528" t="s">
        <v>53</v>
      </c>
      <c r="Q618" s="1529"/>
      <c r="R618" s="1529"/>
      <c r="S618" s="1529"/>
      <c r="T618" s="1529"/>
      <c r="U618" s="1529"/>
      <c r="V618" s="1530"/>
      <c r="W618" s="1531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532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v>567</v>
      </c>
      <c r="C626" s="1403">
        <v>568</v>
      </c>
      <c r="D626" s="1403">
        <v>562</v>
      </c>
      <c r="E626" s="1403">
        <v>141</v>
      </c>
      <c r="F626" s="1403">
        <v>573</v>
      </c>
      <c r="G626" s="1403">
        <v>557</v>
      </c>
      <c r="H626" s="1404">
        <v>576</v>
      </c>
      <c r="I626" s="1405">
        <v>598</v>
      </c>
      <c r="J626" s="1403">
        <v>591</v>
      </c>
      <c r="K626" s="1403">
        <v>601</v>
      </c>
      <c r="L626" s="1403">
        <v>160</v>
      </c>
      <c r="M626" s="1403">
        <v>595</v>
      </c>
      <c r="N626" s="1403">
        <v>600</v>
      </c>
      <c r="O626" s="1406">
        <v>599</v>
      </c>
      <c r="P626" s="1402">
        <v>601</v>
      </c>
      <c r="Q626" s="1403">
        <v>609</v>
      </c>
      <c r="R626" s="1403">
        <v>597</v>
      </c>
      <c r="S626" s="1403">
        <v>144</v>
      </c>
      <c r="T626" s="1403">
        <v>606</v>
      </c>
      <c r="U626" s="1403">
        <v>598</v>
      </c>
      <c r="V626" s="1406">
        <v>599</v>
      </c>
      <c r="W626" s="1407">
        <f>SUM(B626:V626)</f>
        <v>11042</v>
      </c>
      <c r="X626" s="1387" t="s">
        <v>56</v>
      </c>
      <c r="Y626" s="742">
        <f>W613-W626</f>
        <v>63</v>
      </c>
      <c r="Z626" s="285">
        <f>Y626/W613</f>
        <v>5.6731202161188652E-3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524" t="s">
        <v>130</v>
      </c>
      <c r="C631" s="1525"/>
      <c r="D631" s="1525"/>
      <c r="E631" s="1525"/>
      <c r="F631" s="1525"/>
      <c r="G631" s="1525"/>
      <c r="H631" s="1526"/>
      <c r="I631" s="1527" t="s">
        <v>131</v>
      </c>
      <c r="J631" s="1525"/>
      <c r="K631" s="1525"/>
      <c r="L631" s="1525"/>
      <c r="M631" s="1525"/>
      <c r="N631" s="1525"/>
      <c r="O631" s="1526"/>
      <c r="P631" s="1528" t="s">
        <v>53</v>
      </c>
      <c r="Q631" s="1529"/>
      <c r="R631" s="1529"/>
      <c r="S631" s="1529"/>
      <c r="T631" s="1529"/>
      <c r="U631" s="1529"/>
      <c r="V631" s="1530"/>
      <c r="W631" s="1531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532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f>B634/B633*100-100</f>
        <v>12.299854439592423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V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ref="W638" si="264">W634-W621</f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51</v>
      </c>
      <c r="Z639" s="285">
        <f>Y639/W626</f>
        <v>4.61872849121536E-3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-567</v>
      </c>
      <c r="C641" s="751">
        <f t="shared" ref="C641:V641" si="265">C640-C626</f>
        <v>-568</v>
      </c>
      <c r="D641" s="751">
        <f t="shared" si="265"/>
        <v>-562</v>
      </c>
      <c r="E641" s="751">
        <f t="shared" si="265"/>
        <v>-141</v>
      </c>
      <c r="F641" s="751">
        <f t="shared" si="265"/>
        <v>-573</v>
      </c>
      <c r="G641" s="751">
        <f t="shared" si="265"/>
        <v>-557</v>
      </c>
      <c r="H641" s="752">
        <f t="shared" si="265"/>
        <v>-576</v>
      </c>
      <c r="I641" s="934">
        <f t="shared" si="265"/>
        <v>-598</v>
      </c>
      <c r="J641" s="751">
        <f t="shared" si="265"/>
        <v>-591</v>
      </c>
      <c r="K641" s="751">
        <f t="shared" si="265"/>
        <v>-601</v>
      </c>
      <c r="L641" s="751">
        <f t="shared" si="265"/>
        <v>-160</v>
      </c>
      <c r="M641" s="751">
        <f t="shared" si="265"/>
        <v>-595</v>
      </c>
      <c r="N641" s="751">
        <f t="shared" si="265"/>
        <v>-600</v>
      </c>
      <c r="O641" s="752">
        <f t="shared" si="265"/>
        <v>-599</v>
      </c>
      <c r="P641" s="934">
        <f t="shared" si="265"/>
        <v>-601</v>
      </c>
      <c r="Q641" s="751">
        <f t="shared" si="265"/>
        <v>-609</v>
      </c>
      <c r="R641" s="751">
        <f t="shared" si="265"/>
        <v>-597</v>
      </c>
      <c r="S641" s="751">
        <f t="shared" si="265"/>
        <v>-144</v>
      </c>
      <c r="T641" s="751">
        <f t="shared" si="265"/>
        <v>-606</v>
      </c>
      <c r="U641" s="751">
        <f t="shared" si="265"/>
        <v>-598</v>
      </c>
      <c r="V641" s="752">
        <f t="shared" si="265"/>
        <v>-599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524" t="s">
        <v>130</v>
      </c>
      <c r="C644" s="1525"/>
      <c r="D644" s="1525"/>
      <c r="E644" s="1525"/>
      <c r="F644" s="1525"/>
      <c r="G644" s="1525"/>
      <c r="H644" s="1526"/>
      <c r="I644" s="1527" t="s">
        <v>131</v>
      </c>
      <c r="J644" s="1525"/>
      <c r="K644" s="1525"/>
      <c r="L644" s="1525"/>
      <c r="M644" s="1525"/>
      <c r="N644" s="1525"/>
      <c r="O644" s="1526"/>
      <c r="P644" s="1528" t="s">
        <v>53</v>
      </c>
      <c r="Q644" s="1529"/>
      <c r="R644" s="1529"/>
      <c r="S644" s="1529"/>
      <c r="T644" s="1529"/>
      <c r="U644" s="1529"/>
      <c r="V644" s="1530"/>
      <c r="W644" s="1531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532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f>B647/B646*100-100</f>
        <v>9.0428090428090542</v>
      </c>
      <c r="C650" s="251">
        <f t="shared" ref="C650:V650" si="266">C647/C646*100-100</f>
        <v>11.952861952861966</v>
      </c>
      <c r="D650" s="251">
        <f t="shared" si="266"/>
        <v>8.9947089947090006</v>
      </c>
      <c r="E650" s="251">
        <f t="shared" si="266"/>
        <v>10.004810004809997</v>
      </c>
      <c r="F650" s="251">
        <f t="shared" si="266"/>
        <v>9.6200096200096112</v>
      </c>
      <c r="G650" s="251">
        <f t="shared" si="266"/>
        <v>5.3631553631553714</v>
      </c>
      <c r="H650" s="252">
        <f t="shared" si="266"/>
        <v>7.4795574795574851</v>
      </c>
      <c r="I650" s="250">
        <f t="shared" si="266"/>
        <v>13.492063492063494</v>
      </c>
      <c r="J650" s="251">
        <f t="shared" si="266"/>
        <v>6.4694564694564747</v>
      </c>
      <c r="K650" s="251">
        <f t="shared" si="266"/>
        <v>14.405964405964397</v>
      </c>
      <c r="L650" s="251">
        <f t="shared" si="266"/>
        <v>20.851370851370859</v>
      </c>
      <c r="M650" s="251">
        <f t="shared" si="266"/>
        <v>6.6859066859067013</v>
      </c>
      <c r="N650" s="251">
        <f t="shared" si="266"/>
        <v>11.712361712361712</v>
      </c>
      <c r="O650" s="252">
        <f t="shared" si="266"/>
        <v>8.0086580086580028</v>
      </c>
      <c r="P650" s="250">
        <f t="shared" si="266"/>
        <v>10.413660413660409</v>
      </c>
      <c r="Q650" s="251">
        <f t="shared" si="266"/>
        <v>19.961519961519954</v>
      </c>
      <c r="R650" s="251">
        <f t="shared" si="266"/>
        <v>7.6479076479076298</v>
      </c>
      <c r="S650" s="251">
        <f t="shared" si="266"/>
        <v>18.013468013468014</v>
      </c>
      <c r="T650" s="251">
        <f t="shared" si="266"/>
        <v>12.890812890812882</v>
      </c>
      <c r="U650" s="251">
        <f t="shared" si="266"/>
        <v>19.28811928811929</v>
      </c>
      <c r="V650" s="252">
        <f t="shared" si="266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V651" si="267">C647-C634</f>
        <v>-161</v>
      </c>
      <c r="D651" s="1391">
        <f t="shared" si="267"/>
        <v>5</v>
      </c>
      <c r="E651" s="1391">
        <f t="shared" si="267"/>
        <v>-130</v>
      </c>
      <c r="F651" s="1391">
        <f t="shared" si="267"/>
        <v>-50</v>
      </c>
      <c r="G651" s="1391">
        <f t="shared" si="267"/>
        <v>-88</v>
      </c>
      <c r="H651" s="1392">
        <f t="shared" si="267"/>
        <v>83</v>
      </c>
      <c r="I651" s="1390">
        <f t="shared" si="267"/>
        <v>291</v>
      </c>
      <c r="J651" s="1391">
        <f t="shared" si="267"/>
        <v>72</v>
      </c>
      <c r="K651" s="1391">
        <f t="shared" si="267"/>
        <v>-114</v>
      </c>
      <c r="L651" s="1391">
        <f t="shared" si="267"/>
        <v>70</v>
      </c>
      <c r="M651" s="1391">
        <f t="shared" si="267"/>
        <v>71</v>
      </c>
      <c r="N651" s="1391">
        <f t="shared" si="267"/>
        <v>166</v>
      </c>
      <c r="O651" s="1392">
        <f t="shared" si="267"/>
        <v>-112</v>
      </c>
      <c r="P651" s="1390">
        <f t="shared" si="267"/>
        <v>-105</v>
      </c>
      <c r="Q651" s="1391">
        <f t="shared" si="267"/>
        <v>138</v>
      </c>
      <c r="R651" s="1391">
        <f t="shared" si="267"/>
        <v>149</v>
      </c>
      <c r="S651" s="1391">
        <f t="shared" si="267"/>
        <v>-83</v>
      </c>
      <c r="T651" s="1391">
        <f t="shared" si="267"/>
        <v>151</v>
      </c>
      <c r="U651" s="1391">
        <f t="shared" si="267"/>
        <v>214</v>
      </c>
      <c r="V651" s="1392">
        <f t="shared" si="267"/>
        <v>180</v>
      </c>
      <c r="W651" s="1393">
        <f t="shared" ref="W651" si="268">W647-W634</f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9">C653-C639</f>
        <v>-565</v>
      </c>
      <c r="D654" s="751">
        <f t="shared" si="269"/>
        <v>-561</v>
      </c>
      <c r="E654" s="751">
        <f t="shared" si="269"/>
        <v>-135</v>
      </c>
      <c r="F654" s="751">
        <f t="shared" si="269"/>
        <v>-570</v>
      </c>
      <c r="G654" s="751">
        <f t="shared" si="269"/>
        <v>-555</v>
      </c>
      <c r="H654" s="752">
        <f t="shared" si="269"/>
        <v>-574</v>
      </c>
      <c r="I654" s="934">
        <f t="shared" si="269"/>
        <v>-597</v>
      </c>
      <c r="J654" s="751">
        <f t="shared" si="269"/>
        <v>-589</v>
      </c>
      <c r="K654" s="751">
        <f t="shared" si="269"/>
        <v>-601</v>
      </c>
      <c r="L654" s="751">
        <f t="shared" si="269"/>
        <v>-158</v>
      </c>
      <c r="M654" s="751">
        <f t="shared" si="269"/>
        <v>-593</v>
      </c>
      <c r="N654" s="751">
        <f t="shared" si="269"/>
        <v>-598</v>
      </c>
      <c r="O654" s="752">
        <f t="shared" si="269"/>
        <v>-599</v>
      </c>
      <c r="P654" s="934">
        <f t="shared" si="269"/>
        <v>-597</v>
      </c>
      <c r="Q654" s="751">
        <f t="shared" si="269"/>
        <v>-606</v>
      </c>
      <c r="R654" s="751">
        <f t="shared" si="269"/>
        <v>-596</v>
      </c>
      <c r="S654" s="751">
        <f t="shared" si="269"/>
        <v>-134</v>
      </c>
      <c r="T654" s="751">
        <f t="shared" si="269"/>
        <v>-604</v>
      </c>
      <c r="U654" s="751">
        <f t="shared" si="269"/>
        <v>-597</v>
      </c>
      <c r="V654" s="752">
        <f t="shared" si="269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5" spans="1:26" ht="13.5" thickBot="1" x14ac:dyDescent="0.25"/>
    <row r="656" spans="1:26" s="1471" customFormat="1" ht="13.5" thickBot="1" x14ac:dyDescent="0.25"/>
    <row r="657" spans="1:26" s="1471" customFormat="1" ht="13.5" thickBot="1" x14ac:dyDescent="0.25">
      <c r="A657" s="230" t="s">
        <v>312</v>
      </c>
      <c r="B657" s="1524" t="s">
        <v>130</v>
      </c>
      <c r="C657" s="1525"/>
      <c r="D657" s="1525"/>
      <c r="E657" s="1525"/>
      <c r="F657" s="1525"/>
      <c r="G657" s="1525"/>
      <c r="H657" s="1526"/>
      <c r="I657" s="1527" t="s">
        <v>131</v>
      </c>
      <c r="J657" s="1525"/>
      <c r="K657" s="1525"/>
      <c r="L657" s="1525"/>
      <c r="M657" s="1525"/>
      <c r="N657" s="1525"/>
      <c r="O657" s="1526"/>
      <c r="P657" s="1528" t="s">
        <v>53</v>
      </c>
      <c r="Q657" s="1529"/>
      <c r="R657" s="1529"/>
      <c r="S657" s="1529"/>
      <c r="T657" s="1529"/>
      <c r="U657" s="1529"/>
      <c r="V657" s="1530"/>
      <c r="W657" s="1531" t="s">
        <v>55</v>
      </c>
      <c r="X657" s="228">
        <v>810</v>
      </c>
    </row>
    <row r="658" spans="1:26" s="1471" customFormat="1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532"/>
      <c r="X658" s="741"/>
      <c r="Y658" s="741"/>
    </row>
    <row r="659" spans="1:26" s="1471" customFormat="1" x14ac:dyDescent="0.2">
      <c r="A659" s="234" t="s">
        <v>3</v>
      </c>
      <c r="B659" s="1394"/>
      <c r="C659" s="1394"/>
      <c r="D659" s="1394"/>
      <c r="E659" s="1394"/>
      <c r="F659" s="1394"/>
      <c r="G659" s="1394"/>
      <c r="H659" s="1394"/>
      <c r="I659" s="1394"/>
      <c r="J659" s="1394"/>
      <c r="K659" s="1394"/>
      <c r="L659" s="1394"/>
      <c r="M659" s="1394"/>
      <c r="N659" s="1394"/>
      <c r="O659" s="1394"/>
      <c r="P659" s="1394"/>
      <c r="Q659" s="1394"/>
      <c r="R659" s="1394"/>
      <c r="S659" s="1394"/>
      <c r="T659" s="1394"/>
      <c r="U659" s="1394"/>
      <c r="V659" s="1394"/>
      <c r="W659" s="1394"/>
      <c r="X659" s="1473"/>
      <c r="Y659" s="529"/>
    </row>
    <row r="660" spans="1:26" s="1471" customFormat="1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406"/>
      <c r="X660" s="1473"/>
      <c r="Y660" s="1470"/>
    </row>
    <row r="661" spans="1:26" s="1471" customFormat="1" x14ac:dyDescent="0.2">
      <c r="A661" s="231" t="s">
        <v>7</v>
      </c>
      <c r="B661" s="367"/>
      <c r="C661" s="368"/>
      <c r="D661" s="368"/>
      <c r="E661" s="368"/>
      <c r="F661" s="368"/>
      <c r="G661" s="368"/>
      <c r="H661" s="370"/>
      <c r="I661" s="367"/>
      <c r="J661" s="368"/>
      <c r="K661" s="368"/>
      <c r="L661" s="368"/>
      <c r="M661" s="368"/>
      <c r="N661" s="368"/>
      <c r="O661" s="370"/>
      <c r="P661" s="367"/>
      <c r="Q661" s="368"/>
      <c r="R661" s="368"/>
      <c r="S661" s="368"/>
      <c r="T661" s="368"/>
      <c r="U661" s="368"/>
      <c r="V661" s="370"/>
      <c r="W661" s="1396"/>
      <c r="X661" s="365"/>
      <c r="Y661" s="443"/>
    </row>
    <row r="662" spans="1:26" s="1471" customFormat="1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1396"/>
      <c r="Y662" s="331"/>
    </row>
    <row r="663" spans="1:26" s="1471" customFormat="1" x14ac:dyDescent="0.2">
      <c r="A663" s="238" t="s">
        <v>1</v>
      </c>
      <c r="B663" s="250" t="e">
        <f>B660/B659*100-100</f>
        <v>#DIV/0!</v>
      </c>
      <c r="C663" s="251" t="e">
        <f t="shared" ref="C663:V663" si="270">C660/C659*100-100</f>
        <v>#DIV/0!</v>
      </c>
      <c r="D663" s="251" t="e">
        <f t="shared" si="270"/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2" t="e">
        <f t="shared" si="270"/>
        <v>#DIV/0!</v>
      </c>
      <c r="I663" s="250" t="e">
        <f t="shared" si="270"/>
        <v>#DIV/0!</v>
      </c>
      <c r="J663" s="251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2" t="e">
        <f t="shared" si="270"/>
        <v>#DIV/0!</v>
      </c>
      <c r="P663" s="250" t="e">
        <f t="shared" si="270"/>
        <v>#DIV/0!</v>
      </c>
      <c r="Q663" s="251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2" t="e">
        <f t="shared" si="270"/>
        <v>#DIV/0!</v>
      </c>
      <c r="W663" s="400"/>
      <c r="X663" s="365"/>
      <c r="Y663" s="1473"/>
    </row>
    <row r="664" spans="1:26" s="1471" customFormat="1" ht="13.5" thickBot="1" x14ac:dyDescent="0.25">
      <c r="A664" s="839" t="s">
        <v>27</v>
      </c>
      <c r="B664" s="1390">
        <f>B660-B647</f>
        <v>-4534</v>
      </c>
      <c r="C664" s="1391">
        <f t="shared" ref="C664:V664" si="271">C660-C647</f>
        <v>-4655</v>
      </c>
      <c r="D664" s="1391">
        <f t="shared" si="271"/>
        <v>-4532</v>
      </c>
      <c r="E664" s="1391">
        <f t="shared" si="271"/>
        <v>-4574</v>
      </c>
      <c r="F664" s="1391">
        <f t="shared" si="271"/>
        <v>-4558</v>
      </c>
      <c r="G664" s="1391">
        <f t="shared" si="271"/>
        <v>-4381</v>
      </c>
      <c r="H664" s="1392">
        <f t="shared" si="271"/>
        <v>-4469</v>
      </c>
      <c r="I664" s="1390">
        <f t="shared" si="271"/>
        <v>-4719</v>
      </c>
      <c r="J664" s="1391">
        <f t="shared" si="271"/>
        <v>-4427</v>
      </c>
      <c r="K664" s="1391">
        <f t="shared" si="271"/>
        <v>-4757</v>
      </c>
      <c r="L664" s="1391">
        <f t="shared" si="271"/>
        <v>-5025</v>
      </c>
      <c r="M664" s="1391">
        <f t="shared" si="271"/>
        <v>-4436</v>
      </c>
      <c r="N664" s="1391">
        <f t="shared" si="271"/>
        <v>-4645</v>
      </c>
      <c r="O664" s="1392">
        <f t="shared" si="271"/>
        <v>-4491</v>
      </c>
      <c r="P664" s="1390">
        <f t="shared" si="271"/>
        <v>-4591</v>
      </c>
      <c r="Q664" s="1391">
        <f t="shared" si="271"/>
        <v>-4988</v>
      </c>
      <c r="R664" s="1391">
        <f t="shared" si="271"/>
        <v>-4476</v>
      </c>
      <c r="S664" s="1391">
        <f t="shared" si="271"/>
        <v>-4907</v>
      </c>
      <c r="T664" s="1391">
        <f t="shared" si="271"/>
        <v>-4694</v>
      </c>
      <c r="U664" s="1391">
        <f t="shared" si="271"/>
        <v>-4960</v>
      </c>
      <c r="V664" s="1392">
        <f t="shared" si="271"/>
        <v>-4565</v>
      </c>
      <c r="W664" s="1393">
        <f t="shared" ref="W664" si="272">W660-W647</f>
        <v>-4616</v>
      </c>
      <c r="Y664" s="329"/>
    </row>
    <row r="665" spans="1:26" s="1471" customFormat="1" x14ac:dyDescent="0.2">
      <c r="A665" s="258" t="s">
        <v>51</v>
      </c>
      <c r="B665" s="1402"/>
      <c r="C665" s="1403"/>
      <c r="D665" s="1403"/>
      <c r="E665" s="1403"/>
      <c r="F665" s="1403"/>
      <c r="G665" s="1403"/>
      <c r="H665" s="1404"/>
      <c r="I665" s="1405"/>
      <c r="J665" s="1403"/>
      <c r="K665" s="1403"/>
      <c r="L665" s="1403"/>
      <c r="M665" s="1403"/>
      <c r="N665" s="1403"/>
      <c r="O665" s="1406"/>
      <c r="P665" s="1402"/>
      <c r="Q665" s="1403"/>
      <c r="R665" s="1403"/>
      <c r="S665" s="1403"/>
      <c r="T665" s="1403"/>
      <c r="U665" s="1403"/>
      <c r="V665" s="1406"/>
      <c r="W665" s="1407">
        <f>SUM(B665:V665)</f>
        <v>0</v>
      </c>
      <c r="X665" s="1471" t="s">
        <v>56</v>
      </c>
      <c r="Y665" s="742">
        <f>W652-W665</f>
        <v>10936</v>
      </c>
      <c r="Z665" s="285">
        <f>Y665/W652</f>
        <v>1</v>
      </c>
    </row>
    <row r="666" spans="1:26" s="1471" customFormat="1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73" t="s">
        <v>57</v>
      </c>
      <c r="Y666" s="1473"/>
      <c r="Z666" s="1473"/>
    </row>
    <row r="667" spans="1:26" s="1471" customFormat="1" ht="13.5" thickBot="1" x14ac:dyDescent="0.25">
      <c r="A667" s="266" t="s">
        <v>26</v>
      </c>
      <c r="B667" s="750">
        <f>B666-B652</f>
        <v>-562</v>
      </c>
      <c r="C667" s="751">
        <f t="shared" ref="C667:V667" si="273">C666-C652</f>
        <v>-564</v>
      </c>
      <c r="D667" s="751">
        <f t="shared" si="273"/>
        <v>-558</v>
      </c>
      <c r="E667" s="751">
        <f t="shared" si="273"/>
        <v>-124</v>
      </c>
      <c r="F667" s="751">
        <f t="shared" si="273"/>
        <v>-566</v>
      </c>
      <c r="G667" s="751">
        <f t="shared" si="273"/>
        <v>-555</v>
      </c>
      <c r="H667" s="752">
        <f t="shared" si="273"/>
        <v>-570</v>
      </c>
      <c r="I667" s="934">
        <f t="shared" si="273"/>
        <v>-594</v>
      </c>
      <c r="J667" s="751">
        <f t="shared" si="273"/>
        <v>-588</v>
      </c>
      <c r="K667" s="751">
        <f t="shared" si="273"/>
        <v>-601</v>
      </c>
      <c r="L667" s="751">
        <f t="shared" si="273"/>
        <v>-154</v>
      </c>
      <c r="M667" s="751">
        <f t="shared" si="273"/>
        <v>-589</v>
      </c>
      <c r="N667" s="751">
        <f t="shared" si="273"/>
        <v>-594</v>
      </c>
      <c r="O667" s="752">
        <f t="shared" si="273"/>
        <v>-599</v>
      </c>
      <c r="P667" s="934">
        <f t="shared" si="273"/>
        <v>-597</v>
      </c>
      <c r="Q667" s="751">
        <f t="shared" si="273"/>
        <v>-604</v>
      </c>
      <c r="R667" s="751">
        <f t="shared" si="273"/>
        <v>-595</v>
      </c>
      <c r="S667" s="751">
        <f t="shared" si="273"/>
        <v>-130</v>
      </c>
      <c r="T667" s="751">
        <f t="shared" si="273"/>
        <v>-602</v>
      </c>
      <c r="U667" s="751">
        <f t="shared" si="273"/>
        <v>-594</v>
      </c>
      <c r="V667" s="752">
        <f t="shared" si="273"/>
        <v>-596</v>
      </c>
      <c r="W667" s="223"/>
      <c r="X667" s="1471" t="s">
        <v>26</v>
      </c>
      <c r="Y667" s="1473">
        <f>Y666-Y653</f>
        <v>-156.77000000000001</v>
      </c>
      <c r="Z667" s="1473"/>
    </row>
    <row r="668" spans="1:26" s="1471" customFormat="1" x14ac:dyDescent="0.2"/>
    <row r="669" spans="1:26" ht="13.5" thickBot="1" x14ac:dyDescent="0.25"/>
    <row r="670" spans="1:26" ht="13.5" thickBot="1" x14ac:dyDescent="0.25">
      <c r="A670" s="230" t="s">
        <v>313</v>
      </c>
      <c r="B670" s="1524" t="s">
        <v>130</v>
      </c>
      <c r="C670" s="1525"/>
      <c r="D670" s="1525"/>
      <c r="E670" s="1525"/>
      <c r="F670" s="1525"/>
      <c r="G670" s="1525"/>
      <c r="H670" s="1526"/>
      <c r="I670" s="1527" t="s">
        <v>131</v>
      </c>
      <c r="J670" s="1525"/>
      <c r="K670" s="1525"/>
      <c r="L670" s="1525"/>
      <c r="M670" s="1525"/>
      <c r="N670" s="1525"/>
      <c r="O670" s="1526"/>
      <c r="P670" s="1528" t="s">
        <v>53</v>
      </c>
      <c r="Q670" s="1529"/>
      <c r="R670" s="1529"/>
      <c r="S670" s="1529"/>
      <c r="T670" s="1529"/>
      <c r="U670" s="1529"/>
      <c r="V670" s="1530"/>
      <c r="W670" s="1531" t="s">
        <v>55</v>
      </c>
      <c r="X670" s="228">
        <v>810</v>
      </c>
      <c r="Y670" s="1459"/>
      <c r="Z670" s="1459"/>
    </row>
    <row r="671" spans="1:26" x14ac:dyDescent="0.2">
      <c r="A671" s="846" t="s">
        <v>54</v>
      </c>
      <c r="B671" s="854">
        <v>1</v>
      </c>
      <c r="C671" s="855">
        <v>2</v>
      </c>
      <c r="D671" s="855">
        <v>3</v>
      </c>
      <c r="E671" s="855">
        <v>4</v>
      </c>
      <c r="F671" s="855">
        <v>5</v>
      </c>
      <c r="G671" s="855">
        <v>6</v>
      </c>
      <c r="H671" s="858">
        <v>7</v>
      </c>
      <c r="I671" s="963">
        <v>8</v>
      </c>
      <c r="J671" s="855">
        <v>9</v>
      </c>
      <c r="K671" s="855">
        <v>10</v>
      </c>
      <c r="L671" s="855">
        <v>11</v>
      </c>
      <c r="M671" s="855">
        <v>12</v>
      </c>
      <c r="N671" s="855">
        <v>13</v>
      </c>
      <c r="O671" s="858">
        <v>14</v>
      </c>
      <c r="P671" s="963">
        <v>15</v>
      </c>
      <c r="Q671" s="855">
        <v>16</v>
      </c>
      <c r="R671" s="855">
        <v>17</v>
      </c>
      <c r="S671" s="855">
        <v>18</v>
      </c>
      <c r="T671" s="855">
        <v>19</v>
      </c>
      <c r="U671" s="855">
        <v>20</v>
      </c>
      <c r="V671" s="858">
        <v>21</v>
      </c>
      <c r="W671" s="1532"/>
      <c r="X671" s="741"/>
      <c r="Y671" s="741"/>
      <c r="Z671" s="1459"/>
    </row>
    <row r="672" spans="1:26" x14ac:dyDescent="0.2">
      <c r="A672" s="234" t="s">
        <v>3</v>
      </c>
      <c r="B672" s="1394">
        <v>4194</v>
      </c>
      <c r="C672" s="1394">
        <v>4194</v>
      </c>
      <c r="D672" s="1394">
        <v>4194</v>
      </c>
      <c r="E672" s="1394">
        <v>4194</v>
      </c>
      <c r="F672" s="1394">
        <v>4194</v>
      </c>
      <c r="G672" s="1394">
        <v>4194</v>
      </c>
      <c r="H672" s="1394">
        <v>4194</v>
      </c>
      <c r="I672" s="1394">
        <v>4194</v>
      </c>
      <c r="J672" s="1394">
        <v>4194</v>
      </c>
      <c r="K672" s="1394">
        <v>4194</v>
      </c>
      <c r="L672" s="1394">
        <v>4194</v>
      </c>
      <c r="M672" s="1394">
        <v>4194</v>
      </c>
      <c r="N672" s="1394">
        <v>4194</v>
      </c>
      <c r="O672" s="1394">
        <v>4194</v>
      </c>
      <c r="P672" s="1394">
        <v>4194</v>
      </c>
      <c r="Q672" s="1394">
        <v>4194</v>
      </c>
      <c r="R672" s="1394">
        <v>4194</v>
      </c>
      <c r="S672" s="1394">
        <v>4194</v>
      </c>
      <c r="T672" s="1394">
        <v>4194</v>
      </c>
      <c r="U672" s="1394">
        <v>4194</v>
      </c>
      <c r="V672" s="1394">
        <v>4194</v>
      </c>
      <c r="W672" s="1394">
        <v>4194</v>
      </c>
      <c r="X672" s="1464"/>
      <c r="Y672" s="529"/>
      <c r="Z672" s="1459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406">
        <v>4649</v>
      </c>
      <c r="X673" s="1464"/>
      <c r="Y673" s="1461"/>
      <c r="Z673" s="1459"/>
    </row>
    <row r="674" spans="1:26" x14ac:dyDescent="0.2">
      <c r="A674" s="231" t="s">
        <v>7</v>
      </c>
      <c r="B674" s="367">
        <v>65.099999999999994</v>
      </c>
      <c r="C674" s="368">
        <v>67.400000000000006</v>
      </c>
      <c r="D674" s="368">
        <v>55.8</v>
      </c>
      <c r="E674" s="368">
        <v>64</v>
      </c>
      <c r="F674" s="368">
        <v>65.099999999999994</v>
      </c>
      <c r="G674" s="368">
        <v>72.099999999999994</v>
      </c>
      <c r="H674" s="370">
        <v>53.5</v>
      </c>
      <c r="I674" s="367">
        <v>51.2</v>
      </c>
      <c r="J674" s="368">
        <v>65.099999999999994</v>
      </c>
      <c r="K674" s="368">
        <v>58.1</v>
      </c>
      <c r="L674" s="368">
        <v>65.400000000000006</v>
      </c>
      <c r="M674" s="368">
        <v>76.7</v>
      </c>
      <c r="N674" s="368">
        <v>69.8</v>
      </c>
      <c r="O674" s="370">
        <v>55.8</v>
      </c>
      <c r="P674" s="367">
        <v>72.099999999999994</v>
      </c>
      <c r="Q674" s="368">
        <v>72.099999999999994</v>
      </c>
      <c r="R674" s="368">
        <v>67.400000000000006</v>
      </c>
      <c r="S674" s="368">
        <v>50</v>
      </c>
      <c r="T674" s="368">
        <v>72.099999999999994</v>
      </c>
      <c r="U674" s="368">
        <v>69.8</v>
      </c>
      <c r="V674" s="370">
        <v>65.099999999999994</v>
      </c>
      <c r="W674" s="1396">
        <v>0.61799999999999999</v>
      </c>
      <c r="X674" s="365"/>
      <c r="Y674" s="443"/>
      <c r="Z674" s="1459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1396">
        <v>0.11600000000000001</v>
      </c>
      <c r="X675" s="1459"/>
      <c r="Y675" s="331"/>
      <c r="Z675" s="1459"/>
    </row>
    <row r="676" spans="1:26" x14ac:dyDescent="0.2">
      <c r="A676" s="238" t="s">
        <v>1</v>
      </c>
      <c r="B676" s="250">
        <f>B673/B672*100-100</f>
        <v>12.970910824988067</v>
      </c>
      <c r="C676" s="251">
        <f t="shared" ref="C676:V676" si="274">C673/C672*100-100</f>
        <v>12.923223652837379</v>
      </c>
      <c r="D676" s="251">
        <f t="shared" si="274"/>
        <v>6.4377682403433454</v>
      </c>
      <c r="E676" s="251">
        <f t="shared" si="274"/>
        <v>18.478779208392936</v>
      </c>
      <c r="F676" s="251">
        <f t="shared" si="274"/>
        <v>9.7520267048164015</v>
      </c>
      <c r="G676" s="251">
        <f t="shared" si="274"/>
        <v>6.0562708631378257</v>
      </c>
      <c r="H676" s="252">
        <f t="shared" si="274"/>
        <v>5.8893657606103886</v>
      </c>
      <c r="I676" s="250">
        <f t="shared" si="274"/>
        <v>12.970910824988067</v>
      </c>
      <c r="J676" s="251">
        <f t="shared" si="274"/>
        <v>6.4616118264186895</v>
      </c>
      <c r="K676" s="251">
        <f t="shared" si="274"/>
        <v>14.353838817358124</v>
      </c>
      <c r="L676" s="251">
        <f t="shared" si="274"/>
        <v>16.118264186933715</v>
      </c>
      <c r="M676" s="251">
        <f t="shared" si="274"/>
        <v>5.7939914163090123</v>
      </c>
      <c r="N676" s="251">
        <f t="shared" si="274"/>
        <v>10.681926561754878</v>
      </c>
      <c r="O676" s="252">
        <f t="shared" si="274"/>
        <v>9.4182164997615558</v>
      </c>
      <c r="P676" s="250">
        <f t="shared" si="274"/>
        <v>11.897949451597526</v>
      </c>
      <c r="Q676" s="251">
        <f t="shared" si="274"/>
        <v>16.261325703385793</v>
      </c>
      <c r="R676" s="251">
        <f t="shared" si="274"/>
        <v>10.276585598474014</v>
      </c>
      <c r="S676" s="251">
        <f t="shared" si="274"/>
        <v>11.444921316165946</v>
      </c>
      <c r="T676" s="251">
        <f t="shared" si="274"/>
        <v>7.5822603719599471</v>
      </c>
      <c r="U676" s="251">
        <f t="shared" si="274"/>
        <v>13.090128755364816</v>
      </c>
      <c r="V676" s="252">
        <f t="shared" si="274"/>
        <v>14.520743919885561</v>
      </c>
      <c r="W676" s="400">
        <f>W673/W672*100-100</f>
        <v>10.848831664282301</v>
      </c>
      <c r="X676" s="365"/>
      <c r="Y676" s="1464"/>
      <c r="Z676" s="1459"/>
    </row>
    <row r="677" spans="1:26" ht="13.5" thickBot="1" x14ac:dyDescent="0.25">
      <c r="A677" s="839" t="s">
        <v>27</v>
      </c>
      <c r="B677" s="1390">
        <f>B673-B660</f>
        <v>4738</v>
      </c>
      <c r="C677" s="1391">
        <f t="shared" ref="C677:V677" si="275">C673-C660</f>
        <v>4736</v>
      </c>
      <c r="D677" s="1391">
        <f t="shared" si="275"/>
        <v>4464</v>
      </c>
      <c r="E677" s="1391">
        <f t="shared" si="275"/>
        <v>4969</v>
      </c>
      <c r="F677" s="1391">
        <f t="shared" si="275"/>
        <v>4603</v>
      </c>
      <c r="G677" s="1391">
        <f t="shared" si="275"/>
        <v>4448</v>
      </c>
      <c r="H677" s="1392">
        <f t="shared" si="275"/>
        <v>4441</v>
      </c>
      <c r="I677" s="1390">
        <f t="shared" si="275"/>
        <v>4738</v>
      </c>
      <c r="J677" s="1391">
        <f t="shared" si="275"/>
        <v>4465</v>
      </c>
      <c r="K677" s="1391">
        <f t="shared" si="275"/>
        <v>4796</v>
      </c>
      <c r="L677" s="1391">
        <f t="shared" si="275"/>
        <v>4870</v>
      </c>
      <c r="M677" s="1391">
        <f t="shared" si="275"/>
        <v>4437</v>
      </c>
      <c r="N677" s="1391">
        <f t="shared" si="275"/>
        <v>4642</v>
      </c>
      <c r="O677" s="1392">
        <f t="shared" si="275"/>
        <v>4589</v>
      </c>
      <c r="P677" s="1390">
        <f t="shared" si="275"/>
        <v>4693</v>
      </c>
      <c r="Q677" s="1391">
        <f t="shared" si="275"/>
        <v>4876</v>
      </c>
      <c r="R677" s="1391">
        <f t="shared" si="275"/>
        <v>4625</v>
      </c>
      <c r="S677" s="1391">
        <f t="shared" si="275"/>
        <v>4674</v>
      </c>
      <c r="T677" s="1391">
        <f t="shared" si="275"/>
        <v>4512</v>
      </c>
      <c r="U677" s="1391">
        <f t="shared" si="275"/>
        <v>4743</v>
      </c>
      <c r="V677" s="1392">
        <f t="shared" si="275"/>
        <v>4803</v>
      </c>
      <c r="W677" s="1393">
        <f t="shared" ref="W677" si="276">W673-W647</f>
        <v>33</v>
      </c>
      <c r="X677" s="1459"/>
      <c r="Y677" s="329"/>
      <c r="Z677" s="1459"/>
    </row>
    <row r="678" spans="1:26" x14ac:dyDescent="0.2">
      <c r="A678" s="258" t="s">
        <v>51</v>
      </c>
      <c r="B678" s="1402">
        <v>562</v>
      </c>
      <c r="C678" s="1403">
        <v>554</v>
      </c>
      <c r="D678" s="1403">
        <v>555</v>
      </c>
      <c r="E678" s="1403">
        <v>136</v>
      </c>
      <c r="F678" s="1403">
        <v>557</v>
      </c>
      <c r="G678" s="1403">
        <v>551</v>
      </c>
      <c r="H678" s="1404">
        <v>568</v>
      </c>
      <c r="I678" s="1405">
        <v>591</v>
      </c>
      <c r="J678" s="1403">
        <v>586</v>
      </c>
      <c r="K678" s="1403">
        <v>601</v>
      </c>
      <c r="L678" s="1403">
        <v>143</v>
      </c>
      <c r="M678" s="1403">
        <v>589</v>
      </c>
      <c r="N678" s="1403">
        <v>592</v>
      </c>
      <c r="O678" s="1406">
        <v>598</v>
      </c>
      <c r="P678" s="1402">
        <v>593</v>
      </c>
      <c r="Q678" s="1403">
        <v>597</v>
      </c>
      <c r="R678" s="1403">
        <v>588</v>
      </c>
      <c r="S678" s="1403">
        <v>154</v>
      </c>
      <c r="T678" s="1403">
        <v>591</v>
      </c>
      <c r="U678" s="1403">
        <v>589</v>
      </c>
      <c r="V678" s="1406">
        <v>594</v>
      </c>
      <c r="W678" s="1407">
        <f>SUM(B678:V678)</f>
        <v>10889</v>
      </c>
      <c r="X678" s="1459" t="s">
        <v>56</v>
      </c>
      <c r="Y678" s="742">
        <f>W652-W678</f>
        <v>47</v>
      </c>
      <c r="Z678" s="285">
        <f>Y678/W652</f>
        <v>4.2977322604242866E-3</v>
      </c>
    </row>
    <row r="679" spans="1:26" x14ac:dyDescent="0.2">
      <c r="A679" s="957" t="s">
        <v>28</v>
      </c>
      <c r="B679" s="385">
        <v>156.01999999999984</v>
      </c>
      <c r="C679" s="504">
        <v>156.01999999999984</v>
      </c>
      <c r="D679" s="504">
        <v>156.01999999999984</v>
      </c>
      <c r="E679" s="504">
        <v>156.01999999999984</v>
      </c>
      <c r="F679" s="504">
        <v>156.01999999999984</v>
      </c>
      <c r="G679" s="504">
        <v>156.01999999999984</v>
      </c>
      <c r="H679" s="505">
        <v>156.01999999999984</v>
      </c>
      <c r="I679" s="958">
        <v>156.01999999999984</v>
      </c>
      <c r="J679" s="504">
        <v>156.01999999999984</v>
      </c>
      <c r="K679" s="504">
        <v>156.01999999999984</v>
      </c>
      <c r="L679" s="504">
        <v>156.01999999999984</v>
      </c>
      <c r="M679" s="504">
        <v>156.01999999999984</v>
      </c>
      <c r="N679" s="504">
        <v>156.01999999999984</v>
      </c>
      <c r="O679" s="505">
        <v>156.01999999999984</v>
      </c>
      <c r="P679" s="958">
        <v>156.01999999999984</v>
      </c>
      <c r="Q679" s="504">
        <v>156.01999999999984</v>
      </c>
      <c r="R679" s="504">
        <v>156.01999999999984</v>
      </c>
      <c r="S679" s="504">
        <v>156.01999999999984</v>
      </c>
      <c r="T679" s="504">
        <v>156.01999999999984</v>
      </c>
      <c r="U679" s="504">
        <v>156.01999999999984</v>
      </c>
      <c r="V679" s="505">
        <v>156.01999999999984</v>
      </c>
      <c r="W679" s="1187"/>
      <c r="X679" s="1464" t="s">
        <v>57</v>
      </c>
      <c r="Y679" s="1464">
        <v>155.24</v>
      </c>
      <c r="Z679" s="1464"/>
    </row>
    <row r="680" spans="1:26" ht="13.5" thickBot="1" x14ac:dyDescent="0.25">
      <c r="A680" s="266" t="s">
        <v>26</v>
      </c>
      <c r="B680" s="750">
        <f t="shared" ref="B680:V680" si="277">B679-B652</f>
        <v>-405.98000000000013</v>
      </c>
      <c r="C680" s="751">
        <f t="shared" si="277"/>
        <v>-407.98000000000013</v>
      </c>
      <c r="D680" s="751">
        <f t="shared" si="277"/>
        <v>-401.98000000000013</v>
      </c>
      <c r="E680" s="751">
        <f t="shared" si="277"/>
        <v>32.01999999999984</v>
      </c>
      <c r="F680" s="751">
        <f t="shared" si="277"/>
        <v>-409.98000000000013</v>
      </c>
      <c r="G680" s="751">
        <f t="shared" si="277"/>
        <v>-398.98000000000013</v>
      </c>
      <c r="H680" s="752">
        <f t="shared" si="277"/>
        <v>-413.98000000000013</v>
      </c>
      <c r="I680" s="934">
        <f t="shared" si="277"/>
        <v>-437.98000000000013</v>
      </c>
      <c r="J680" s="751">
        <f t="shared" si="277"/>
        <v>-431.98000000000013</v>
      </c>
      <c r="K680" s="751">
        <f t="shared" si="277"/>
        <v>-444.98000000000013</v>
      </c>
      <c r="L680" s="751">
        <f t="shared" si="277"/>
        <v>2.0199999999998397</v>
      </c>
      <c r="M680" s="751">
        <f t="shared" si="277"/>
        <v>-432.98000000000013</v>
      </c>
      <c r="N680" s="751">
        <f t="shared" si="277"/>
        <v>-437.98000000000013</v>
      </c>
      <c r="O680" s="752">
        <f t="shared" si="277"/>
        <v>-442.98000000000013</v>
      </c>
      <c r="P680" s="934">
        <f t="shared" si="277"/>
        <v>-440.98000000000013</v>
      </c>
      <c r="Q680" s="751">
        <f t="shared" si="277"/>
        <v>-447.98000000000013</v>
      </c>
      <c r="R680" s="751">
        <f t="shared" si="277"/>
        <v>-438.98000000000013</v>
      </c>
      <c r="S680" s="751">
        <f t="shared" si="277"/>
        <v>26.01999999999984</v>
      </c>
      <c r="T680" s="751">
        <f t="shared" si="277"/>
        <v>-445.98000000000013</v>
      </c>
      <c r="U680" s="751">
        <f t="shared" si="277"/>
        <v>-437.98000000000013</v>
      </c>
      <c r="V680" s="752">
        <f t="shared" si="277"/>
        <v>-439.98000000000013</v>
      </c>
      <c r="W680" s="223"/>
      <c r="X680" s="1459" t="s">
        <v>26</v>
      </c>
      <c r="Y680" s="1464">
        <f>Y679-Y653</f>
        <v>-1.5300000000000011</v>
      </c>
      <c r="Z680" s="1464"/>
    </row>
    <row r="682" spans="1:26" ht="13.5" thickBot="1" x14ac:dyDescent="0.25"/>
    <row r="683" spans="1:26" ht="13.5" thickBot="1" x14ac:dyDescent="0.25">
      <c r="A683" s="230" t="s">
        <v>314</v>
      </c>
      <c r="B683" s="1524" t="s">
        <v>130</v>
      </c>
      <c r="C683" s="1525"/>
      <c r="D683" s="1525"/>
      <c r="E683" s="1525"/>
      <c r="F683" s="1525"/>
      <c r="G683" s="1525"/>
      <c r="H683" s="1526"/>
      <c r="I683" s="1527" t="s">
        <v>131</v>
      </c>
      <c r="J683" s="1525"/>
      <c r="K683" s="1525"/>
      <c r="L683" s="1525"/>
      <c r="M683" s="1525"/>
      <c r="N683" s="1525"/>
      <c r="O683" s="1526"/>
      <c r="P683" s="1528" t="s">
        <v>53</v>
      </c>
      <c r="Q683" s="1529"/>
      <c r="R683" s="1529"/>
      <c r="S683" s="1529"/>
      <c r="T683" s="1529"/>
      <c r="U683" s="1529"/>
      <c r="V683" s="1530"/>
      <c r="W683" s="1531" t="s">
        <v>55</v>
      </c>
      <c r="X683" s="228">
        <v>810</v>
      </c>
      <c r="Y683" s="1477"/>
      <c r="Z683" s="1477"/>
    </row>
    <row r="684" spans="1:26" x14ac:dyDescent="0.2">
      <c r="A684" s="846" t="s">
        <v>54</v>
      </c>
      <c r="B684" s="854">
        <v>1</v>
      </c>
      <c r="C684" s="855">
        <v>2</v>
      </c>
      <c r="D684" s="855">
        <v>3</v>
      </c>
      <c r="E684" s="855">
        <v>4</v>
      </c>
      <c r="F684" s="855">
        <v>5</v>
      </c>
      <c r="G684" s="855">
        <v>6</v>
      </c>
      <c r="H684" s="858">
        <v>7</v>
      </c>
      <c r="I684" s="963">
        <v>8</v>
      </c>
      <c r="J684" s="855">
        <v>9</v>
      </c>
      <c r="K684" s="855">
        <v>10</v>
      </c>
      <c r="L684" s="855">
        <v>11</v>
      </c>
      <c r="M684" s="855">
        <v>12</v>
      </c>
      <c r="N684" s="855">
        <v>13</v>
      </c>
      <c r="O684" s="858">
        <v>14</v>
      </c>
      <c r="P684" s="963">
        <v>15</v>
      </c>
      <c r="Q684" s="855">
        <v>16</v>
      </c>
      <c r="R684" s="855">
        <v>17</v>
      </c>
      <c r="S684" s="855">
        <v>18</v>
      </c>
      <c r="T684" s="855">
        <v>19</v>
      </c>
      <c r="U684" s="855">
        <v>20</v>
      </c>
      <c r="V684" s="858">
        <v>21</v>
      </c>
      <c r="W684" s="1532"/>
      <c r="X684" s="741"/>
      <c r="Y684" s="741"/>
      <c r="Z684" s="1477"/>
    </row>
    <row r="685" spans="1:26" x14ac:dyDescent="0.2">
      <c r="A685" s="234" t="s">
        <v>3</v>
      </c>
      <c r="B685" s="1394"/>
      <c r="C685" s="1394"/>
      <c r="D685" s="1394"/>
      <c r="E685" s="1394"/>
      <c r="F685" s="1394"/>
      <c r="G685" s="1394"/>
      <c r="H685" s="1394"/>
      <c r="I685" s="1394"/>
      <c r="J685" s="1394"/>
      <c r="K685" s="1394"/>
      <c r="L685" s="1394"/>
      <c r="M685" s="1394"/>
      <c r="N685" s="1394"/>
      <c r="O685" s="1394"/>
      <c r="P685" s="1394"/>
      <c r="Q685" s="1394"/>
      <c r="R685" s="1394"/>
      <c r="S685" s="1394"/>
      <c r="T685" s="1394"/>
      <c r="U685" s="1394"/>
      <c r="V685" s="1394"/>
      <c r="W685" s="1394"/>
      <c r="X685" s="1479"/>
      <c r="Y685" s="529"/>
      <c r="Z685" s="1477"/>
    </row>
    <row r="686" spans="1:26" x14ac:dyDescent="0.2">
      <c r="A686" s="238" t="s">
        <v>6</v>
      </c>
      <c r="B686" s="239"/>
      <c r="C686" s="240"/>
      <c r="D686" s="240"/>
      <c r="E686" s="240"/>
      <c r="F686" s="240"/>
      <c r="G686" s="240"/>
      <c r="H686" s="241"/>
      <c r="I686" s="239"/>
      <c r="J686" s="240"/>
      <c r="K686" s="240"/>
      <c r="L686" s="240"/>
      <c r="M686" s="240"/>
      <c r="N686" s="240"/>
      <c r="O686" s="241"/>
      <c r="P686" s="239"/>
      <c r="Q686" s="240"/>
      <c r="R686" s="240"/>
      <c r="S686" s="240"/>
      <c r="T686" s="240"/>
      <c r="U686" s="240"/>
      <c r="V686" s="241"/>
      <c r="W686" s="406"/>
      <c r="X686" s="1479"/>
      <c r="Y686" s="1476"/>
      <c r="Z686" s="1477"/>
    </row>
    <row r="687" spans="1:26" x14ac:dyDescent="0.2">
      <c r="A687" s="231" t="s">
        <v>7</v>
      </c>
      <c r="B687" s="367"/>
      <c r="C687" s="368"/>
      <c r="D687" s="368"/>
      <c r="E687" s="368"/>
      <c r="F687" s="368"/>
      <c r="G687" s="368"/>
      <c r="H687" s="370"/>
      <c r="I687" s="367"/>
      <c r="J687" s="368"/>
      <c r="K687" s="368"/>
      <c r="L687" s="368"/>
      <c r="M687" s="368"/>
      <c r="N687" s="368"/>
      <c r="O687" s="370"/>
      <c r="P687" s="367"/>
      <c r="Q687" s="368"/>
      <c r="R687" s="368"/>
      <c r="S687" s="368"/>
      <c r="T687" s="368"/>
      <c r="U687" s="368"/>
      <c r="V687" s="370"/>
      <c r="W687" s="1396"/>
      <c r="X687" s="365"/>
      <c r="Y687" s="443"/>
      <c r="Z687" s="1477"/>
    </row>
    <row r="688" spans="1:26" x14ac:dyDescent="0.2">
      <c r="A688" s="231" t="s">
        <v>8</v>
      </c>
      <c r="B688" s="246"/>
      <c r="C688" s="247"/>
      <c r="D688" s="247"/>
      <c r="E688" s="247"/>
      <c r="F688" s="247"/>
      <c r="G688" s="247"/>
      <c r="H688" s="248"/>
      <c r="I688" s="246"/>
      <c r="J688" s="247"/>
      <c r="K688" s="247"/>
      <c r="L688" s="247"/>
      <c r="M688" s="247"/>
      <c r="N688" s="247"/>
      <c r="O688" s="248"/>
      <c r="P688" s="246"/>
      <c r="Q688" s="247"/>
      <c r="R688" s="247"/>
      <c r="S688" s="247"/>
      <c r="T688" s="247"/>
      <c r="U688" s="247"/>
      <c r="V688" s="248"/>
      <c r="W688" s="1396"/>
      <c r="X688" s="1477"/>
      <c r="Y688" s="331"/>
      <c r="Z688" s="1477"/>
    </row>
    <row r="689" spans="1:26" x14ac:dyDescent="0.2">
      <c r="A689" s="238" t="s">
        <v>1</v>
      </c>
      <c r="B689" s="250" t="e">
        <f>B686/B685*100-100</f>
        <v>#DIV/0!</v>
      </c>
      <c r="C689" s="251" t="e">
        <f t="shared" ref="C689:V689" si="278">C686/C685*100-100</f>
        <v>#DIV/0!</v>
      </c>
      <c r="D689" s="251" t="e">
        <f t="shared" si="278"/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2" t="e">
        <f t="shared" si="278"/>
        <v>#DIV/0!</v>
      </c>
      <c r="I689" s="250" t="e">
        <f t="shared" si="278"/>
        <v>#DIV/0!</v>
      </c>
      <c r="J689" s="251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2" t="e">
        <f t="shared" si="278"/>
        <v>#DIV/0!</v>
      </c>
      <c r="P689" s="250" t="e">
        <f t="shared" si="278"/>
        <v>#DIV/0!</v>
      </c>
      <c r="Q689" s="251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2" t="e">
        <f t="shared" si="278"/>
        <v>#DIV/0!</v>
      </c>
      <c r="W689" s="400" t="e">
        <f>W686/W685*100-100</f>
        <v>#DIV/0!</v>
      </c>
      <c r="X689" s="365"/>
      <c r="Y689" s="1479"/>
      <c r="Z689" s="1477"/>
    </row>
    <row r="690" spans="1:26" ht="13.5" thickBot="1" x14ac:dyDescent="0.25">
      <c r="A690" s="839" t="s">
        <v>27</v>
      </c>
      <c r="B690" s="1390">
        <f>B686-B673</f>
        <v>-4738</v>
      </c>
      <c r="C690" s="1391">
        <f t="shared" ref="C690:V690" si="279">C686-C673</f>
        <v>-4736</v>
      </c>
      <c r="D690" s="1391">
        <f t="shared" si="279"/>
        <v>-4464</v>
      </c>
      <c r="E690" s="1391">
        <f t="shared" si="279"/>
        <v>-4969</v>
      </c>
      <c r="F690" s="1391">
        <f t="shared" si="279"/>
        <v>-4603</v>
      </c>
      <c r="G690" s="1391">
        <f t="shared" si="279"/>
        <v>-4448</v>
      </c>
      <c r="H690" s="1392">
        <f t="shared" si="279"/>
        <v>-4441</v>
      </c>
      <c r="I690" s="1390">
        <f t="shared" si="279"/>
        <v>-4738</v>
      </c>
      <c r="J690" s="1391">
        <f t="shared" si="279"/>
        <v>-4465</v>
      </c>
      <c r="K690" s="1391">
        <f t="shared" si="279"/>
        <v>-4796</v>
      </c>
      <c r="L690" s="1391">
        <f t="shared" si="279"/>
        <v>-4870</v>
      </c>
      <c r="M690" s="1391">
        <f t="shared" si="279"/>
        <v>-4437</v>
      </c>
      <c r="N690" s="1391">
        <f t="shared" si="279"/>
        <v>-4642</v>
      </c>
      <c r="O690" s="1392">
        <f t="shared" si="279"/>
        <v>-4589</v>
      </c>
      <c r="P690" s="1390">
        <f t="shared" si="279"/>
        <v>-4693</v>
      </c>
      <c r="Q690" s="1391">
        <f t="shared" si="279"/>
        <v>-4876</v>
      </c>
      <c r="R690" s="1391">
        <f t="shared" si="279"/>
        <v>-4625</v>
      </c>
      <c r="S690" s="1391">
        <f t="shared" si="279"/>
        <v>-4674</v>
      </c>
      <c r="T690" s="1391">
        <f t="shared" si="279"/>
        <v>-4512</v>
      </c>
      <c r="U690" s="1391">
        <f t="shared" si="279"/>
        <v>-4743</v>
      </c>
      <c r="V690" s="1392">
        <f t="shared" si="279"/>
        <v>-4803</v>
      </c>
      <c r="W690" s="1393">
        <f t="shared" ref="W690" si="280">W686-W660</f>
        <v>0</v>
      </c>
      <c r="X690" s="1477"/>
      <c r="Y690" s="329"/>
      <c r="Z690" s="1477"/>
    </row>
    <row r="691" spans="1:26" x14ac:dyDescent="0.2">
      <c r="A691" s="258" t="s">
        <v>51</v>
      </c>
      <c r="B691" s="1402"/>
      <c r="C691" s="1403"/>
      <c r="D691" s="1403"/>
      <c r="E691" s="1403"/>
      <c r="F691" s="1403"/>
      <c r="G691" s="1403"/>
      <c r="H691" s="1404"/>
      <c r="I691" s="1405"/>
      <c r="J691" s="1403"/>
      <c r="K691" s="1403"/>
      <c r="L691" s="1403"/>
      <c r="M691" s="1403"/>
      <c r="N691" s="1403"/>
      <c r="O691" s="1406"/>
      <c r="P691" s="1402"/>
      <c r="Q691" s="1403"/>
      <c r="R691" s="1403"/>
      <c r="S691" s="1403"/>
      <c r="T691" s="1403"/>
      <c r="U691" s="1403"/>
      <c r="V691" s="1406"/>
      <c r="W691" s="1407">
        <f>SUM(B691:V691)</f>
        <v>0</v>
      </c>
      <c r="X691" s="1477" t="s">
        <v>56</v>
      </c>
      <c r="Y691" s="742">
        <f>W665-W691</f>
        <v>0</v>
      </c>
      <c r="Z691" s="285" t="e">
        <f>Y691/W665</f>
        <v>#DIV/0!</v>
      </c>
    </row>
    <row r="692" spans="1:26" x14ac:dyDescent="0.2">
      <c r="A692" s="957" t="s">
        <v>28</v>
      </c>
      <c r="B692" s="385">
        <v>155.49999999999983</v>
      </c>
      <c r="C692" s="504">
        <v>155.49999999999983</v>
      </c>
      <c r="D692" s="504">
        <v>155.49999999999983</v>
      </c>
      <c r="E692" s="504">
        <v>155.49999999999983</v>
      </c>
      <c r="F692" s="504">
        <v>155.49999999999983</v>
      </c>
      <c r="G692" s="504">
        <v>155.49999999999983</v>
      </c>
      <c r="H692" s="505">
        <v>155.49999999999983</v>
      </c>
      <c r="I692" s="958">
        <v>155.49999999999983</v>
      </c>
      <c r="J692" s="504">
        <v>155.49999999999983</v>
      </c>
      <c r="K692" s="504">
        <v>155.49999999999983</v>
      </c>
      <c r="L692" s="504">
        <v>155.49999999999983</v>
      </c>
      <c r="M692" s="504">
        <v>155.49999999999983</v>
      </c>
      <c r="N692" s="504">
        <v>155.49999999999983</v>
      </c>
      <c r="O692" s="505">
        <v>155.49999999999983</v>
      </c>
      <c r="P692" s="958">
        <v>155.49999999999983</v>
      </c>
      <c r="Q692" s="504">
        <v>155.49999999999983</v>
      </c>
      <c r="R692" s="504">
        <v>155.49999999999983</v>
      </c>
      <c r="S692" s="504">
        <v>155.49999999999983</v>
      </c>
      <c r="T692" s="504">
        <v>155.49999999999983</v>
      </c>
      <c r="U692" s="504">
        <v>155.49999999999983</v>
      </c>
      <c r="V692" s="505">
        <v>155.49999999999983</v>
      </c>
      <c r="W692" s="1187"/>
      <c r="X692" s="1479" t="s">
        <v>57</v>
      </c>
      <c r="Y692" s="1479">
        <v>155.24</v>
      </c>
      <c r="Z692" s="1479"/>
    </row>
    <row r="693" spans="1:26" ht="13.5" thickBot="1" x14ac:dyDescent="0.25">
      <c r="A693" s="266" t="s">
        <v>26</v>
      </c>
      <c r="B693" s="750">
        <f t="shared" ref="B693:V693" si="281">B692-B665</f>
        <v>155.49999999999983</v>
      </c>
      <c r="C693" s="751">
        <f t="shared" si="281"/>
        <v>155.49999999999983</v>
      </c>
      <c r="D693" s="751">
        <f t="shared" si="281"/>
        <v>155.49999999999983</v>
      </c>
      <c r="E693" s="751">
        <f t="shared" si="281"/>
        <v>155.49999999999983</v>
      </c>
      <c r="F693" s="751">
        <f t="shared" si="281"/>
        <v>155.49999999999983</v>
      </c>
      <c r="G693" s="751">
        <f t="shared" si="281"/>
        <v>155.49999999999983</v>
      </c>
      <c r="H693" s="752">
        <f t="shared" si="281"/>
        <v>155.49999999999983</v>
      </c>
      <c r="I693" s="934">
        <f t="shared" si="281"/>
        <v>155.49999999999983</v>
      </c>
      <c r="J693" s="751">
        <f t="shared" si="281"/>
        <v>155.49999999999983</v>
      </c>
      <c r="K693" s="751">
        <f t="shared" si="281"/>
        <v>155.49999999999983</v>
      </c>
      <c r="L693" s="751">
        <f t="shared" si="281"/>
        <v>155.49999999999983</v>
      </c>
      <c r="M693" s="751">
        <f t="shared" si="281"/>
        <v>155.49999999999983</v>
      </c>
      <c r="N693" s="751">
        <f t="shared" si="281"/>
        <v>155.49999999999983</v>
      </c>
      <c r="O693" s="752">
        <f t="shared" si="281"/>
        <v>155.49999999999983</v>
      </c>
      <c r="P693" s="934">
        <f t="shared" si="281"/>
        <v>155.49999999999983</v>
      </c>
      <c r="Q693" s="751">
        <f t="shared" si="281"/>
        <v>155.49999999999983</v>
      </c>
      <c r="R693" s="751">
        <f t="shared" si="281"/>
        <v>155.49999999999983</v>
      </c>
      <c r="S693" s="751">
        <f t="shared" si="281"/>
        <v>155.49999999999983</v>
      </c>
      <c r="T693" s="751">
        <f t="shared" si="281"/>
        <v>155.49999999999983</v>
      </c>
      <c r="U693" s="751">
        <f t="shared" si="281"/>
        <v>155.49999999999983</v>
      </c>
      <c r="V693" s="752">
        <f t="shared" si="281"/>
        <v>155.49999999999983</v>
      </c>
      <c r="W693" s="223"/>
      <c r="X693" s="1477" t="s">
        <v>26</v>
      </c>
      <c r="Y693" s="1479">
        <f>Y692-Y666</f>
        <v>155.24</v>
      </c>
      <c r="Z693" s="1479"/>
    </row>
    <row r="695" spans="1:26" ht="13.5" thickBot="1" x14ac:dyDescent="0.25"/>
    <row r="696" spans="1:26" ht="13.5" thickBot="1" x14ac:dyDescent="0.25">
      <c r="A696" s="230" t="s">
        <v>315</v>
      </c>
      <c r="B696" s="1524" t="s">
        <v>130</v>
      </c>
      <c r="C696" s="1525"/>
      <c r="D696" s="1525"/>
      <c r="E696" s="1525"/>
      <c r="F696" s="1525"/>
      <c r="G696" s="1525"/>
      <c r="H696" s="1526"/>
      <c r="I696" s="1527" t="s">
        <v>131</v>
      </c>
      <c r="J696" s="1525"/>
      <c r="K696" s="1525"/>
      <c r="L696" s="1525"/>
      <c r="M696" s="1525"/>
      <c r="N696" s="1525"/>
      <c r="O696" s="1526"/>
      <c r="P696" s="1528" t="s">
        <v>53</v>
      </c>
      <c r="Q696" s="1529"/>
      <c r="R696" s="1529"/>
      <c r="S696" s="1529"/>
      <c r="T696" s="1529"/>
      <c r="U696" s="1529"/>
      <c r="V696" s="1530"/>
      <c r="W696" s="1531" t="s">
        <v>55</v>
      </c>
      <c r="X696" s="228">
        <v>810</v>
      </c>
      <c r="Y696" s="1477"/>
      <c r="Z696" s="1477"/>
    </row>
    <row r="697" spans="1:26" x14ac:dyDescent="0.2">
      <c r="A697" s="846" t="s">
        <v>54</v>
      </c>
      <c r="B697" s="854">
        <v>1</v>
      </c>
      <c r="C697" s="855">
        <v>2</v>
      </c>
      <c r="D697" s="855">
        <v>3</v>
      </c>
      <c r="E697" s="855">
        <v>4</v>
      </c>
      <c r="F697" s="855">
        <v>5</v>
      </c>
      <c r="G697" s="855">
        <v>6</v>
      </c>
      <c r="H697" s="858">
        <v>7</v>
      </c>
      <c r="I697" s="963">
        <v>8</v>
      </c>
      <c r="J697" s="855">
        <v>9</v>
      </c>
      <c r="K697" s="855">
        <v>10</v>
      </c>
      <c r="L697" s="855">
        <v>11</v>
      </c>
      <c r="M697" s="855">
        <v>12</v>
      </c>
      <c r="N697" s="855">
        <v>13</v>
      </c>
      <c r="O697" s="858">
        <v>14</v>
      </c>
      <c r="P697" s="963">
        <v>15</v>
      </c>
      <c r="Q697" s="855">
        <v>16</v>
      </c>
      <c r="R697" s="855">
        <v>17</v>
      </c>
      <c r="S697" s="855">
        <v>18</v>
      </c>
      <c r="T697" s="855">
        <v>19</v>
      </c>
      <c r="U697" s="855">
        <v>20</v>
      </c>
      <c r="V697" s="858">
        <v>21</v>
      </c>
      <c r="W697" s="1532"/>
      <c r="X697" s="741"/>
      <c r="Y697" s="741"/>
      <c r="Z697" s="1477"/>
    </row>
    <row r="698" spans="1:26" x14ac:dyDescent="0.2">
      <c r="A698" s="234" t="s">
        <v>3</v>
      </c>
      <c r="B698" s="1394">
        <v>4230</v>
      </c>
      <c r="C698" s="1394">
        <v>4230</v>
      </c>
      <c r="D698" s="1394">
        <v>4230</v>
      </c>
      <c r="E698" s="1394">
        <v>4230</v>
      </c>
      <c r="F698" s="1394">
        <v>4230</v>
      </c>
      <c r="G698" s="1394">
        <v>4230</v>
      </c>
      <c r="H698" s="1394">
        <v>4230</v>
      </c>
      <c r="I698" s="1394">
        <v>4230</v>
      </c>
      <c r="J698" s="1394">
        <v>4230</v>
      </c>
      <c r="K698" s="1394">
        <v>4230</v>
      </c>
      <c r="L698" s="1394">
        <v>4230</v>
      </c>
      <c r="M698" s="1394">
        <v>4230</v>
      </c>
      <c r="N698" s="1394">
        <v>4230</v>
      </c>
      <c r="O698" s="1394">
        <v>4230</v>
      </c>
      <c r="P698" s="1394">
        <v>4230</v>
      </c>
      <c r="Q698" s="1394">
        <v>4230</v>
      </c>
      <c r="R698" s="1394">
        <v>4230</v>
      </c>
      <c r="S698" s="1394">
        <v>4230</v>
      </c>
      <c r="T698" s="1394">
        <v>4230</v>
      </c>
      <c r="U698" s="1394">
        <v>4230</v>
      </c>
      <c r="V698" s="1394">
        <v>4230</v>
      </c>
      <c r="W698" s="1394">
        <v>4230</v>
      </c>
      <c r="X698" s="1479"/>
      <c r="Y698" s="529"/>
      <c r="Z698" s="1477"/>
    </row>
    <row r="699" spans="1:26" x14ac:dyDescent="0.2">
      <c r="A699" s="238" t="s">
        <v>6</v>
      </c>
      <c r="B699" s="239">
        <v>4813</v>
      </c>
      <c r="C699" s="240">
        <v>4762</v>
      </c>
      <c r="D699" s="240">
        <v>4651</v>
      </c>
      <c r="E699" s="240">
        <v>4822</v>
      </c>
      <c r="F699" s="240">
        <v>4969</v>
      </c>
      <c r="G699" s="240">
        <v>4688</v>
      </c>
      <c r="H699" s="241">
        <v>4569</v>
      </c>
      <c r="I699" s="239">
        <v>4895</v>
      </c>
      <c r="J699" s="240">
        <v>4642</v>
      </c>
      <c r="K699" s="240">
        <v>4973</v>
      </c>
      <c r="L699" s="240">
        <v>4623</v>
      </c>
      <c r="M699" s="240">
        <v>4298</v>
      </c>
      <c r="N699" s="240">
        <v>4806</v>
      </c>
      <c r="O699" s="241">
        <v>4552</v>
      </c>
      <c r="P699" s="239">
        <v>4627</v>
      </c>
      <c r="Q699" s="240">
        <v>4994</v>
      </c>
      <c r="R699" s="240">
        <v>4597</v>
      </c>
      <c r="S699" s="240">
        <v>4870</v>
      </c>
      <c r="T699" s="240">
        <v>4616</v>
      </c>
      <c r="U699" s="240">
        <v>4828</v>
      </c>
      <c r="V699" s="241">
        <v>4537</v>
      </c>
      <c r="W699" s="406">
        <v>4714</v>
      </c>
      <c r="X699" s="1479"/>
      <c r="Y699" s="1476"/>
      <c r="Z699" s="1477"/>
    </row>
    <row r="700" spans="1:26" x14ac:dyDescent="0.2">
      <c r="A700" s="231" t="s">
        <v>7</v>
      </c>
      <c r="B700" s="367">
        <v>55</v>
      </c>
      <c r="C700" s="368">
        <v>65</v>
      </c>
      <c r="D700" s="368">
        <v>45</v>
      </c>
      <c r="E700" s="368">
        <v>66.7</v>
      </c>
      <c r="F700" s="368">
        <v>75</v>
      </c>
      <c r="G700" s="368">
        <v>65</v>
      </c>
      <c r="H700" s="370">
        <v>60</v>
      </c>
      <c r="I700" s="367">
        <v>52.4</v>
      </c>
      <c r="J700" s="368">
        <v>59.5</v>
      </c>
      <c r="K700" s="368">
        <v>64.3</v>
      </c>
      <c r="L700" s="368">
        <v>41.7</v>
      </c>
      <c r="M700" s="368">
        <v>59.5</v>
      </c>
      <c r="N700" s="368">
        <v>57.1</v>
      </c>
      <c r="O700" s="370">
        <v>69</v>
      </c>
      <c r="P700" s="367">
        <v>52.4</v>
      </c>
      <c r="Q700" s="368">
        <v>57.1</v>
      </c>
      <c r="R700" s="368">
        <v>66.7</v>
      </c>
      <c r="S700" s="368">
        <v>41.7</v>
      </c>
      <c r="T700" s="368">
        <v>61.9</v>
      </c>
      <c r="U700" s="368">
        <v>59.5</v>
      </c>
      <c r="V700" s="370">
        <v>52.4</v>
      </c>
      <c r="W700" s="1396">
        <v>0.57099999999999995</v>
      </c>
      <c r="X700" s="365"/>
      <c r="Y700" s="443"/>
      <c r="Z700" s="1477"/>
    </row>
    <row r="701" spans="1:26" x14ac:dyDescent="0.2">
      <c r="A701" s="231" t="s">
        <v>8</v>
      </c>
      <c r="B701" s="246">
        <v>0.13300000000000001</v>
      </c>
      <c r="C701" s="247">
        <v>0.107</v>
      </c>
      <c r="D701" s="247">
        <v>0.13900000000000001</v>
      </c>
      <c r="E701" s="247">
        <v>0.113</v>
      </c>
      <c r="F701" s="247">
        <v>9.2999999999999999E-2</v>
      </c>
      <c r="G701" s="247">
        <v>0.109</v>
      </c>
      <c r="H701" s="248">
        <v>0.11799999999999999</v>
      </c>
      <c r="I701" s="246">
        <v>0.114</v>
      </c>
      <c r="J701" s="247">
        <v>0.111</v>
      </c>
      <c r="K701" s="247">
        <v>0.113</v>
      </c>
      <c r="L701" s="247">
        <v>0.151</v>
      </c>
      <c r="M701" s="247">
        <v>0.126</v>
      </c>
      <c r="N701" s="247">
        <v>0.112</v>
      </c>
      <c r="O701" s="248">
        <v>0.10199999999999999</v>
      </c>
      <c r="P701" s="246">
        <v>0.11600000000000001</v>
      </c>
      <c r="Q701" s="247">
        <v>0.127</v>
      </c>
      <c r="R701" s="247">
        <v>0.106</v>
      </c>
      <c r="S701" s="247">
        <v>0.17199999999999999</v>
      </c>
      <c r="T701" s="247">
        <v>0.10299999999999999</v>
      </c>
      <c r="U701" s="247">
        <v>9.0999999999999998E-2</v>
      </c>
      <c r="V701" s="248">
        <v>0.13</v>
      </c>
      <c r="W701" s="1396">
        <v>0.121</v>
      </c>
      <c r="X701" s="1477"/>
      <c r="Y701" s="331"/>
      <c r="Z701" s="1477"/>
    </row>
    <row r="702" spans="1:26" x14ac:dyDescent="0.2">
      <c r="A702" s="238" t="s">
        <v>1</v>
      </c>
      <c r="B702" s="250">
        <f>B699/B698*100-100</f>
        <v>13.782505910165483</v>
      </c>
      <c r="C702" s="251">
        <f t="shared" ref="C702:V702" si="282">C699/C698*100-100</f>
        <v>12.576832151300238</v>
      </c>
      <c r="D702" s="251">
        <f t="shared" si="282"/>
        <v>9.9527186761229274</v>
      </c>
      <c r="E702" s="251">
        <f t="shared" si="282"/>
        <v>13.995271867612288</v>
      </c>
      <c r="F702" s="251">
        <f t="shared" si="282"/>
        <v>17.470449172576835</v>
      </c>
      <c r="G702" s="251">
        <f t="shared" si="282"/>
        <v>10.827423167848707</v>
      </c>
      <c r="H702" s="252">
        <f t="shared" si="282"/>
        <v>8.0141843971631204</v>
      </c>
      <c r="I702" s="250">
        <f t="shared" si="282"/>
        <v>15.721040189125304</v>
      </c>
      <c r="J702" s="251">
        <f t="shared" si="282"/>
        <v>9.7399527186761077</v>
      </c>
      <c r="K702" s="251">
        <f t="shared" si="282"/>
        <v>17.565011820330966</v>
      </c>
      <c r="L702" s="251">
        <f t="shared" si="282"/>
        <v>9.2907801418439675</v>
      </c>
      <c r="M702" s="251">
        <f t="shared" si="282"/>
        <v>1.6075650118203271</v>
      </c>
      <c r="N702" s="251">
        <f t="shared" si="282"/>
        <v>13.617021276595736</v>
      </c>
      <c r="O702" s="252">
        <f t="shared" si="282"/>
        <v>7.6122931442080386</v>
      </c>
      <c r="P702" s="250">
        <f t="shared" si="282"/>
        <v>9.3853427895980985</v>
      </c>
      <c r="Q702" s="251">
        <f t="shared" si="282"/>
        <v>18.061465721040193</v>
      </c>
      <c r="R702" s="251">
        <f t="shared" si="282"/>
        <v>8.6761229314420802</v>
      </c>
      <c r="S702" s="251">
        <f t="shared" si="282"/>
        <v>15.130023640661932</v>
      </c>
      <c r="T702" s="251">
        <f t="shared" si="282"/>
        <v>9.1252955082742346</v>
      </c>
      <c r="U702" s="251">
        <f t="shared" si="282"/>
        <v>14.137115839243506</v>
      </c>
      <c r="V702" s="252">
        <f t="shared" si="282"/>
        <v>7.2576832151300295</v>
      </c>
      <c r="W702" s="400">
        <f>W699/W698*100-100</f>
        <v>11.44208037825058</v>
      </c>
      <c r="X702" s="365"/>
      <c r="Y702" s="1479"/>
      <c r="Z702" s="1477"/>
    </row>
    <row r="703" spans="1:26" ht="13.5" thickBot="1" x14ac:dyDescent="0.25">
      <c r="A703" s="839" t="s">
        <v>27</v>
      </c>
      <c r="B703" s="1390">
        <f>B699-B686</f>
        <v>4813</v>
      </c>
      <c r="C703" s="1391">
        <f t="shared" ref="C703:V703" si="283">C699-C686</f>
        <v>4762</v>
      </c>
      <c r="D703" s="1391">
        <f t="shared" si="283"/>
        <v>4651</v>
      </c>
      <c r="E703" s="1391">
        <f t="shared" si="283"/>
        <v>4822</v>
      </c>
      <c r="F703" s="1391">
        <f t="shared" si="283"/>
        <v>4969</v>
      </c>
      <c r="G703" s="1391">
        <f t="shared" si="283"/>
        <v>4688</v>
      </c>
      <c r="H703" s="1392">
        <f t="shared" si="283"/>
        <v>4569</v>
      </c>
      <c r="I703" s="1390">
        <f t="shared" si="283"/>
        <v>4895</v>
      </c>
      <c r="J703" s="1391">
        <f t="shared" si="283"/>
        <v>4642</v>
      </c>
      <c r="K703" s="1391">
        <f t="shared" si="283"/>
        <v>4973</v>
      </c>
      <c r="L703" s="1391">
        <f t="shared" si="283"/>
        <v>4623</v>
      </c>
      <c r="M703" s="1391">
        <f t="shared" si="283"/>
        <v>4298</v>
      </c>
      <c r="N703" s="1391">
        <f t="shared" si="283"/>
        <v>4806</v>
      </c>
      <c r="O703" s="1392">
        <f t="shared" si="283"/>
        <v>4552</v>
      </c>
      <c r="P703" s="1390">
        <f t="shared" si="283"/>
        <v>4627</v>
      </c>
      <c r="Q703" s="1391">
        <f t="shared" si="283"/>
        <v>4994</v>
      </c>
      <c r="R703" s="1391">
        <f t="shared" si="283"/>
        <v>4597</v>
      </c>
      <c r="S703" s="1391">
        <f t="shared" si="283"/>
        <v>4870</v>
      </c>
      <c r="T703" s="1391">
        <f t="shared" si="283"/>
        <v>4616</v>
      </c>
      <c r="U703" s="1391">
        <f t="shared" si="283"/>
        <v>4828</v>
      </c>
      <c r="V703" s="1392">
        <f t="shared" si="283"/>
        <v>4537</v>
      </c>
      <c r="W703" s="1393">
        <f t="shared" ref="W703" si="284">W699-W673</f>
        <v>65</v>
      </c>
      <c r="X703" s="1477"/>
      <c r="Y703" s="329"/>
      <c r="Z703" s="1477"/>
    </row>
    <row r="704" spans="1:26" x14ac:dyDescent="0.2">
      <c r="A704" s="258" t="s">
        <v>51</v>
      </c>
      <c r="B704" s="1402">
        <v>559</v>
      </c>
      <c r="C704" s="1403">
        <v>550</v>
      </c>
      <c r="D704" s="1403">
        <v>553</v>
      </c>
      <c r="E704" s="1403">
        <v>125</v>
      </c>
      <c r="F704" s="1403">
        <v>557</v>
      </c>
      <c r="G704" s="1403">
        <v>550</v>
      </c>
      <c r="H704" s="1404">
        <v>562</v>
      </c>
      <c r="I704" s="1405">
        <v>585</v>
      </c>
      <c r="J704" s="1403">
        <v>585</v>
      </c>
      <c r="K704" s="1403">
        <v>597</v>
      </c>
      <c r="L704" s="1403">
        <v>140</v>
      </c>
      <c r="M704" s="1403">
        <v>588</v>
      </c>
      <c r="N704" s="1403">
        <v>592</v>
      </c>
      <c r="O704" s="1406">
        <v>597</v>
      </c>
      <c r="P704" s="1402">
        <v>591</v>
      </c>
      <c r="Q704" s="1403">
        <v>592</v>
      </c>
      <c r="R704" s="1403">
        <v>585</v>
      </c>
      <c r="S704" s="1403">
        <v>145</v>
      </c>
      <c r="T704" s="1403">
        <v>589</v>
      </c>
      <c r="U704" s="1403">
        <v>586</v>
      </c>
      <c r="V704" s="1406">
        <v>593</v>
      </c>
      <c r="W704" s="1407">
        <f>SUM(B704:V704)</f>
        <v>10821</v>
      </c>
      <c r="X704" s="1477" t="s">
        <v>56</v>
      </c>
      <c r="Y704" s="742">
        <f>W678-W704</f>
        <v>68</v>
      </c>
      <c r="Z704" s="285">
        <f>Y704/W678</f>
        <v>6.244834236385343E-3</v>
      </c>
    </row>
    <row r="705" spans="1:26" x14ac:dyDescent="0.2">
      <c r="A705" s="957" t="s">
        <v>28</v>
      </c>
      <c r="B705" s="385">
        <v>154.97999999999982</v>
      </c>
      <c r="C705" s="504">
        <v>154.97999999999982</v>
      </c>
      <c r="D705" s="504">
        <v>154.97999999999982</v>
      </c>
      <c r="E705" s="504">
        <v>154.97999999999982</v>
      </c>
      <c r="F705" s="504">
        <v>154.97999999999982</v>
      </c>
      <c r="G705" s="504">
        <v>154.97999999999982</v>
      </c>
      <c r="H705" s="505">
        <v>154.97999999999982</v>
      </c>
      <c r="I705" s="958">
        <v>154.97999999999982</v>
      </c>
      <c r="J705" s="504">
        <v>154.97999999999982</v>
      </c>
      <c r="K705" s="504">
        <v>154.97999999999982</v>
      </c>
      <c r="L705" s="504">
        <v>154.97999999999982</v>
      </c>
      <c r="M705" s="504">
        <v>154.97999999999982</v>
      </c>
      <c r="N705" s="504">
        <v>154.97999999999982</v>
      </c>
      <c r="O705" s="505">
        <v>154.97999999999982</v>
      </c>
      <c r="P705" s="958">
        <v>154.97999999999982</v>
      </c>
      <c r="Q705" s="504">
        <v>154.97999999999982</v>
      </c>
      <c r="R705" s="504">
        <v>154.97999999999982</v>
      </c>
      <c r="S705" s="504">
        <v>154.97999999999982</v>
      </c>
      <c r="T705" s="504">
        <v>154.97999999999982</v>
      </c>
      <c r="U705" s="504">
        <v>154.97999999999982</v>
      </c>
      <c r="V705" s="505">
        <v>154.97999999999982</v>
      </c>
      <c r="W705" s="1187"/>
      <c r="X705" s="1479" t="s">
        <v>57</v>
      </c>
      <c r="Y705" s="1479">
        <v>154.62</v>
      </c>
      <c r="Z705" s="1479"/>
    </row>
    <row r="706" spans="1:26" ht="13.5" thickBot="1" x14ac:dyDescent="0.25">
      <c r="A706" s="266" t="s">
        <v>26</v>
      </c>
      <c r="B706" s="750">
        <f t="shared" ref="B706:V706" si="285">B705-B678</f>
        <v>-407.02000000000021</v>
      </c>
      <c r="C706" s="751">
        <f t="shared" si="285"/>
        <v>-399.02000000000021</v>
      </c>
      <c r="D706" s="751">
        <f t="shared" si="285"/>
        <v>-400.02000000000021</v>
      </c>
      <c r="E706" s="751">
        <f t="shared" si="285"/>
        <v>18.979999999999819</v>
      </c>
      <c r="F706" s="751">
        <f t="shared" si="285"/>
        <v>-402.02000000000021</v>
      </c>
      <c r="G706" s="751">
        <f t="shared" si="285"/>
        <v>-396.02000000000021</v>
      </c>
      <c r="H706" s="752">
        <f t="shared" si="285"/>
        <v>-413.02000000000021</v>
      </c>
      <c r="I706" s="934">
        <f t="shared" si="285"/>
        <v>-436.02000000000021</v>
      </c>
      <c r="J706" s="751">
        <f t="shared" si="285"/>
        <v>-431.02000000000021</v>
      </c>
      <c r="K706" s="751">
        <f t="shared" si="285"/>
        <v>-446.02000000000021</v>
      </c>
      <c r="L706" s="751">
        <f t="shared" si="285"/>
        <v>11.979999999999819</v>
      </c>
      <c r="M706" s="751">
        <f t="shared" si="285"/>
        <v>-434.02000000000021</v>
      </c>
      <c r="N706" s="751">
        <f t="shared" si="285"/>
        <v>-437.02000000000021</v>
      </c>
      <c r="O706" s="752">
        <f t="shared" si="285"/>
        <v>-443.02000000000021</v>
      </c>
      <c r="P706" s="934">
        <f t="shared" si="285"/>
        <v>-438.02000000000021</v>
      </c>
      <c r="Q706" s="751">
        <f t="shared" si="285"/>
        <v>-442.02000000000021</v>
      </c>
      <c r="R706" s="751">
        <f t="shared" si="285"/>
        <v>-433.02000000000021</v>
      </c>
      <c r="S706" s="751">
        <f t="shared" si="285"/>
        <v>0.97999999999981924</v>
      </c>
      <c r="T706" s="751">
        <f t="shared" si="285"/>
        <v>-436.02000000000021</v>
      </c>
      <c r="U706" s="751">
        <f t="shared" si="285"/>
        <v>-434.02000000000021</v>
      </c>
      <c r="V706" s="752">
        <f t="shared" si="285"/>
        <v>-439.02000000000021</v>
      </c>
      <c r="W706" s="223"/>
      <c r="X706" s="1477" t="s">
        <v>26</v>
      </c>
      <c r="Y706" s="1479">
        <f>Y705-Y679</f>
        <v>-0.62000000000000455</v>
      </c>
      <c r="Z706" s="1479"/>
    </row>
    <row r="708" spans="1:26" ht="13.5" thickBot="1" x14ac:dyDescent="0.25"/>
    <row r="709" spans="1:26" ht="13.5" thickBot="1" x14ac:dyDescent="0.25">
      <c r="A709" s="230" t="s">
        <v>316</v>
      </c>
      <c r="B709" s="1524" t="s">
        <v>130</v>
      </c>
      <c r="C709" s="1525"/>
      <c r="D709" s="1525"/>
      <c r="E709" s="1525"/>
      <c r="F709" s="1525"/>
      <c r="G709" s="1525"/>
      <c r="H709" s="1526"/>
      <c r="I709" s="1527" t="s">
        <v>131</v>
      </c>
      <c r="J709" s="1525"/>
      <c r="K709" s="1525"/>
      <c r="L709" s="1525"/>
      <c r="M709" s="1525"/>
      <c r="N709" s="1525"/>
      <c r="O709" s="1526"/>
      <c r="P709" s="1528" t="s">
        <v>53</v>
      </c>
      <c r="Q709" s="1529"/>
      <c r="R709" s="1529"/>
      <c r="S709" s="1529"/>
      <c r="T709" s="1529"/>
      <c r="U709" s="1529"/>
      <c r="V709" s="1530"/>
      <c r="W709" s="1531" t="s">
        <v>55</v>
      </c>
      <c r="X709" s="228">
        <v>810</v>
      </c>
      <c r="Y709" s="1485"/>
      <c r="Z709" s="1485"/>
    </row>
    <row r="710" spans="1:26" x14ac:dyDescent="0.2">
      <c r="A710" s="846" t="s">
        <v>54</v>
      </c>
      <c r="B710" s="854">
        <v>1</v>
      </c>
      <c r="C710" s="855">
        <v>2</v>
      </c>
      <c r="D710" s="855">
        <v>3</v>
      </c>
      <c r="E710" s="855">
        <v>4</v>
      </c>
      <c r="F710" s="855">
        <v>5</v>
      </c>
      <c r="G710" s="855">
        <v>6</v>
      </c>
      <c r="H710" s="858">
        <v>7</v>
      </c>
      <c r="I710" s="963">
        <v>8</v>
      </c>
      <c r="J710" s="855">
        <v>9</v>
      </c>
      <c r="K710" s="855">
        <v>10</v>
      </c>
      <c r="L710" s="855">
        <v>11</v>
      </c>
      <c r="M710" s="855">
        <v>12</v>
      </c>
      <c r="N710" s="855">
        <v>13</v>
      </c>
      <c r="O710" s="858">
        <v>14</v>
      </c>
      <c r="P710" s="963">
        <v>15</v>
      </c>
      <c r="Q710" s="855">
        <v>16</v>
      </c>
      <c r="R710" s="855">
        <v>17</v>
      </c>
      <c r="S710" s="855">
        <v>18</v>
      </c>
      <c r="T710" s="855">
        <v>19</v>
      </c>
      <c r="U710" s="855">
        <v>20</v>
      </c>
      <c r="V710" s="858">
        <v>21</v>
      </c>
      <c r="W710" s="1532"/>
      <c r="X710" s="741"/>
      <c r="Y710" s="741"/>
      <c r="Z710" s="1485"/>
    </row>
    <row r="711" spans="1:26" x14ac:dyDescent="0.2">
      <c r="A711" s="234" t="s">
        <v>3</v>
      </c>
      <c r="B711" s="1394"/>
      <c r="C711" s="1394"/>
      <c r="D711" s="1394"/>
      <c r="E711" s="1394"/>
      <c r="F711" s="1394"/>
      <c r="G711" s="1394"/>
      <c r="H711" s="1394"/>
      <c r="I711" s="1394"/>
      <c r="J711" s="1394"/>
      <c r="K711" s="1394"/>
      <c r="L711" s="1394"/>
      <c r="M711" s="1394"/>
      <c r="N711" s="1394"/>
      <c r="O711" s="1394"/>
      <c r="P711" s="1394"/>
      <c r="Q711" s="1394"/>
      <c r="R711" s="1394"/>
      <c r="S711" s="1394"/>
      <c r="T711" s="1394"/>
      <c r="U711" s="1394"/>
      <c r="V711" s="1394"/>
      <c r="W711" s="1394"/>
      <c r="X711" s="1488"/>
      <c r="Y711" s="529"/>
      <c r="Z711" s="1485"/>
    </row>
    <row r="712" spans="1:26" x14ac:dyDescent="0.2">
      <c r="A712" s="238" t="s">
        <v>6</v>
      </c>
      <c r="B712" s="239"/>
      <c r="C712" s="240"/>
      <c r="D712" s="240"/>
      <c r="E712" s="240"/>
      <c r="F712" s="240"/>
      <c r="G712" s="240"/>
      <c r="H712" s="241"/>
      <c r="I712" s="239"/>
      <c r="J712" s="240"/>
      <c r="K712" s="240"/>
      <c r="L712" s="240"/>
      <c r="M712" s="240"/>
      <c r="N712" s="240"/>
      <c r="O712" s="241"/>
      <c r="P712" s="239"/>
      <c r="Q712" s="240"/>
      <c r="R712" s="240"/>
      <c r="S712" s="240"/>
      <c r="T712" s="240"/>
      <c r="U712" s="240"/>
      <c r="V712" s="241"/>
      <c r="W712" s="406"/>
      <c r="X712" s="1488"/>
      <c r="Y712" s="1487"/>
      <c r="Z712" s="1485"/>
    </row>
    <row r="713" spans="1:26" x14ac:dyDescent="0.2">
      <c r="A713" s="231" t="s">
        <v>7</v>
      </c>
      <c r="B713" s="367"/>
      <c r="C713" s="368"/>
      <c r="D713" s="368"/>
      <c r="E713" s="368"/>
      <c r="F713" s="368"/>
      <c r="G713" s="368"/>
      <c r="H713" s="370"/>
      <c r="I713" s="367"/>
      <c r="J713" s="368"/>
      <c r="K713" s="368"/>
      <c r="L713" s="368"/>
      <c r="M713" s="368"/>
      <c r="N713" s="368"/>
      <c r="O713" s="370"/>
      <c r="P713" s="367"/>
      <c r="Q713" s="368"/>
      <c r="R713" s="368"/>
      <c r="S713" s="368"/>
      <c r="T713" s="368"/>
      <c r="U713" s="368"/>
      <c r="V713" s="370"/>
      <c r="W713" s="1396"/>
      <c r="X713" s="365"/>
      <c r="Y713" s="443"/>
      <c r="Z713" s="1485"/>
    </row>
    <row r="714" spans="1:26" x14ac:dyDescent="0.2">
      <c r="A714" s="231" t="s">
        <v>8</v>
      </c>
      <c r="B714" s="246"/>
      <c r="C714" s="247"/>
      <c r="D714" s="247"/>
      <c r="E714" s="247"/>
      <c r="F714" s="247"/>
      <c r="G714" s="247"/>
      <c r="H714" s="248"/>
      <c r="I714" s="246"/>
      <c r="J714" s="247"/>
      <c r="K714" s="247"/>
      <c r="L714" s="247"/>
      <c r="M714" s="247"/>
      <c r="N714" s="247"/>
      <c r="O714" s="248"/>
      <c r="P714" s="246"/>
      <c r="Q714" s="247"/>
      <c r="R714" s="247"/>
      <c r="S714" s="247"/>
      <c r="T714" s="247"/>
      <c r="U714" s="247"/>
      <c r="V714" s="248"/>
      <c r="W714" s="1396"/>
      <c r="X714" s="1485"/>
      <c r="Y714" s="331"/>
      <c r="Z714" s="1485"/>
    </row>
    <row r="715" spans="1:26" x14ac:dyDescent="0.2">
      <c r="A715" s="238" t="s">
        <v>1</v>
      </c>
      <c r="B715" s="250" t="e">
        <f>B712/B711*100-100</f>
        <v>#DIV/0!</v>
      </c>
      <c r="C715" s="251" t="e">
        <f t="shared" ref="C715:V715" si="286">C712/C711*100-100</f>
        <v>#DIV/0!</v>
      </c>
      <c r="D715" s="251" t="e">
        <f t="shared" si="286"/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2" t="e">
        <f t="shared" si="286"/>
        <v>#DIV/0!</v>
      </c>
      <c r="I715" s="250" t="e">
        <f t="shared" si="286"/>
        <v>#DIV/0!</v>
      </c>
      <c r="J715" s="251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2" t="e">
        <f t="shared" si="286"/>
        <v>#DIV/0!</v>
      </c>
      <c r="P715" s="250" t="e">
        <f t="shared" si="286"/>
        <v>#DIV/0!</v>
      </c>
      <c r="Q715" s="251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2" t="e">
        <f t="shared" si="286"/>
        <v>#DIV/0!</v>
      </c>
      <c r="W715" s="400" t="e">
        <f>W712/W711*100-100</f>
        <v>#DIV/0!</v>
      </c>
      <c r="X715" s="365"/>
      <c r="Y715" s="1488"/>
      <c r="Z715" s="1485"/>
    </row>
    <row r="716" spans="1:26" ht="13.5" thickBot="1" x14ac:dyDescent="0.25">
      <c r="A716" s="839" t="s">
        <v>27</v>
      </c>
      <c r="B716" s="1390">
        <f>B712-B699</f>
        <v>-4813</v>
      </c>
      <c r="C716" s="1391">
        <f t="shared" ref="C716:V716" si="287">C712-C699</f>
        <v>-4762</v>
      </c>
      <c r="D716" s="1391">
        <f t="shared" si="287"/>
        <v>-4651</v>
      </c>
      <c r="E716" s="1391">
        <f t="shared" si="287"/>
        <v>-4822</v>
      </c>
      <c r="F716" s="1391">
        <f t="shared" si="287"/>
        <v>-4969</v>
      </c>
      <c r="G716" s="1391">
        <f t="shared" si="287"/>
        <v>-4688</v>
      </c>
      <c r="H716" s="1392">
        <f t="shared" si="287"/>
        <v>-4569</v>
      </c>
      <c r="I716" s="1390">
        <f t="shared" si="287"/>
        <v>-4895</v>
      </c>
      <c r="J716" s="1391">
        <f t="shared" si="287"/>
        <v>-4642</v>
      </c>
      <c r="K716" s="1391">
        <f t="shared" si="287"/>
        <v>-4973</v>
      </c>
      <c r="L716" s="1391">
        <f t="shared" si="287"/>
        <v>-4623</v>
      </c>
      <c r="M716" s="1391">
        <f t="shared" si="287"/>
        <v>-4298</v>
      </c>
      <c r="N716" s="1391">
        <f t="shared" si="287"/>
        <v>-4806</v>
      </c>
      <c r="O716" s="1392">
        <f t="shared" si="287"/>
        <v>-4552</v>
      </c>
      <c r="P716" s="1390">
        <f t="shared" si="287"/>
        <v>-4627</v>
      </c>
      <c r="Q716" s="1391">
        <f t="shared" si="287"/>
        <v>-4994</v>
      </c>
      <c r="R716" s="1391">
        <f t="shared" si="287"/>
        <v>-4597</v>
      </c>
      <c r="S716" s="1391">
        <f t="shared" si="287"/>
        <v>-4870</v>
      </c>
      <c r="T716" s="1391">
        <f t="shared" si="287"/>
        <v>-4616</v>
      </c>
      <c r="U716" s="1391">
        <f t="shared" si="287"/>
        <v>-4828</v>
      </c>
      <c r="V716" s="1392">
        <f t="shared" si="287"/>
        <v>-4537</v>
      </c>
      <c r="W716" s="1393">
        <f t="shared" ref="W716" si="288">W712-W686</f>
        <v>0</v>
      </c>
      <c r="X716" s="1485"/>
      <c r="Y716" s="329"/>
      <c r="Z716" s="1485"/>
    </row>
    <row r="717" spans="1:26" x14ac:dyDescent="0.2">
      <c r="A717" s="258" t="s">
        <v>51</v>
      </c>
      <c r="B717" s="1402"/>
      <c r="C717" s="1403"/>
      <c r="D717" s="1403"/>
      <c r="E717" s="1403"/>
      <c r="F717" s="1403"/>
      <c r="G717" s="1403"/>
      <c r="H717" s="1404"/>
      <c r="I717" s="1405"/>
      <c r="J717" s="1403"/>
      <c r="K717" s="1403"/>
      <c r="L717" s="1403"/>
      <c r="M717" s="1403"/>
      <c r="N717" s="1403"/>
      <c r="O717" s="1406"/>
      <c r="P717" s="1402"/>
      <c r="Q717" s="1403"/>
      <c r="R717" s="1403"/>
      <c r="S717" s="1403"/>
      <c r="T717" s="1403"/>
      <c r="U717" s="1403"/>
      <c r="V717" s="1406"/>
      <c r="W717" s="1407">
        <f>SUM(B717:V717)</f>
        <v>0</v>
      </c>
      <c r="X717" s="1485" t="s">
        <v>56</v>
      </c>
      <c r="Y717" s="742">
        <f>W691-W717</f>
        <v>0</v>
      </c>
      <c r="Z717" s="285" t="e">
        <f>Y717/W691</f>
        <v>#DIV/0!</v>
      </c>
    </row>
    <row r="718" spans="1:26" x14ac:dyDescent="0.2">
      <c r="A718" s="957" t="s">
        <v>28</v>
      </c>
      <c r="B718" s="385">
        <v>154.45999999999981</v>
      </c>
      <c r="C718" s="504">
        <v>154.45999999999981</v>
      </c>
      <c r="D718" s="504">
        <v>154.45999999999981</v>
      </c>
      <c r="E718" s="504">
        <v>154.45999999999981</v>
      </c>
      <c r="F718" s="504">
        <v>154.45999999999981</v>
      </c>
      <c r="G718" s="504">
        <v>154.45999999999981</v>
      </c>
      <c r="H718" s="505">
        <v>154.45999999999981</v>
      </c>
      <c r="I718" s="958">
        <v>154.45999999999981</v>
      </c>
      <c r="J718" s="504">
        <v>154.45999999999981</v>
      </c>
      <c r="K718" s="504">
        <v>154.45999999999981</v>
      </c>
      <c r="L718" s="504">
        <v>154.45999999999981</v>
      </c>
      <c r="M718" s="504">
        <v>154.45999999999981</v>
      </c>
      <c r="N718" s="504">
        <v>154.45999999999981</v>
      </c>
      <c r="O718" s="505">
        <v>154.45999999999981</v>
      </c>
      <c r="P718" s="958">
        <v>154.45999999999981</v>
      </c>
      <c r="Q718" s="504">
        <v>154.45999999999981</v>
      </c>
      <c r="R718" s="504">
        <v>154.45999999999981</v>
      </c>
      <c r="S718" s="504">
        <v>154.45999999999981</v>
      </c>
      <c r="T718" s="504">
        <v>154.45999999999981</v>
      </c>
      <c r="U718" s="504">
        <v>154.45999999999981</v>
      </c>
      <c r="V718" s="505">
        <v>154.45999999999981</v>
      </c>
      <c r="W718" s="1187"/>
      <c r="X718" s="1488" t="s">
        <v>57</v>
      </c>
      <c r="Y718" s="1488">
        <v>155.24</v>
      </c>
      <c r="Z718" s="1488"/>
    </row>
    <row r="719" spans="1:26" ht="13.5" thickBot="1" x14ac:dyDescent="0.25">
      <c r="A719" s="266" t="s">
        <v>26</v>
      </c>
      <c r="B719" s="750">
        <f t="shared" ref="B719:V719" si="289">B718-B691</f>
        <v>154.45999999999981</v>
      </c>
      <c r="C719" s="751">
        <f t="shared" si="289"/>
        <v>154.45999999999981</v>
      </c>
      <c r="D719" s="751">
        <f t="shared" si="289"/>
        <v>154.45999999999981</v>
      </c>
      <c r="E719" s="751">
        <f t="shared" si="289"/>
        <v>154.45999999999981</v>
      </c>
      <c r="F719" s="751">
        <f t="shared" si="289"/>
        <v>154.45999999999981</v>
      </c>
      <c r="G719" s="751">
        <f t="shared" si="289"/>
        <v>154.45999999999981</v>
      </c>
      <c r="H719" s="752">
        <f t="shared" si="289"/>
        <v>154.45999999999981</v>
      </c>
      <c r="I719" s="934">
        <f t="shared" si="289"/>
        <v>154.45999999999981</v>
      </c>
      <c r="J719" s="751">
        <f t="shared" si="289"/>
        <v>154.45999999999981</v>
      </c>
      <c r="K719" s="751">
        <f t="shared" si="289"/>
        <v>154.45999999999981</v>
      </c>
      <c r="L719" s="751">
        <f t="shared" si="289"/>
        <v>154.45999999999981</v>
      </c>
      <c r="M719" s="751">
        <f t="shared" si="289"/>
        <v>154.45999999999981</v>
      </c>
      <c r="N719" s="751">
        <f t="shared" si="289"/>
        <v>154.45999999999981</v>
      </c>
      <c r="O719" s="752">
        <f t="shared" si="289"/>
        <v>154.45999999999981</v>
      </c>
      <c r="P719" s="934">
        <f t="shared" si="289"/>
        <v>154.45999999999981</v>
      </c>
      <c r="Q719" s="751">
        <f t="shared" si="289"/>
        <v>154.45999999999981</v>
      </c>
      <c r="R719" s="751">
        <f t="shared" si="289"/>
        <v>154.45999999999981</v>
      </c>
      <c r="S719" s="751">
        <f t="shared" si="289"/>
        <v>154.45999999999981</v>
      </c>
      <c r="T719" s="751">
        <f t="shared" si="289"/>
        <v>154.45999999999981</v>
      </c>
      <c r="U719" s="751">
        <f t="shared" si="289"/>
        <v>154.45999999999981</v>
      </c>
      <c r="V719" s="752">
        <f t="shared" si="289"/>
        <v>154.45999999999981</v>
      </c>
      <c r="W719" s="223"/>
      <c r="X719" s="1485" t="s">
        <v>26</v>
      </c>
      <c r="Y719" s="1488">
        <f>Y718-Y692</f>
        <v>0</v>
      </c>
      <c r="Z719" s="1488"/>
    </row>
    <row r="721" spans="1:26" ht="13.5" thickBot="1" x14ac:dyDescent="0.25"/>
    <row r="722" spans="1:26" ht="13.5" thickBot="1" x14ac:dyDescent="0.25">
      <c r="A722" s="230" t="s">
        <v>317</v>
      </c>
      <c r="B722" s="1524" t="s">
        <v>130</v>
      </c>
      <c r="C722" s="1525"/>
      <c r="D722" s="1525"/>
      <c r="E722" s="1525"/>
      <c r="F722" s="1525"/>
      <c r="G722" s="1525"/>
      <c r="H722" s="1526"/>
      <c r="I722" s="1527" t="s">
        <v>131</v>
      </c>
      <c r="J722" s="1525"/>
      <c r="K722" s="1525"/>
      <c r="L722" s="1525"/>
      <c r="M722" s="1525"/>
      <c r="N722" s="1525"/>
      <c r="O722" s="1526"/>
      <c r="P722" s="1528" t="s">
        <v>53</v>
      </c>
      <c r="Q722" s="1529"/>
      <c r="R722" s="1529"/>
      <c r="S722" s="1529"/>
      <c r="T722" s="1529"/>
      <c r="U722" s="1529"/>
      <c r="V722" s="1530"/>
      <c r="W722" s="1531" t="s">
        <v>55</v>
      </c>
      <c r="X722" s="228">
        <v>729</v>
      </c>
      <c r="Y722" s="1489"/>
      <c r="Z722" s="1489"/>
    </row>
    <row r="723" spans="1:26" x14ac:dyDescent="0.2">
      <c r="A723" s="846" t="s">
        <v>54</v>
      </c>
      <c r="B723" s="854">
        <v>1</v>
      </c>
      <c r="C723" s="855">
        <v>2</v>
      </c>
      <c r="D723" s="855">
        <v>3</v>
      </c>
      <c r="E723" s="855">
        <v>4</v>
      </c>
      <c r="F723" s="855">
        <v>5</v>
      </c>
      <c r="G723" s="855">
        <v>6</v>
      </c>
      <c r="H723" s="858">
        <v>7</v>
      </c>
      <c r="I723" s="963">
        <v>8</v>
      </c>
      <c r="J723" s="855">
        <v>9</v>
      </c>
      <c r="K723" s="855">
        <v>10</v>
      </c>
      <c r="L723" s="855">
        <v>11</v>
      </c>
      <c r="M723" s="855">
        <v>12</v>
      </c>
      <c r="N723" s="855">
        <v>13</v>
      </c>
      <c r="O723" s="858">
        <v>14</v>
      </c>
      <c r="P723" s="963">
        <v>15</v>
      </c>
      <c r="Q723" s="855">
        <v>16</v>
      </c>
      <c r="R723" s="855">
        <v>17</v>
      </c>
      <c r="S723" s="855">
        <v>18</v>
      </c>
      <c r="T723" s="855">
        <v>19</v>
      </c>
      <c r="U723" s="855">
        <v>20</v>
      </c>
      <c r="V723" s="858">
        <v>21</v>
      </c>
      <c r="W723" s="1532"/>
      <c r="X723" s="741"/>
      <c r="Y723" s="741"/>
      <c r="Z723" s="1489"/>
    </row>
    <row r="724" spans="1:26" x14ac:dyDescent="0.2">
      <c r="A724" s="234" t="s">
        <v>3</v>
      </c>
      <c r="B724" s="1394">
        <v>4266</v>
      </c>
      <c r="C724" s="1394">
        <v>4266</v>
      </c>
      <c r="D724" s="1394">
        <v>4266</v>
      </c>
      <c r="E724" s="1394">
        <v>4266</v>
      </c>
      <c r="F724" s="1394">
        <v>4266</v>
      </c>
      <c r="G724" s="1394">
        <v>4266</v>
      </c>
      <c r="H724" s="1394">
        <v>4266</v>
      </c>
      <c r="I724" s="1394">
        <v>4266</v>
      </c>
      <c r="J724" s="1394">
        <v>4266</v>
      </c>
      <c r="K724" s="1394">
        <v>4266</v>
      </c>
      <c r="L724" s="1394">
        <v>4266</v>
      </c>
      <c r="M724" s="1394">
        <v>4266</v>
      </c>
      <c r="N724" s="1394">
        <v>4266</v>
      </c>
      <c r="O724" s="1394">
        <v>4266</v>
      </c>
      <c r="P724" s="1394">
        <v>4266</v>
      </c>
      <c r="Q724" s="1394">
        <v>4266</v>
      </c>
      <c r="R724" s="1394">
        <v>4266</v>
      </c>
      <c r="S724" s="1394">
        <v>4266</v>
      </c>
      <c r="T724" s="1394">
        <v>4266</v>
      </c>
      <c r="U724" s="1394">
        <v>4266</v>
      </c>
      <c r="V724" s="1394">
        <v>4266</v>
      </c>
      <c r="W724" s="1394">
        <v>4266</v>
      </c>
      <c r="X724" s="1494"/>
      <c r="Y724" s="529"/>
      <c r="Z724" s="1489"/>
    </row>
    <row r="725" spans="1:26" x14ac:dyDescent="0.2">
      <c r="A725" s="238" t="s">
        <v>6</v>
      </c>
      <c r="B725" s="239">
        <v>4904</v>
      </c>
      <c r="C725" s="240">
        <v>4835</v>
      </c>
      <c r="D725" s="240">
        <v>4622</v>
      </c>
      <c r="E725" s="240">
        <v>4825</v>
      </c>
      <c r="F725" s="240">
        <v>4479</v>
      </c>
      <c r="G725" s="240">
        <v>4638</v>
      </c>
      <c r="H725" s="241">
        <v>4780</v>
      </c>
      <c r="I725" s="239">
        <v>4669</v>
      </c>
      <c r="J725" s="240">
        <v>4431</v>
      </c>
      <c r="K725" s="240">
        <v>4830</v>
      </c>
      <c r="L725" s="240">
        <v>4905</v>
      </c>
      <c r="M725" s="240">
        <v>4269</v>
      </c>
      <c r="N725" s="240">
        <v>4729</v>
      </c>
      <c r="O725" s="241">
        <v>4743</v>
      </c>
      <c r="P725" s="239">
        <v>4515</v>
      </c>
      <c r="Q725" s="240">
        <v>5001</v>
      </c>
      <c r="R725" s="240">
        <v>4731</v>
      </c>
      <c r="S725" s="240">
        <v>4833</v>
      </c>
      <c r="T725" s="240">
        <v>4826</v>
      </c>
      <c r="U725" s="240">
        <v>5084</v>
      </c>
      <c r="V725" s="241">
        <v>4874</v>
      </c>
      <c r="W725" s="406">
        <v>4724</v>
      </c>
      <c r="X725" s="1494"/>
      <c r="Y725" s="1491"/>
      <c r="Z725" s="1489"/>
    </row>
    <row r="726" spans="1:26" x14ac:dyDescent="0.2">
      <c r="A726" s="231" t="s">
        <v>7</v>
      </c>
      <c r="B726" s="367">
        <v>62.5</v>
      </c>
      <c r="C726" s="368">
        <v>65</v>
      </c>
      <c r="D726" s="368">
        <v>47.5</v>
      </c>
      <c r="E726" s="368">
        <v>50</v>
      </c>
      <c r="F726" s="368">
        <v>62.5</v>
      </c>
      <c r="G726" s="368">
        <v>70</v>
      </c>
      <c r="H726" s="370">
        <v>100</v>
      </c>
      <c r="I726" s="367">
        <v>58.5</v>
      </c>
      <c r="J726" s="368">
        <v>55</v>
      </c>
      <c r="K726" s="368">
        <v>52.5</v>
      </c>
      <c r="L726" s="368">
        <v>75</v>
      </c>
      <c r="M726" s="368">
        <v>62.5</v>
      </c>
      <c r="N726" s="368">
        <v>72.5</v>
      </c>
      <c r="O726" s="370">
        <v>65</v>
      </c>
      <c r="P726" s="367">
        <v>62.5</v>
      </c>
      <c r="Q726" s="368">
        <v>70</v>
      </c>
      <c r="R726" s="368">
        <v>50</v>
      </c>
      <c r="S726" s="368">
        <v>50</v>
      </c>
      <c r="T726" s="368">
        <v>62.5</v>
      </c>
      <c r="U726" s="368">
        <v>77.5</v>
      </c>
      <c r="V726" s="370">
        <v>75</v>
      </c>
      <c r="W726" s="1396">
        <v>0.57999999999999996</v>
      </c>
      <c r="X726" s="365"/>
      <c r="Y726" s="443"/>
      <c r="Z726" s="1489"/>
    </row>
    <row r="727" spans="1:26" x14ac:dyDescent="0.2">
      <c r="A727" s="231" t="s">
        <v>8</v>
      </c>
      <c r="B727" s="246">
        <v>9.9000000000000005E-2</v>
      </c>
      <c r="C727" s="247">
        <v>0.10299999999999999</v>
      </c>
      <c r="D727" s="247">
        <v>0.14699999999999999</v>
      </c>
      <c r="E727" s="247">
        <v>0.13600000000000001</v>
      </c>
      <c r="F727" s="247">
        <v>0.11899999999999999</v>
      </c>
      <c r="G727" s="247">
        <v>0.09</v>
      </c>
      <c r="H727" s="248">
        <v>0.05</v>
      </c>
      <c r="I727" s="246">
        <v>0.129</v>
      </c>
      <c r="J727" s="247">
        <v>0.13500000000000001</v>
      </c>
      <c r="K727" s="247">
        <v>0.13700000000000001</v>
      </c>
      <c r="L727" s="247">
        <v>0.127</v>
      </c>
      <c r="M727" s="247">
        <v>0.114</v>
      </c>
      <c r="N727" s="247">
        <v>0.108</v>
      </c>
      <c r="O727" s="248">
        <v>9.6000000000000002E-2</v>
      </c>
      <c r="P727" s="246">
        <v>0.107</v>
      </c>
      <c r="Q727" s="247">
        <v>9.7000000000000003E-2</v>
      </c>
      <c r="R727" s="247">
        <v>0.11700000000000001</v>
      </c>
      <c r="S727" s="247">
        <v>0.11600000000000001</v>
      </c>
      <c r="T727" s="247">
        <v>0.123</v>
      </c>
      <c r="U727" s="247">
        <v>9.0999999999999998E-2</v>
      </c>
      <c r="V727" s="248">
        <v>0.09</v>
      </c>
      <c r="W727" s="1396">
        <v>0.11899999999999999</v>
      </c>
      <c r="X727" s="1489"/>
      <c r="Y727" s="331"/>
      <c r="Z727" s="1489"/>
    </row>
    <row r="728" spans="1:26" x14ac:dyDescent="0.2">
      <c r="A728" s="238" t="s">
        <v>1</v>
      </c>
      <c r="B728" s="250">
        <f>B725/B724*100-100</f>
        <v>14.955461790904835</v>
      </c>
      <c r="C728" s="251">
        <f t="shared" ref="C728:V728" si="290">C725/C724*100-100</f>
        <v>13.338021565869667</v>
      </c>
      <c r="D728" s="251">
        <f t="shared" si="290"/>
        <v>8.3450539146741676</v>
      </c>
      <c r="E728" s="251">
        <f t="shared" si="290"/>
        <v>13.103609939052973</v>
      </c>
      <c r="F728" s="251">
        <f t="shared" si="290"/>
        <v>4.9929676511954995</v>
      </c>
      <c r="G728" s="251">
        <f t="shared" si="290"/>
        <v>8.7201125175808727</v>
      </c>
      <c r="H728" s="252">
        <f t="shared" si="290"/>
        <v>12.048757618377863</v>
      </c>
      <c r="I728" s="250">
        <f t="shared" si="290"/>
        <v>9.4467885607126192</v>
      </c>
      <c r="J728" s="251">
        <f t="shared" si="290"/>
        <v>3.8677918424753841</v>
      </c>
      <c r="K728" s="251">
        <f t="shared" si="290"/>
        <v>13.22081575246132</v>
      </c>
      <c r="L728" s="251">
        <f t="shared" si="290"/>
        <v>14.978902953586498</v>
      </c>
      <c r="M728" s="251">
        <f t="shared" si="290"/>
        <v>7.0323488045005433E-2</v>
      </c>
      <c r="N728" s="251">
        <f t="shared" si="290"/>
        <v>10.853258321612742</v>
      </c>
      <c r="O728" s="252">
        <f t="shared" si="290"/>
        <v>11.18143459915612</v>
      </c>
      <c r="P728" s="250">
        <f t="shared" si="290"/>
        <v>5.8368495077355789</v>
      </c>
      <c r="Q728" s="251">
        <f t="shared" si="290"/>
        <v>17.229254571026729</v>
      </c>
      <c r="R728" s="251">
        <f t="shared" si="290"/>
        <v>10.900140646976084</v>
      </c>
      <c r="S728" s="251">
        <f t="shared" si="290"/>
        <v>13.29113924050634</v>
      </c>
      <c r="T728" s="251">
        <f t="shared" si="290"/>
        <v>13.127051101734651</v>
      </c>
      <c r="U728" s="251">
        <f t="shared" si="290"/>
        <v>19.174871073605246</v>
      </c>
      <c r="V728" s="252">
        <f t="shared" si="290"/>
        <v>14.252226910454752</v>
      </c>
      <c r="W728" s="400">
        <f>W725/W724*100-100</f>
        <v>10.736052508204395</v>
      </c>
      <c r="X728" s="365"/>
      <c r="Y728" s="1494"/>
      <c r="Z728" s="1489"/>
    </row>
    <row r="729" spans="1:26" ht="13.5" thickBot="1" x14ac:dyDescent="0.25">
      <c r="A729" s="839" t="s">
        <v>27</v>
      </c>
      <c r="B729" s="1390">
        <f>B725-B712</f>
        <v>4904</v>
      </c>
      <c r="C729" s="1391">
        <f t="shared" ref="C729:V729" si="291">C725-C712</f>
        <v>4835</v>
      </c>
      <c r="D729" s="1391">
        <f t="shared" si="291"/>
        <v>4622</v>
      </c>
      <c r="E729" s="1391">
        <f t="shared" si="291"/>
        <v>4825</v>
      </c>
      <c r="F729" s="1391">
        <f t="shared" si="291"/>
        <v>4479</v>
      </c>
      <c r="G729" s="1391">
        <f t="shared" si="291"/>
        <v>4638</v>
      </c>
      <c r="H729" s="1392">
        <f t="shared" si="291"/>
        <v>4780</v>
      </c>
      <c r="I729" s="1390">
        <f t="shared" si="291"/>
        <v>4669</v>
      </c>
      <c r="J729" s="1391">
        <f t="shared" si="291"/>
        <v>4431</v>
      </c>
      <c r="K729" s="1391">
        <f t="shared" si="291"/>
        <v>4830</v>
      </c>
      <c r="L729" s="1391">
        <f t="shared" si="291"/>
        <v>4905</v>
      </c>
      <c r="M729" s="1391">
        <f t="shared" si="291"/>
        <v>4269</v>
      </c>
      <c r="N729" s="1391">
        <f t="shared" si="291"/>
        <v>4729</v>
      </c>
      <c r="O729" s="1392">
        <f t="shared" si="291"/>
        <v>4743</v>
      </c>
      <c r="P729" s="1390">
        <f t="shared" si="291"/>
        <v>4515</v>
      </c>
      <c r="Q729" s="1391">
        <f t="shared" si="291"/>
        <v>5001</v>
      </c>
      <c r="R729" s="1391">
        <f t="shared" si="291"/>
        <v>4731</v>
      </c>
      <c r="S729" s="1391">
        <f t="shared" si="291"/>
        <v>4833</v>
      </c>
      <c r="T729" s="1391">
        <f t="shared" si="291"/>
        <v>4826</v>
      </c>
      <c r="U729" s="1391">
        <f t="shared" si="291"/>
        <v>5084</v>
      </c>
      <c r="V729" s="1392">
        <f t="shared" si="291"/>
        <v>4874</v>
      </c>
      <c r="W729" s="1393">
        <f t="shared" ref="W729" si="292">W725-W699</f>
        <v>10</v>
      </c>
      <c r="X729" s="1489"/>
      <c r="Y729" s="329"/>
      <c r="Z729" s="1489"/>
    </row>
    <row r="730" spans="1:26" x14ac:dyDescent="0.2">
      <c r="A730" s="258" t="s">
        <v>51</v>
      </c>
      <c r="B730" s="1402">
        <v>557</v>
      </c>
      <c r="C730" s="1403">
        <v>547</v>
      </c>
      <c r="D730" s="1403">
        <v>548</v>
      </c>
      <c r="E730" s="1403">
        <v>114</v>
      </c>
      <c r="F730" s="1403">
        <v>554</v>
      </c>
      <c r="G730" s="1403">
        <v>546</v>
      </c>
      <c r="H730" s="1404">
        <v>560</v>
      </c>
      <c r="I730" s="1405">
        <v>581</v>
      </c>
      <c r="J730" s="1403">
        <v>583</v>
      </c>
      <c r="K730" s="1403">
        <v>594</v>
      </c>
      <c r="L730" s="1403">
        <v>132</v>
      </c>
      <c r="M730" s="1403">
        <v>584</v>
      </c>
      <c r="N730" s="1403">
        <v>590</v>
      </c>
      <c r="O730" s="1406">
        <v>595</v>
      </c>
      <c r="P730" s="1402">
        <v>591</v>
      </c>
      <c r="Q730" s="1403">
        <v>589</v>
      </c>
      <c r="R730" s="1403">
        <v>584</v>
      </c>
      <c r="S730" s="1403">
        <v>143</v>
      </c>
      <c r="T730" s="1403">
        <v>587</v>
      </c>
      <c r="U730" s="1403">
        <v>583</v>
      </c>
      <c r="V730" s="1406">
        <v>591</v>
      </c>
      <c r="W730" s="1407">
        <f>SUM(B730:V730)</f>
        <v>10753</v>
      </c>
      <c r="X730" s="1489" t="s">
        <v>56</v>
      </c>
      <c r="Y730" s="742">
        <f>W704-W730</f>
        <v>68</v>
      </c>
      <c r="Z730" s="285">
        <f>Y730/W704</f>
        <v>6.284077257185103E-3</v>
      </c>
    </row>
    <row r="731" spans="1:26" x14ac:dyDescent="0.2">
      <c r="A731" s="957" t="s">
        <v>28</v>
      </c>
      <c r="B731" s="385">
        <v>153.9399999999998</v>
      </c>
      <c r="C731" s="504">
        <v>153.9399999999998</v>
      </c>
      <c r="D731" s="504">
        <v>153.9399999999998</v>
      </c>
      <c r="E731" s="504">
        <v>153.9399999999998</v>
      </c>
      <c r="F731" s="504">
        <v>153.9399999999998</v>
      </c>
      <c r="G731" s="504">
        <v>153.9399999999998</v>
      </c>
      <c r="H731" s="505">
        <v>153.9399999999998</v>
      </c>
      <c r="I731" s="958">
        <v>153.9399999999998</v>
      </c>
      <c r="J731" s="504">
        <v>153.9399999999998</v>
      </c>
      <c r="K731" s="504">
        <v>153.9399999999998</v>
      </c>
      <c r="L731" s="504">
        <v>153.9399999999998</v>
      </c>
      <c r="M731" s="504">
        <v>153.9399999999998</v>
      </c>
      <c r="N731" s="504">
        <v>153.9399999999998</v>
      </c>
      <c r="O731" s="505">
        <v>153.9399999999998</v>
      </c>
      <c r="P731" s="958">
        <v>153.9399999999998</v>
      </c>
      <c r="Q731" s="504">
        <v>153.9399999999998</v>
      </c>
      <c r="R731" s="504">
        <v>153.9399999999998</v>
      </c>
      <c r="S731" s="504">
        <v>153.9399999999998</v>
      </c>
      <c r="T731" s="504">
        <v>153.9399999999998</v>
      </c>
      <c r="U731" s="504">
        <v>153.9399999999998</v>
      </c>
      <c r="V731" s="505">
        <v>153.9399999999998</v>
      </c>
      <c r="W731" s="1187"/>
      <c r="X731" s="1494" t="s">
        <v>57</v>
      </c>
      <c r="Y731" s="1494">
        <v>154.72999999999999</v>
      </c>
      <c r="Z731" s="1494"/>
    </row>
    <row r="732" spans="1:26" ht="13.5" thickBot="1" x14ac:dyDescent="0.25">
      <c r="A732" s="266" t="s">
        <v>26</v>
      </c>
      <c r="B732" s="750">
        <f t="shared" ref="B732:V732" si="293">B731-B704</f>
        <v>-405.06000000000017</v>
      </c>
      <c r="C732" s="751">
        <f t="shared" si="293"/>
        <v>-396.06000000000017</v>
      </c>
      <c r="D732" s="751">
        <f t="shared" si="293"/>
        <v>-399.06000000000017</v>
      </c>
      <c r="E732" s="751">
        <f t="shared" si="293"/>
        <v>28.939999999999799</v>
      </c>
      <c r="F732" s="751">
        <f t="shared" si="293"/>
        <v>-403.06000000000017</v>
      </c>
      <c r="G732" s="751">
        <f t="shared" si="293"/>
        <v>-396.06000000000017</v>
      </c>
      <c r="H732" s="752">
        <f t="shared" si="293"/>
        <v>-408.06000000000017</v>
      </c>
      <c r="I732" s="934">
        <f t="shared" si="293"/>
        <v>-431.06000000000017</v>
      </c>
      <c r="J732" s="751">
        <f t="shared" si="293"/>
        <v>-431.06000000000017</v>
      </c>
      <c r="K732" s="751">
        <f t="shared" si="293"/>
        <v>-443.06000000000017</v>
      </c>
      <c r="L732" s="751">
        <f t="shared" si="293"/>
        <v>13.939999999999799</v>
      </c>
      <c r="M732" s="751">
        <f t="shared" si="293"/>
        <v>-434.06000000000017</v>
      </c>
      <c r="N732" s="751">
        <f t="shared" si="293"/>
        <v>-438.06000000000017</v>
      </c>
      <c r="O732" s="752">
        <f t="shared" si="293"/>
        <v>-443.06000000000017</v>
      </c>
      <c r="P732" s="934">
        <f t="shared" si="293"/>
        <v>-437.06000000000017</v>
      </c>
      <c r="Q732" s="751">
        <f t="shared" si="293"/>
        <v>-438.06000000000017</v>
      </c>
      <c r="R732" s="751">
        <f t="shared" si="293"/>
        <v>-431.06000000000017</v>
      </c>
      <c r="S732" s="751">
        <f t="shared" si="293"/>
        <v>8.9399999999997988</v>
      </c>
      <c r="T732" s="751">
        <f t="shared" si="293"/>
        <v>-435.06000000000017</v>
      </c>
      <c r="U732" s="751">
        <f t="shared" si="293"/>
        <v>-432.06000000000017</v>
      </c>
      <c r="V732" s="752">
        <f t="shared" si="293"/>
        <v>-439.06000000000017</v>
      </c>
      <c r="W732" s="223"/>
      <c r="X732" s="1489" t="s">
        <v>26</v>
      </c>
      <c r="Y732" s="1494">
        <f>Y731-Y705</f>
        <v>0.10999999999998522</v>
      </c>
      <c r="Z732" s="1494"/>
    </row>
    <row r="733" spans="1:26" x14ac:dyDescent="0.2">
      <c r="A733" s="1498"/>
      <c r="B733" s="1498"/>
      <c r="C733" s="1498"/>
      <c r="D733" s="1498"/>
      <c r="E733" s="1498"/>
      <c r="F733" s="1498"/>
      <c r="G733" s="1498"/>
      <c r="H733" s="1498"/>
      <c r="I733" s="1498"/>
      <c r="J733" s="1498"/>
      <c r="K733" s="1498"/>
      <c r="L733" s="1498"/>
      <c r="M733" s="1498"/>
      <c r="N733" s="1498"/>
      <c r="O733" s="1498"/>
      <c r="P733" s="1498"/>
      <c r="Q733" s="1498"/>
      <c r="R733" s="1498"/>
      <c r="S733" s="1498"/>
      <c r="T733" s="1498"/>
      <c r="U733" s="1498"/>
      <c r="V733" s="1498"/>
      <c r="W733" s="1498"/>
      <c r="X733" s="1498"/>
      <c r="Y733" s="1498"/>
      <c r="Z733" s="1498"/>
    </row>
    <row r="734" spans="1:26" ht="13.5" thickBot="1" x14ac:dyDescent="0.25">
      <c r="A734" s="1498"/>
      <c r="B734" s="1498"/>
      <c r="C734" s="1498"/>
      <c r="D734" s="1498"/>
      <c r="E734" s="1498"/>
      <c r="F734" s="1498"/>
      <c r="G734" s="1498"/>
      <c r="H734" s="1498"/>
      <c r="I734" s="1498"/>
      <c r="J734" s="1498"/>
      <c r="K734" s="1498"/>
      <c r="L734" s="1498"/>
      <c r="M734" s="1498"/>
      <c r="N734" s="1498"/>
      <c r="O734" s="1498"/>
      <c r="P734" s="1498"/>
      <c r="Q734" s="1498"/>
      <c r="R734" s="1498"/>
      <c r="S734" s="1498"/>
      <c r="T734" s="1498"/>
      <c r="U734" s="1498"/>
      <c r="V734" s="1498"/>
      <c r="W734" s="1498"/>
      <c r="X734" s="1498"/>
      <c r="Y734" s="1498"/>
      <c r="Z734" s="1498"/>
    </row>
    <row r="735" spans="1:26" ht="13.5" thickBot="1" x14ac:dyDescent="0.25">
      <c r="A735" s="230" t="s">
        <v>318</v>
      </c>
      <c r="B735" s="1524" t="s">
        <v>130</v>
      </c>
      <c r="C735" s="1525"/>
      <c r="D735" s="1525"/>
      <c r="E735" s="1525"/>
      <c r="F735" s="1525"/>
      <c r="G735" s="1525"/>
      <c r="H735" s="1526"/>
      <c r="I735" s="1527" t="s">
        <v>131</v>
      </c>
      <c r="J735" s="1525"/>
      <c r="K735" s="1525"/>
      <c r="L735" s="1525"/>
      <c r="M735" s="1525"/>
      <c r="N735" s="1525"/>
      <c r="O735" s="1526"/>
      <c r="P735" s="1528" t="s">
        <v>53</v>
      </c>
      <c r="Q735" s="1529"/>
      <c r="R735" s="1529"/>
      <c r="S735" s="1529"/>
      <c r="T735" s="1529"/>
      <c r="U735" s="1529"/>
      <c r="V735" s="1530"/>
      <c r="W735" s="1531" t="s">
        <v>55</v>
      </c>
      <c r="X735" s="228"/>
      <c r="Y735" s="1498"/>
      <c r="Z735" s="1498"/>
    </row>
    <row r="736" spans="1:26" x14ac:dyDescent="0.2">
      <c r="A736" s="846" t="s">
        <v>54</v>
      </c>
      <c r="B736" s="854">
        <v>1</v>
      </c>
      <c r="C736" s="855">
        <v>2</v>
      </c>
      <c r="D736" s="855">
        <v>3</v>
      </c>
      <c r="E736" s="855">
        <v>4</v>
      </c>
      <c r="F736" s="855">
        <v>5</v>
      </c>
      <c r="G736" s="855">
        <v>6</v>
      </c>
      <c r="H736" s="858">
        <v>7</v>
      </c>
      <c r="I736" s="963">
        <v>8</v>
      </c>
      <c r="J736" s="855">
        <v>9</v>
      </c>
      <c r="K736" s="855">
        <v>10</v>
      </c>
      <c r="L736" s="855">
        <v>11</v>
      </c>
      <c r="M736" s="855">
        <v>12</v>
      </c>
      <c r="N736" s="855">
        <v>13</v>
      </c>
      <c r="O736" s="858">
        <v>14</v>
      </c>
      <c r="P736" s="963">
        <v>15</v>
      </c>
      <c r="Q736" s="855">
        <v>16</v>
      </c>
      <c r="R736" s="855">
        <v>17</v>
      </c>
      <c r="S736" s="855">
        <v>18</v>
      </c>
      <c r="T736" s="855">
        <v>19</v>
      </c>
      <c r="U736" s="855">
        <v>20</v>
      </c>
      <c r="V736" s="858">
        <v>21</v>
      </c>
      <c r="W736" s="1532"/>
      <c r="X736" s="741"/>
      <c r="Y736" s="741"/>
      <c r="Z736" s="1498"/>
    </row>
    <row r="737" spans="1:26" x14ac:dyDescent="0.2">
      <c r="A737" s="234" t="s">
        <v>3</v>
      </c>
      <c r="B737" s="1394"/>
      <c r="C737" s="1394"/>
      <c r="D737" s="1394"/>
      <c r="E737" s="1394"/>
      <c r="F737" s="1394"/>
      <c r="G737" s="1394"/>
      <c r="H737" s="1394"/>
      <c r="I737" s="1394"/>
      <c r="J737" s="1394"/>
      <c r="K737" s="1394"/>
      <c r="L737" s="1394"/>
      <c r="M737" s="1394"/>
      <c r="N737" s="1394"/>
      <c r="O737" s="1394"/>
      <c r="P737" s="1394"/>
      <c r="Q737" s="1394"/>
      <c r="R737" s="1394"/>
      <c r="S737" s="1394"/>
      <c r="T737" s="1394"/>
      <c r="U737" s="1394"/>
      <c r="V737" s="1394"/>
      <c r="W737" s="1394"/>
      <c r="X737" s="1500"/>
      <c r="Y737" s="529"/>
      <c r="Z737" s="1498"/>
    </row>
    <row r="738" spans="1:26" x14ac:dyDescent="0.2">
      <c r="A738" s="238" t="s">
        <v>6</v>
      </c>
      <c r="B738" s="239"/>
      <c r="C738" s="240"/>
      <c r="D738" s="240"/>
      <c r="E738" s="240"/>
      <c r="F738" s="240"/>
      <c r="G738" s="240"/>
      <c r="H738" s="241"/>
      <c r="I738" s="239"/>
      <c r="J738" s="240"/>
      <c r="K738" s="240"/>
      <c r="L738" s="240"/>
      <c r="M738" s="240"/>
      <c r="N738" s="240"/>
      <c r="O738" s="241"/>
      <c r="P738" s="239"/>
      <c r="Q738" s="240"/>
      <c r="R738" s="240"/>
      <c r="S738" s="240"/>
      <c r="T738" s="240"/>
      <c r="U738" s="240"/>
      <c r="V738" s="241"/>
      <c r="W738" s="406"/>
      <c r="X738" s="1500"/>
      <c r="Y738" s="1497"/>
      <c r="Z738" s="1498"/>
    </row>
    <row r="739" spans="1:26" x14ac:dyDescent="0.2">
      <c r="A739" s="231" t="s">
        <v>7</v>
      </c>
      <c r="B739" s="367"/>
      <c r="C739" s="368"/>
      <c r="D739" s="368"/>
      <c r="E739" s="368"/>
      <c r="F739" s="368"/>
      <c r="G739" s="368"/>
      <c r="H739" s="370"/>
      <c r="I739" s="367"/>
      <c r="J739" s="368"/>
      <c r="K739" s="368"/>
      <c r="L739" s="368"/>
      <c r="M739" s="368"/>
      <c r="N739" s="368"/>
      <c r="O739" s="370"/>
      <c r="P739" s="367"/>
      <c r="Q739" s="368"/>
      <c r="R739" s="368"/>
      <c r="S739" s="368"/>
      <c r="T739" s="368"/>
      <c r="U739" s="368"/>
      <c r="V739" s="370"/>
      <c r="W739" s="1396"/>
      <c r="X739" s="365"/>
      <c r="Y739" s="443"/>
      <c r="Z739" s="1498"/>
    </row>
    <row r="740" spans="1:26" x14ac:dyDescent="0.2">
      <c r="A740" s="231" t="s">
        <v>8</v>
      </c>
      <c r="B740" s="246"/>
      <c r="C740" s="247"/>
      <c r="D740" s="247"/>
      <c r="E740" s="247"/>
      <c r="F740" s="247"/>
      <c r="G740" s="247"/>
      <c r="H740" s="248"/>
      <c r="I740" s="246"/>
      <c r="J740" s="247"/>
      <c r="K740" s="247"/>
      <c r="L740" s="247"/>
      <c r="M740" s="247"/>
      <c r="N740" s="247"/>
      <c r="O740" s="248"/>
      <c r="P740" s="246"/>
      <c r="Q740" s="247"/>
      <c r="R740" s="247"/>
      <c r="S740" s="247"/>
      <c r="T740" s="247"/>
      <c r="U740" s="247"/>
      <c r="V740" s="248"/>
      <c r="W740" s="1396"/>
      <c r="X740" s="1498"/>
      <c r="Y740" s="331"/>
      <c r="Z740" s="1498"/>
    </row>
    <row r="741" spans="1:26" x14ac:dyDescent="0.2">
      <c r="A741" s="238" t="s">
        <v>1</v>
      </c>
      <c r="B741" s="250" t="e">
        <f>B738/B737*100-100</f>
        <v>#DIV/0!</v>
      </c>
      <c r="C741" s="251" t="e">
        <f t="shared" ref="C741:V741" si="294">C738/C737*100-100</f>
        <v>#DIV/0!</v>
      </c>
      <c r="D741" s="251" t="e">
        <f t="shared" si="294"/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2" t="e">
        <f t="shared" si="294"/>
        <v>#DIV/0!</v>
      </c>
      <c r="I741" s="250" t="e">
        <f t="shared" si="294"/>
        <v>#DIV/0!</v>
      </c>
      <c r="J741" s="251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2" t="e">
        <f t="shared" si="294"/>
        <v>#DIV/0!</v>
      </c>
      <c r="P741" s="250" t="e">
        <f t="shared" si="294"/>
        <v>#DIV/0!</v>
      </c>
      <c r="Q741" s="251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2" t="e">
        <f t="shared" si="294"/>
        <v>#DIV/0!</v>
      </c>
      <c r="W741" s="400" t="e">
        <f>W738/W737*100-100</f>
        <v>#DIV/0!</v>
      </c>
      <c r="X741" s="365"/>
      <c r="Y741" s="1500"/>
      <c r="Z741" s="1498"/>
    </row>
    <row r="742" spans="1:26" ht="13.5" thickBot="1" x14ac:dyDescent="0.25">
      <c r="A742" s="839" t="s">
        <v>27</v>
      </c>
      <c r="B742" s="1390">
        <f>B738-B725</f>
        <v>-4904</v>
      </c>
      <c r="C742" s="1391">
        <f t="shared" ref="C742:V742" si="295">C738-C725</f>
        <v>-4835</v>
      </c>
      <c r="D742" s="1391">
        <f t="shared" si="295"/>
        <v>-4622</v>
      </c>
      <c r="E742" s="1391">
        <f t="shared" si="295"/>
        <v>-4825</v>
      </c>
      <c r="F742" s="1391">
        <f t="shared" si="295"/>
        <v>-4479</v>
      </c>
      <c r="G742" s="1391">
        <f t="shared" si="295"/>
        <v>-4638</v>
      </c>
      <c r="H742" s="1392">
        <f t="shared" si="295"/>
        <v>-4780</v>
      </c>
      <c r="I742" s="1390">
        <f t="shared" si="295"/>
        <v>-4669</v>
      </c>
      <c r="J742" s="1391">
        <f t="shared" si="295"/>
        <v>-4431</v>
      </c>
      <c r="K742" s="1391">
        <f t="shared" si="295"/>
        <v>-4830</v>
      </c>
      <c r="L742" s="1391">
        <f t="shared" si="295"/>
        <v>-4905</v>
      </c>
      <c r="M742" s="1391">
        <f t="shared" si="295"/>
        <v>-4269</v>
      </c>
      <c r="N742" s="1391">
        <f t="shared" si="295"/>
        <v>-4729</v>
      </c>
      <c r="O742" s="1392">
        <f t="shared" si="295"/>
        <v>-4743</v>
      </c>
      <c r="P742" s="1390">
        <f t="shared" si="295"/>
        <v>-4515</v>
      </c>
      <c r="Q742" s="1391">
        <f t="shared" si="295"/>
        <v>-5001</v>
      </c>
      <c r="R742" s="1391">
        <f t="shared" si="295"/>
        <v>-4731</v>
      </c>
      <c r="S742" s="1391">
        <f t="shared" si="295"/>
        <v>-4833</v>
      </c>
      <c r="T742" s="1391">
        <f t="shared" si="295"/>
        <v>-4826</v>
      </c>
      <c r="U742" s="1391">
        <f t="shared" si="295"/>
        <v>-5084</v>
      </c>
      <c r="V742" s="1392">
        <f t="shared" si="295"/>
        <v>-4874</v>
      </c>
      <c r="W742" s="1393">
        <f t="shared" ref="W742" si="296">W738-W712</f>
        <v>0</v>
      </c>
      <c r="X742" s="1498"/>
      <c r="Y742" s="329"/>
      <c r="Z742" s="1498"/>
    </row>
    <row r="743" spans="1:26" x14ac:dyDescent="0.2">
      <c r="A743" s="258" t="s">
        <v>51</v>
      </c>
      <c r="B743" s="1402">
        <v>555</v>
      </c>
      <c r="C743" s="1403">
        <v>544</v>
      </c>
      <c r="D743" s="1403">
        <v>547</v>
      </c>
      <c r="E743" s="1403">
        <v>108</v>
      </c>
      <c r="F743" s="1403">
        <v>554</v>
      </c>
      <c r="G743" s="1403">
        <v>545</v>
      </c>
      <c r="H743" s="1404">
        <v>558</v>
      </c>
      <c r="I743" s="1405">
        <v>579</v>
      </c>
      <c r="J743" s="1403">
        <v>582</v>
      </c>
      <c r="K743" s="1403">
        <v>594</v>
      </c>
      <c r="L743" s="1403">
        <v>128</v>
      </c>
      <c r="M743" s="1403">
        <v>582</v>
      </c>
      <c r="N743" s="1403">
        <v>588</v>
      </c>
      <c r="O743" s="1406">
        <v>593</v>
      </c>
      <c r="P743" s="1402">
        <v>591</v>
      </c>
      <c r="Q743" s="1403">
        <v>588</v>
      </c>
      <c r="R743" s="1403">
        <v>584</v>
      </c>
      <c r="S743" s="1403">
        <v>141</v>
      </c>
      <c r="T743" s="1403">
        <v>586</v>
      </c>
      <c r="U743" s="1403">
        <v>583</v>
      </c>
      <c r="V743" s="1406">
        <v>590</v>
      </c>
      <c r="W743" s="1407">
        <f>SUM(B743:V743)</f>
        <v>10720</v>
      </c>
      <c r="X743" s="1498" t="s">
        <v>56</v>
      </c>
      <c r="Y743" s="742">
        <f>W730-W743</f>
        <v>33</v>
      </c>
      <c r="Z743" s="285">
        <f>Y743/W730</f>
        <v>3.0689110015809542E-3</v>
      </c>
    </row>
    <row r="744" spans="1:26" x14ac:dyDescent="0.2">
      <c r="A744" s="957" t="s">
        <v>28</v>
      </c>
      <c r="B744" s="385">
        <v>153.9399999999998</v>
      </c>
      <c r="C744" s="504">
        <v>153.9399999999998</v>
      </c>
      <c r="D744" s="504">
        <v>153.9399999999998</v>
      </c>
      <c r="E744" s="504">
        <v>153.9399999999998</v>
      </c>
      <c r="F744" s="504">
        <v>153.9399999999998</v>
      </c>
      <c r="G744" s="504">
        <v>153.9399999999998</v>
      </c>
      <c r="H744" s="505">
        <v>153.9399999999998</v>
      </c>
      <c r="I744" s="958">
        <v>153.9399999999998</v>
      </c>
      <c r="J744" s="504">
        <v>153.9399999999998</v>
      </c>
      <c r="K744" s="504">
        <v>153.9399999999998</v>
      </c>
      <c r="L744" s="504">
        <v>153.9399999999998</v>
      </c>
      <c r="M744" s="504">
        <v>153.9399999999998</v>
      </c>
      <c r="N744" s="504">
        <v>153.9399999999998</v>
      </c>
      <c r="O744" s="505">
        <v>153.9399999999998</v>
      </c>
      <c r="P744" s="958">
        <v>153.9399999999998</v>
      </c>
      <c r="Q744" s="504">
        <v>153.9399999999998</v>
      </c>
      <c r="R744" s="504">
        <v>153.9399999999998</v>
      </c>
      <c r="S744" s="504">
        <v>153.9399999999998</v>
      </c>
      <c r="T744" s="504">
        <v>153.9399999999998</v>
      </c>
      <c r="U744" s="504">
        <v>153.9399999999998</v>
      </c>
      <c r="V744" s="505">
        <v>153.9399999999998</v>
      </c>
      <c r="W744" s="1187"/>
      <c r="X744" s="1500" t="s">
        <v>57</v>
      </c>
      <c r="Y744" s="1500">
        <v>154.01</v>
      </c>
      <c r="Z744" s="1500"/>
    </row>
    <row r="745" spans="1:26" ht="13.5" thickBot="1" x14ac:dyDescent="0.25">
      <c r="A745" s="266" t="s">
        <v>26</v>
      </c>
      <c r="B745" s="750">
        <f t="shared" ref="B745:V745" si="297">B744-B717</f>
        <v>153.9399999999998</v>
      </c>
      <c r="C745" s="751">
        <f t="shared" si="297"/>
        <v>153.9399999999998</v>
      </c>
      <c r="D745" s="751">
        <f t="shared" si="297"/>
        <v>153.9399999999998</v>
      </c>
      <c r="E745" s="751">
        <f t="shared" si="297"/>
        <v>153.9399999999998</v>
      </c>
      <c r="F745" s="751">
        <f t="shared" si="297"/>
        <v>153.9399999999998</v>
      </c>
      <c r="G745" s="751">
        <f t="shared" si="297"/>
        <v>153.9399999999998</v>
      </c>
      <c r="H745" s="752">
        <f t="shared" si="297"/>
        <v>153.9399999999998</v>
      </c>
      <c r="I745" s="934">
        <f t="shared" si="297"/>
        <v>153.9399999999998</v>
      </c>
      <c r="J745" s="751">
        <f t="shared" si="297"/>
        <v>153.9399999999998</v>
      </c>
      <c r="K745" s="751">
        <f t="shared" si="297"/>
        <v>153.9399999999998</v>
      </c>
      <c r="L745" s="751">
        <f t="shared" si="297"/>
        <v>153.9399999999998</v>
      </c>
      <c r="M745" s="751">
        <f t="shared" si="297"/>
        <v>153.9399999999998</v>
      </c>
      <c r="N745" s="751">
        <f t="shared" si="297"/>
        <v>153.9399999999998</v>
      </c>
      <c r="O745" s="752">
        <f t="shared" si="297"/>
        <v>153.9399999999998</v>
      </c>
      <c r="P745" s="934">
        <f t="shared" si="297"/>
        <v>153.9399999999998</v>
      </c>
      <c r="Q745" s="751">
        <f t="shared" si="297"/>
        <v>153.9399999999998</v>
      </c>
      <c r="R745" s="751">
        <f t="shared" si="297"/>
        <v>153.9399999999998</v>
      </c>
      <c r="S745" s="751">
        <f t="shared" si="297"/>
        <v>153.9399999999998</v>
      </c>
      <c r="T745" s="751">
        <f t="shared" si="297"/>
        <v>153.9399999999998</v>
      </c>
      <c r="U745" s="751">
        <f t="shared" si="297"/>
        <v>153.9399999999998</v>
      </c>
      <c r="V745" s="752">
        <f t="shared" si="297"/>
        <v>153.9399999999998</v>
      </c>
      <c r="W745" s="223"/>
      <c r="X745" s="1498" t="s">
        <v>26</v>
      </c>
      <c r="Y745" s="1500">
        <f>Y744-Y718</f>
        <v>-1.2300000000000182</v>
      </c>
      <c r="Z745" s="1500"/>
    </row>
    <row r="747" spans="1:26" ht="13.5" thickBot="1" x14ac:dyDescent="0.25"/>
    <row r="748" spans="1:26" ht="13.5" thickBot="1" x14ac:dyDescent="0.25">
      <c r="A748" s="230" t="s">
        <v>319</v>
      </c>
      <c r="B748" s="1524" t="s">
        <v>130</v>
      </c>
      <c r="C748" s="1525"/>
      <c r="D748" s="1525"/>
      <c r="E748" s="1525"/>
      <c r="F748" s="1525"/>
      <c r="G748" s="1525"/>
      <c r="H748" s="1526"/>
      <c r="I748" s="1527" t="s">
        <v>131</v>
      </c>
      <c r="J748" s="1525"/>
      <c r="K748" s="1525"/>
      <c r="L748" s="1525"/>
      <c r="M748" s="1525"/>
      <c r="N748" s="1525"/>
      <c r="O748" s="1526"/>
      <c r="P748" s="1528" t="s">
        <v>53</v>
      </c>
      <c r="Q748" s="1529"/>
      <c r="R748" s="1529"/>
      <c r="S748" s="1529"/>
      <c r="T748" s="1529"/>
      <c r="U748" s="1529"/>
      <c r="V748" s="1530"/>
      <c r="W748" s="1531" t="s">
        <v>55</v>
      </c>
      <c r="X748" s="228"/>
      <c r="Y748" s="1504"/>
      <c r="Z748" s="1504"/>
    </row>
    <row r="749" spans="1:26" x14ac:dyDescent="0.2">
      <c r="A749" s="846" t="s">
        <v>54</v>
      </c>
      <c r="B749" s="854">
        <v>1</v>
      </c>
      <c r="C749" s="855">
        <v>2</v>
      </c>
      <c r="D749" s="855">
        <v>3</v>
      </c>
      <c r="E749" s="855">
        <v>4</v>
      </c>
      <c r="F749" s="855">
        <v>5</v>
      </c>
      <c r="G749" s="855">
        <v>6</v>
      </c>
      <c r="H749" s="858">
        <v>7</v>
      </c>
      <c r="I749" s="963">
        <v>8</v>
      </c>
      <c r="J749" s="855">
        <v>9</v>
      </c>
      <c r="K749" s="855">
        <v>10</v>
      </c>
      <c r="L749" s="855">
        <v>11</v>
      </c>
      <c r="M749" s="855">
        <v>12</v>
      </c>
      <c r="N749" s="855">
        <v>13</v>
      </c>
      <c r="O749" s="858">
        <v>14</v>
      </c>
      <c r="P749" s="963">
        <v>15</v>
      </c>
      <c r="Q749" s="855">
        <v>16</v>
      </c>
      <c r="R749" s="855">
        <v>17</v>
      </c>
      <c r="S749" s="855">
        <v>18</v>
      </c>
      <c r="T749" s="855">
        <v>19</v>
      </c>
      <c r="U749" s="855">
        <v>20</v>
      </c>
      <c r="V749" s="858">
        <v>21</v>
      </c>
      <c r="W749" s="1532"/>
      <c r="X749" s="741"/>
      <c r="Y749" s="741"/>
      <c r="Z749" s="1504"/>
    </row>
    <row r="750" spans="1:26" x14ac:dyDescent="0.2">
      <c r="A750" s="234" t="s">
        <v>3</v>
      </c>
      <c r="B750" s="1394">
        <v>4302</v>
      </c>
      <c r="C750" s="1394">
        <v>4302</v>
      </c>
      <c r="D750" s="1394">
        <v>4302</v>
      </c>
      <c r="E750" s="1394">
        <v>4302</v>
      </c>
      <c r="F750" s="1394">
        <v>4302</v>
      </c>
      <c r="G750" s="1394">
        <v>4302</v>
      </c>
      <c r="H750" s="1394">
        <v>4302</v>
      </c>
      <c r="I750" s="1394">
        <v>4302</v>
      </c>
      <c r="J750" s="1394">
        <v>4302</v>
      </c>
      <c r="K750" s="1394">
        <v>4302</v>
      </c>
      <c r="L750" s="1394">
        <v>4302</v>
      </c>
      <c r="M750" s="1394">
        <v>4302</v>
      </c>
      <c r="N750" s="1394">
        <v>4302</v>
      </c>
      <c r="O750" s="1394">
        <v>4302</v>
      </c>
      <c r="P750" s="1394">
        <v>4302</v>
      </c>
      <c r="Q750" s="1394">
        <v>4302</v>
      </c>
      <c r="R750" s="1394">
        <v>4302</v>
      </c>
      <c r="S750" s="1394">
        <v>4302</v>
      </c>
      <c r="T750" s="1394">
        <v>4302</v>
      </c>
      <c r="U750" s="1394">
        <v>4302</v>
      </c>
      <c r="V750" s="1394">
        <v>4302</v>
      </c>
      <c r="W750" s="1394">
        <v>4302</v>
      </c>
      <c r="X750" s="1506"/>
      <c r="Y750" s="529"/>
      <c r="Z750" s="1504"/>
    </row>
    <row r="751" spans="1:26" x14ac:dyDescent="0.2">
      <c r="A751" s="238" t="s">
        <v>6</v>
      </c>
      <c r="B751" s="239">
        <v>4694</v>
      </c>
      <c r="C751" s="240">
        <v>4780</v>
      </c>
      <c r="D751" s="240">
        <v>4881</v>
      </c>
      <c r="E751" s="240">
        <v>4926</v>
      </c>
      <c r="F751" s="240">
        <v>4822</v>
      </c>
      <c r="G751" s="240">
        <v>4849</v>
      </c>
      <c r="H751" s="241">
        <v>4739</v>
      </c>
      <c r="I751" s="239">
        <v>4846</v>
      </c>
      <c r="J751" s="240">
        <v>4573</v>
      </c>
      <c r="K751" s="240">
        <v>4813</v>
      </c>
      <c r="L751" s="240">
        <v>5477</v>
      </c>
      <c r="M751" s="240">
        <v>4384</v>
      </c>
      <c r="N751" s="240">
        <v>4672</v>
      </c>
      <c r="O751" s="241">
        <v>4542</v>
      </c>
      <c r="P751" s="239">
        <v>4764</v>
      </c>
      <c r="Q751" s="240">
        <v>5062</v>
      </c>
      <c r="R751" s="240">
        <v>4653</v>
      </c>
      <c r="S751" s="240">
        <v>4892</v>
      </c>
      <c r="T751" s="240">
        <v>4582</v>
      </c>
      <c r="U751" s="240">
        <v>4971</v>
      </c>
      <c r="V751" s="241">
        <v>4730</v>
      </c>
      <c r="W751" s="406">
        <v>4759</v>
      </c>
      <c r="X751" s="1506"/>
      <c r="Y751" s="1503"/>
      <c r="Z751" s="1504"/>
    </row>
    <row r="752" spans="1:26" x14ac:dyDescent="0.2">
      <c r="A752" s="231" t="s">
        <v>7</v>
      </c>
      <c r="B752" s="367">
        <v>57.5</v>
      </c>
      <c r="C752" s="368">
        <v>70</v>
      </c>
      <c r="D752" s="368">
        <v>55</v>
      </c>
      <c r="E752" s="368">
        <v>58.3</v>
      </c>
      <c r="F752" s="368">
        <v>62.5</v>
      </c>
      <c r="G752" s="368">
        <v>57.5</v>
      </c>
      <c r="H752" s="370">
        <v>67.5</v>
      </c>
      <c r="I752" s="367">
        <v>55</v>
      </c>
      <c r="J752" s="368">
        <v>55</v>
      </c>
      <c r="K752" s="368">
        <v>50</v>
      </c>
      <c r="L752" s="368">
        <v>50</v>
      </c>
      <c r="M752" s="368">
        <v>75</v>
      </c>
      <c r="N752" s="368">
        <v>65</v>
      </c>
      <c r="O752" s="370">
        <v>47.5</v>
      </c>
      <c r="P752" s="367">
        <v>65</v>
      </c>
      <c r="Q752" s="368">
        <v>62.5</v>
      </c>
      <c r="R752" s="368">
        <v>62.5</v>
      </c>
      <c r="S752" s="368">
        <v>50</v>
      </c>
      <c r="T752" s="368">
        <v>57.5</v>
      </c>
      <c r="U752" s="368">
        <v>65</v>
      </c>
      <c r="V752" s="370">
        <v>60</v>
      </c>
      <c r="W752" s="1396">
        <v>0.56599999999999995</v>
      </c>
      <c r="X752" s="365"/>
      <c r="Y752" s="443"/>
      <c r="Z752" s="1504"/>
    </row>
    <row r="753" spans="1:26" x14ac:dyDescent="0.2">
      <c r="A753" s="231" t="s">
        <v>8</v>
      </c>
      <c r="B753" s="246">
        <v>0.114</v>
      </c>
      <c r="C753" s="247">
        <v>0.1</v>
      </c>
      <c r="D753" s="247">
        <v>0.129</v>
      </c>
      <c r="E753" s="247">
        <v>0.11700000000000001</v>
      </c>
      <c r="F753" s="247">
        <v>0.10199999999999999</v>
      </c>
      <c r="G753" s="247">
        <v>0.11799999999999999</v>
      </c>
      <c r="H753" s="248">
        <v>0.107</v>
      </c>
      <c r="I753" s="246">
        <v>0.11899999999999999</v>
      </c>
      <c r="J753" s="247">
        <v>0.13200000000000001</v>
      </c>
      <c r="K753" s="247">
        <v>0.13400000000000001</v>
      </c>
      <c r="L753" s="247">
        <v>0.11799999999999999</v>
      </c>
      <c r="M753" s="247">
        <v>0.1</v>
      </c>
      <c r="N753" s="247">
        <v>0.12</v>
      </c>
      <c r="O753" s="248">
        <v>0.125</v>
      </c>
      <c r="P753" s="246">
        <v>0.11899999999999999</v>
      </c>
      <c r="Q753" s="247">
        <v>0.104</v>
      </c>
      <c r="R753" s="247">
        <v>0.13</v>
      </c>
      <c r="S753" s="247">
        <v>0.123</v>
      </c>
      <c r="T753" s="247">
        <v>0.127</v>
      </c>
      <c r="U753" s="247">
        <v>0.115</v>
      </c>
      <c r="V753" s="248">
        <v>0.11</v>
      </c>
      <c r="W753" s="1396">
        <v>0.122</v>
      </c>
      <c r="X753" s="1504"/>
      <c r="Y753" s="331"/>
      <c r="Z753" s="1504"/>
    </row>
    <row r="754" spans="1:26" x14ac:dyDescent="0.2">
      <c r="A754" s="238" t="s">
        <v>1</v>
      </c>
      <c r="B754" s="250">
        <f>B751/B750*100-100</f>
        <v>9.1120409112041045</v>
      </c>
      <c r="C754" s="251">
        <f t="shared" ref="C754:V754" si="298">C751/C750*100-100</f>
        <v>11.111111111111114</v>
      </c>
      <c r="D754" s="251">
        <f t="shared" si="298"/>
        <v>13.458856345885636</v>
      </c>
      <c r="E754" s="251">
        <f t="shared" si="298"/>
        <v>14.504881450488142</v>
      </c>
      <c r="F754" s="251">
        <f t="shared" si="298"/>
        <v>12.087401208740118</v>
      </c>
      <c r="G754" s="251">
        <f t="shared" si="298"/>
        <v>12.715016271501625</v>
      </c>
      <c r="H754" s="252">
        <f t="shared" si="298"/>
        <v>10.158066015806597</v>
      </c>
      <c r="I754" s="250">
        <f t="shared" si="298"/>
        <v>12.645281264528137</v>
      </c>
      <c r="J754" s="251">
        <f t="shared" si="298"/>
        <v>6.2993956299395535</v>
      </c>
      <c r="K754" s="251">
        <f t="shared" si="298"/>
        <v>11.878196187819626</v>
      </c>
      <c r="L754" s="251">
        <f t="shared" si="298"/>
        <v>27.31287773128777</v>
      </c>
      <c r="M754" s="251">
        <f t="shared" si="298"/>
        <v>1.9060901906090066</v>
      </c>
      <c r="N754" s="251">
        <f t="shared" si="298"/>
        <v>8.6006508600651017</v>
      </c>
      <c r="O754" s="252">
        <f t="shared" si="298"/>
        <v>5.5788005578800437</v>
      </c>
      <c r="P754" s="250">
        <f t="shared" si="298"/>
        <v>10.739191073919102</v>
      </c>
      <c r="Q754" s="251">
        <f t="shared" si="298"/>
        <v>17.666201766620176</v>
      </c>
      <c r="R754" s="251">
        <f t="shared" si="298"/>
        <v>8.158995815899587</v>
      </c>
      <c r="S754" s="251">
        <f t="shared" si="298"/>
        <v>13.714551371455144</v>
      </c>
      <c r="T754" s="251">
        <f t="shared" si="298"/>
        <v>6.5086006508600747</v>
      </c>
      <c r="U754" s="251">
        <f t="shared" si="298"/>
        <v>15.550906555090663</v>
      </c>
      <c r="V754" s="252">
        <f t="shared" si="298"/>
        <v>9.948860994886104</v>
      </c>
      <c r="W754" s="400">
        <f>W751/W750*100-100</f>
        <v>10.622966062296598</v>
      </c>
      <c r="X754" s="365"/>
      <c r="Y754" s="1506"/>
      <c r="Z754" s="1504"/>
    </row>
    <row r="755" spans="1:26" ht="13.5" thickBot="1" x14ac:dyDescent="0.25">
      <c r="A755" s="839" t="s">
        <v>27</v>
      </c>
      <c r="B755" s="834">
        <f>B751-B725</f>
        <v>-210</v>
      </c>
      <c r="C755" s="546">
        <f t="shared" ref="C755:W755" si="299">C751-C725</f>
        <v>-55</v>
      </c>
      <c r="D755" s="546">
        <f t="shared" si="299"/>
        <v>259</v>
      </c>
      <c r="E755" s="546">
        <f t="shared" si="299"/>
        <v>101</v>
      </c>
      <c r="F755" s="546">
        <f t="shared" si="299"/>
        <v>343</v>
      </c>
      <c r="G755" s="546">
        <f t="shared" si="299"/>
        <v>211</v>
      </c>
      <c r="H755" s="835">
        <f t="shared" si="299"/>
        <v>-41</v>
      </c>
      <c r="I755" s="768">
        <f t="shared" si="299"/>
        <v>177</v>
      </c>
      <c r="J755" s="546">
        <f t="shared" si="299"/>
        <v>142</v>
      </c>
      <c r="K755" s="546">
        <f t="shared" si="299"/>
        <v>-17</v>
      </c>
      <c r="L755" s="546">
        <f t="shared" si="299"/>
        <v>572</v>
      </c>
      <c r="M755" s="546">
        <f t="shared" si="299"/>
        <v>115</v>
      </c>
      <c r="N755" s="546">
        <f t="shared" si="299"/>
        <v>-57</v>
      </c>
      <c r="O755" s="835">
        <f t="shared" si="299"/>
        <v>-201</v>
      </c>
      <c r="P755" s="768">
        <f t="shared" si="299"/>
        <v>249</v>
      </c>
      <c r="Q755" s="546">
        <f t="shared" si="299"/>
        <v>61</v>
      </c>
      <c r="R755" s="546">
        <f t="shared" si="299"/>
        <v>-78</v>
      </c>
      <c r="S755" s="546">
        <f t="shared" si="299"/>
        <v>59</v>
      </c>
      <c r="T755" s="546">
        <f>T751-T725</f>
        <v>-244</v>
      </c>
      <c r="U755" s="546">
        <f t="shared" si="299"/>
        <v>-113</v>
      </c>
      <c r="V755" s="835">
        <f t="shared" si="299"/>
        <v>-144</v>
      </c>
      <c r="W755" s="394">
        <f t="shared" si="299"/>
        <v>35</v>
      </c>
      <c r="X755" s="1504"/>
      <c r="Y755" s="329"/>
      <c r="Z755" s="1504"/>
    </row>
    <row r="756" spans="1:26" x14ac:dyDescent="0.2">
      <c r="A756" s="258" t="s">
        <v>51</v>
      </c>
      <c r="B756" s="1402">
        <v>554</v>
      </c>
      <c r="C756" s="1403">
        <v>544</v>
      </c>
      <c r="D756" s="1403">
        <v>547</v>
      </c>
      <c r="E756" s="1403">
        <v>105</v>
      </c>
      <c r="F756" s="1403">
        <v>553</v>
      </c>
      <c r="G756" s="1403">
        <v>543</v>
      </c>
      <c r="H756" s="1404">
        <v>556</v>
      </c>
      <c r="I756" s="1405">
        <v>577</v>
      </c>
      <c r="J756" s="1403">
        <v>581</v>
      </c>
      <c r="K756" s="1403">
        <v>594</v>
      </c>
      <c r="L756" s="1403">
        <v>121</v>
      </c>
      <c r="M756" s="1403">
        <v>582</v>
      </c>
      <c r="N756" s="1403">
        <v>587</v>
      </c>
      <c r="O756" s="1406">
        <v>592</v>
      </c>
      <c r="P756" s="1402">
        <v>590</v>
      </c>
      <c r="Q756" s="1403">
        <v>587</v>
      </c>
      <c r="R756" s="1403">
        <v>583</v>
      </c>
      <c r="S756" s="1403">
        <v>136</v>
      </c>
      <c r="T756" s="1403">
        <v>586</v>
      </c>
      <c r="U756" s="1403">
        <v>582</v>
      </c>
      <c r="V756" s="1406">
        <v>590</v>
      </c>
      <c r="W756" s="1407">
        <f>SUM(B756:V756)</f>
        <v>10690</v>
      </c>
      <c r="X756" s="1504" t="s">
        <v>56</v>
      </c>
      <c r="Y756" s="742">
        <f>W743-W756</f>
        <v>30</v>
      </c>
      <c r="Z756" s="285">
        <f>Y756/W743</f>
        <v>2.798507462686567E-3</v>
      </c>
    </row>
    <row r="757" spans="1:26" x14ac:dyDescent="0.2">
      <c r="A757" s="957" t="s">
        <v>28</v>
      </c>
      <c r="B757" s="385">
        <v>153.9399999999998</v>
      </c>
      <c r="C757" s="504">
        <v>153.9399999999998</v>
      </c>
      <c r="D757" s="504">
        <v>153.9399999999998</v>
      </c>
      <c r="E757" s="504">
        <v>153.9399999999998</v>
      </c>
      <c r="F757" s="504">
        <v>153.9399999999998</v>
      </c>
      <c r="G757" s="504">
        <v>153.9399999999998</v>
      </c>
      <c r="H757" s="505">
        <v>153.9399999999998</v>
      </c>
      <c r="I757" s="958">
        <v>153.9399999999998</v>
      </c>
      <c r="J757" s="504">
        <v>153.9399999999998</v>
      </c>
      <c r="K757" s="504">
        <v>153.9399999999998</v>
      </c>
      <c r="L757" s="504">
        <v>153.9399999999998</v>
      </c>
      <c r="M757" s="504">
        <v>153.9399999999998</v>
      </c>
      <c r="N757" s="504">
        <v>153.9399999999998</v>
      </c>
      <c r="O757" s="505">
        <v>153.9399999999998</v>
      </c>
      <c r="P757" s="958">
        <v>153.9399999999998</v>
      </c>
      <c r="Q757" s="504">
        <v>153.9399999999998</v>
      </c>
      <c r="R757" s="504">
        <v>153.9399999999998</v>
      </c>
      <c r="S757" s="504">
        <v>153.9399999999998</v>
      </c>
      <c r="T757" s="504">
        <v>153.9399999999998</v>
      </c>
      <c r="U757" s="504">
        <v>153.9399999999998</v>
      </c>
      <c r="V757" s="505">
        <v>153.9399999999998</v>
      </c>
      <c r="W757" s="1187"/>
      <c r="X757" s="1506" t="s">
        <v>57</v>
      </c>
      <c r="Y757" s="1506">
        <v>154.11000000000001</v>
      </c>
      <c r="Z757" s="1506"/>
    </row>
    <row r="758" spans="1:26" ht="13.5" thickBot="1" x14ac:dyDescent="0.25">
      <c r="A758" s="266" t="s">
        <v>26</v>
      </c>
      <c r="B758" s="750">
        <f t="shared" ref="B758:V758" si="300">B757-B730</f>
        <v>-403.06000000000017</v>
      </c>
      <c r="C758" s="751">
        <f t="shared" si="300"/>
        <v>-393.06000000000017</v>
      </c>
      <c r="D758" s="751">
        <f t="shared" si="300"/>
        <v>-394.06000000000017</v>
      </c>
      <c r="E758" s="751">
        <f t="shared" si="300"/>
        <v>39.939999999999799</v>
      </c>
      <c r="F758" s="751">
        <f t="shared" si="300"/>
        <v>-400.06000000000017</v>
      </c>
      <c r="G758" s="751">
        <f t="shared" si="300"/>
        <v>-392.06000000000017</v>
      </c>
      <c r="H758" s="752">
        <f t="shared" si="300"/>
        <v>-406.06000000000017</v>
      </c>
      <c r="I758" s="934">
        <f t="shared" si="300"/>
        <v>-427.06000000000017</v>
      </c>
      <c r="J758" s="751">
        <f t="shared" si="300"/>
        <v>-429.06000000000017</v>
      </c>
      <c r="K758" s="751">
        <f t="shared" si="300"/>
        <v>-440.06000000000017</v>
      </c>
      <c r="L758" s="751">
        <f t="shared" si="300"/>
        <v>21.939999999999799</v>
      </c>
      <c r="M758" s="751">
        <f t="shared" si="300"/>
        <v>-430.06000000000017</v>
      </c>
      <c r="N758" s="751">
        <f t="shared" si="300"/>
        <v>-436.06000000000017</v>
      </c>
      <c r="O758" s="752">
        <f t="shared" si="300"/>
        <v>-441.06000000000017</v>
      </c>
      <c r="P758" s="934">
        <f t="shared" si="300"/>
        <v>-437.06000000000017</v>
      </c>
      <c r="Q758" s="751">
        <f t="shared" si="300"/>
        <v>-435.06000000000017</v>
      </c>
      <c r="R758" s="751">
        <f t="shared" si="300"/>
        <v>-430.06000000000017</v>
      </c>
      <c r="S758" s="751">
        <f t="shared" si="300"/>
        <v>10.939999999999799</v>
      </c>
      <c r="T758" s="751">
        <f t="shared" si="300"/>
        <v>-433.06000000000017</v>
      </c>
      <c r="U758" s="751">
        <f t="shared" si="300"/>
        <v>-429.06000000000017</v>
      </c>
      <c r="V758" s="752">
        <f t="shared" si="300"/>
        <v>-437.06000000000017</v>
      </c>
      <c r="W758" s="223"/>
      <c r="X758" s="1504" t="s">
        <v>26</v>
      </c>
      <c r="Y758" s="1506">
        <f>Y757-Y731</f>
        <v>-0.61999999999997613</v>
      </c>
      <c r="Z758" s="1506"/>
    </row>
    <row r="760" spans="1:26" ht="13.5" thickBot="1" x14ac:dyDescent="0.25"/>
    <row r="761" spans="1:26" ht="13.5" thickBot="1" x14ac:dyDescent="0.25">
      <c r="A761" s="230" t="s">
        <v>320</v>
      </c>
      <c r="B761" s="1524" t="s">
        <v>130</v>
      </c>
      <c r="C761" s="1525"/>
      <c r="D761" s="1525"/>
      <c r="E761" s="1525"/>
      <c r="F761" s="1525"/>
      <c r="G761" s="1525"/>
      <c r="H761" s="1526"/>
      <c r="I761" s="1527" t="s">
        <v>131</v>
      </c>
      <c r="J761" s="1525"/>
      <c r="K761" s="1525"/>
      <c r="L761" s="1525"/>
      <c r="M761" s="1525"/>
      <c r="N761" s="1525"/>
      <c r="O761" s="1526"/>
      <c r="P761" s="1528" t="s">
        <v>53</v>
      </c>
      <c r="Q761" s="1529"/>
      <c r="R761" s="1529"/>
      <c r="S761" s="1529"/>
      <c r="T761" s="1529"/>
      <c r="U761" s="1529"/>
      <c r="V761" s="1530"/>
      <c r="W761" s="1531" t="s">
        <v>55</v>
      </c>
      <c r="X761" s="228"/>
      <c r="Y761" s="1507"/>
      <c r="Z761" s="1507"/>
    </row>
    <row r="762" spans="1:26" x14ac:dyDescent="0.2">
      <c r="A762" s="846" t="s">
        <v>54</v>
      </c>
      <c r="B762" s="854">
        <v>1</v>
      </c>
      <c r="C762" s="855">
        <v>2</v>
      </c>
      <c r="D762" s="855">
        <v>3</v>
      </c>
      <c r="E762" s="855">
        <v>4</v>
      </c>
      <c r="F762" s="855">
        <v>5</v>
      </c>
      <c r="G762" s="855">
        <v>6</v>
      </c>
      <c r="H762" s="858">
        <v>7</v>
      </c>
      <c r="I762" s="963">
        <v>8</v>
      </c>
      <c r="J762" s="855">
        <v>9</v>
      </c>
      <c r="K762" s="855">
        <v>10</v>
      </c>
      <c r="L762" s="855">
        <v>11</v>
      </c>
      <c r="M762" s="855">
        <v>12</v>
      </c>
      <c r="N762" s="855">
        <v>13</v>
      </c>
      <c r="O762" s="858">
        <v>14</v>
      </c>
      <c r="P762" s="963">
        <v>15</v>
      </c>
      <c r="Q762" s="855">
        <v>16</v>
      </c>
      <c r="R762" s="855">
        <v>17</v>
      </c>
      <c r="S762" s="855">
        <v>18</v>
      </c>
      <c r="T762" s="855">
        <v>19</v>
      </c>
      <c r="U762" s="855">
        <v>20</v>
      </c>
      <c r="V762" s="858">
        <v>21</v>
      </c>
      <c r="W762" s="1532"/>
      <c r="X762" s="741"/>
      <c r="Y762" s="741"/>
      <c r="Z762" s="1507"/>
    </row>
    <row r="763" spans="1:26" x14ac:dyDescent="0.2">
      <c r="A763" s="234" t="s">
        <v>3</v>
      </c>
      <c r="B763" s="1394">
        <v>4320</v>
      </c>
      <c r="C763" s="1394">
        <v>4320</v>
      </c>
      <c r="D763" s="1394">
        <v>4320</v>
      </c>
      <c r="E763" s="1394">
        <v>4320</v>
      </c>
      <c r="F763" s="1394">
        <v>4320</v>
      </c>
      <c r="G763" s="1394">
        <v>4320</v>
      </c>
      <c r="H763" s="1394">
        <v>4320</v>
      </c>
      <c r="I763" s="1394">
        <v>4320</v>
      </c>
      <c r="J763" s="1394">
        <v>4320</v>
      </c>
      <c r="K763" s="1394">
        <v>4320</v>
      </c>
      <c r="L763" s="1394">
        <v>4320</v>
      </c>
      <c r="M763" s="1394">
        <v>4320</v>
      </c>
      <c r="N763" s="1394">
        <v>4320</v>
      </c>
      <c r="O763" s="1394">
        <v>4320</v>
      </c>
      <c r="P763" s="1394">
        <v>4320</v>
      </c>
      <c r="Q763" s="1394">
        <v>4320</v>
      </c>
      <c r="R763" s="1394">
        <v>4320</v>
      </c>
      <c r="S763" s="1394">
        <v>4320</v>
      </c>
      <c r="T763" s="1394">
        <v>4320</v>
      </c>
      <c r="U763" s="1394">
        <v>4320</v>
      </c>
      <c r="V763" s="1394">
        <v>4320</v>
      </c>
      <c r="W763" s="1394">
        <v>4320</v>
      </c>
      <c r="X763" s="1510"/>
      <c r="Y763" s="529"/>
      <c r="Z763" s="1507"/>
    </row>
    <row r="764" spans="1:26" x14ac:dyDescent="0.2">
      <c r="A764" s="238" t="s">
        <v>6</v>
      </c>
      <c r="B764" s="239"/>
      <c r="C764" s="240"/>
      <c r="D764" s="240"/>
      <c r="E764" s="240"/>
      <c r="F764" s="240"/>
      <c r="G764" s="240"/>
      <c r="H764" s="241"/>
      <c r="I764" s="239"/>
      <c r="J764" s="240"/>
      <c r="K764" s="240"/>
      <c r="L764" s="240"/>
      <c r="M764" s="240"/>
      <c r="N764" s="240"/>
      <c r="O764" s="241"/>
      <c r="P764" s="239"/>
      <c r="Q764" s="240"/>
      <c r="R764" s="240"/>
      <c r="S764" s="240"/>
      <c r="T764" s="240"/>
      <c r="U764" s="240"/>
      <c r="V764" s="241"/>
      <c r="W764" s="406"/>
      <c r="X764" s="1510"/>
      <c r="Y764" s="1509"/>
      <c r="Z764" s="1507"/>
    </row>
    <row r="765" spans="1:26" x14ac:dyDescent="0.2">
      <c r="A765" s="231" t="s">
        <v>7</v>
      </c>
      <c r="B765" s="367"/>
      <c r="C765" s="368"/>
      <c r="D765" s="368"/>
      <c r="E765" s="368"/>
      <c r="F765" s="368"/>
      <c r="G765" s="368"/>
      <c r="H765" s="370"/>
      <c r="I765" s="367"/>
      <c r="J765" s="368"/>
      <c r="K765" s="368"/>
      <c r="L765" s="368"/>
      <c r="M765" s="368"/>
      <c r="N765" s="368"/>
      <c r="O765" s="370"/>
      <c r="P765" s="367"/>
      <c r="Q765" s="368"/>
      <c r="R765" s="368"/>
      <c r="S765" s="368"/>
      <c r="T765" s="368"/>
      <c r="U765" s="368"/>
      <c r="V765" s="370"/>
      <c r="W765" s="1396"/>
      <c r="X765" s="365"/>
      <c r="Y765" s="443"/>
      <c r="Z765" s="1507"/>
    </row>
    <row r="766" spans="1:26" x14ac:dyDescent="0.2">
      <c r="A766" s="231" t="s">
        <v>8</v>
      </c>
      <c r="B766" s="246"/>
      <c r="C766" s="247"/>
      <c r="D766" s="247"/>
      <c r="E766" s="247"/>
      <c r="F766" s="247"/>
      <c r="G766" s="247"/>
      <c r="H766" s="248"/>
      <c r="I766" s="246"/>
      <c r="J766" s="247"/>
      <c r="K766" s="247"/>
      <c r="L766" s="247"/>
      <c r="M766" s="247"/>
      <c r="N766" s="247"/>
      <c r="O766" s="248"/>
      <c r="P766" s="246"/>
      <c r="Q766" s="247"/>
      <c r="R766" s="247"/>
      <c r="S766" s="247"/>
      <c r="T766" s="247"/>
      <c r="U766" s="247"/>
      <c r="V766" s="248"/>
      <c r="W766" s="1396"/>
      <c r="X766" s="1507"/>
      <c r="Y766" s="331"/>
      <c r="Z766" s="1507"/>
    </row>
    <row r="767" spans="1:26" x14ac:dyDescent="0.2">
      <c r="A767" s="238" t="s">
        <v>1</v>
      </c>
      <c r="B767" s="250">
        <f>B764/B763*100-100</f>
        <v>-100</v>
      </c>
      <c r="C767" s="251">
        <f t="shared" ref="C767:V767" si="301">C764/C763*100-100</f>
        <v>-100</v>
      </c>
      <c r="D767" s="251">
        <f t="shared" si="301"/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2">
        <f t="shared" si="301"/>
        <v>-100</v>
      </c>
      <c r="I767" s="250">
        <f t="shared" si="301"/>
        <v>-100</v>
      </c>
      <c r="J767" s="251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2">
        <f t="shared" si="301"/>
        <v>-100</v>
      </c>
      <c r="P767" s="250">
        <f t="shared" si="301"/>
        <v>-100</v>
      </c>
      <c r="Q767" s="251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2">
        <f t="shared" si="301"/>
        <v>-100</v>
      </c>
      <c r="W767" s="400">
        <f>W764/W763*100-100</f>
        <v>-100</v>
      </c>
      <c r="X767" s="365"/>
      <c r="Y767" s="1510"/>
      <c r="Z767" s="1507"/>
    </row>
    <row r="768" spans="1:26" ht="13.5" thickBot="1" x14ac:dyDescent="0.25">
      <c r="A768" s="839" t="s">
        <v>27</v>
      </c>
      <c r="B768" s="834">
        <f>B764-B738</f>
        <v>0</v>
      </c>
      <c r="C768" s="546">
        <f t="shared" ref="C768:S768" si="302">C764-C738</f>
        <v>0</v>
      </c>
      <c r="D768" s="546">
        <f t="shared" si="302"/>
        <v>0</v>
      </c>
      <c r="E768" s="546">
        <f t="shared" si="302"/>
        <v>0</v>
      </c>
      <c r="F768" s="546">
        <f t="shared" si="302"/>
        <v>0</v>
      </c>
      <c r="G768" s="546">
        <f t="shared" si="302"/>
        <v>0</v>
      </c>
      <c r="H768" s="835">
        <f t="shared" si="302"/>
        <v>0</v>
      </c>
      <c r="I768" s="768">
        <f t="shared" si="302"/>
        <v>0</v>
      </c>
      <c r="J768" s="546">
        <f t="shared" si="302"/>
        <v>0</v>
      </c>
      <c r="K768" s="546">
        <f t="shared" si="302"/>
        <v>0</v>
      </c>
      <c r="L768" s="546">
        <f t="shared" si="302"/>
        <v>0</v>
      </c>
      <c r="M768" s="546">
        <f t="shared" si="302"/>
        <v>0</v>
      </c>
      <c r="N768" s="546">
        <f t="shared" si="302"/>
        <v>0</v>
      </c>
      <c r="O768" s="835">
        <f t="shared" si="302"/>
        <v>0</v>
      </c>
      <c r="P768" s="768">
        <f t="shared" si="302"/>
        <v>0</v>
      </c>
      <c r="Q768" s="546">
        <f t="shared" si="302"/>
        <v>0</v>
      </c>
      <c r="R768" s="546">
        <f t="shared" si="302"/>
        <v>0</v>
      </c>
      <c r="S768" s="546">
        <f t="shared" si="302"/>
        <v>0</v>
      </c>
      <c r="T768" s="546">
        <f>T764-T738</f>
        <v>0</v>
      </c>
      <c r="U768" s="546">
        <f t="shared" ref="U768:W768" si="303">U764-U738</f>
        <v>0</v>
      </c>
      <c r="V768" s="835">
        <f t="shared" si="303"/>
        <v>0</v>
      </c>
      <c r="W768" s="394">
        <f t="shared" si="303"/>
        <v>0</v>
      </c>
      <c r="X768" s="1507"/>
      <c r="Y768" s="329"/>
      <c r="Z768" s="1507"/>
    </row>
    <row r="769" spans="1:26" x14ac:dyDescent="0.2">
      <c r="A769" s="258" t="s">
        <v>51</v>
      </c>
      <c r="B769" s="1402">
        <v>553</v>
      </c>
      <c r="C769" s="1403">
        <v>544</v>
      </c>
      <c r="D769" s="1403">
        <v>546</v>
      </c>
      <c r="E769" s="1403">
        <v>102</v>
      </c>
      <c r="F769" s="1403">
        <v>553</v>
      </c>
      <c r="G769" s="1403">
        <v>543</v>
      </c>
      <c r="H769" s="1404">
        <v>556</v>
      </c>
      <c r="I769" s="1405">
        <v>575</v>
      </c>
      <c r="J769" s="1403">
        <v>581</v>
      </c>
      <c r="K769" s="1403">
        <v>594</v>
      </c>
      <c r="L769" s="1403">
        <v>118</v>
      </c>
      <c r="M769" s="1403">
        <v>581</v>
      </c>
      <c r="N769" s="1403">
        <v>586</v>
      </c>
      <c r="O769" s="1406">
        <v>590</v>
      </c>
      <c r="P769" s="1402">
        <v>589</v>
      </c>
      <c r="Q769" s="1403">
        <v>587</v>
      </c>
      <c r="R769" s="1403">
        <v>582</v>
      </c>
      <c r="S769" s="1403">
        <v>135</v>
      </c>
      <c r="T769" s="1403">
        <v>586</v>
      </c>
      <c r="U769" s="1403">
        <v>582</v>
      </c>
      <c r="V769" s="1406">
        <v>589</v>
      </c>
      <c r="W769" s="1407">
        <f>SUM(B769:V769)</f>
        <v>10672</v>
      </c>
      <c r="X769" s="1507" t="s">
        <v>56</v>
      </c>
      <c r="Y769" s="742">
        <f>W756-W769</f>
        <v>18</v>
      </c>
      <c r="Z769" s="285">
        <f>Y769/W756</f>
        <v>1.6838166510757717E-3</v>
      </c>
    </row>
    <row r="770" spans="1:26" x14ac:dyDescent="0.2">
      <c r="A770" s="957" t="s">
        <v>28</v>
      </c>
      <c r="B770" s="385">
        <v>153.9399999999998</v>
      </c>
      <c r="C770" s="504">
        <v>153.9399999999998</v>
      </c>
      <c r="D770" s="504">
        <v>153.9399999999998</v>
      </c>
      <c r="E770" s="504">
        <v>153.9399999999998</v>
      </c>
      <c r="F770" s="504">
        <v>153.9399999999998</v>
      </c>
      <c r="G770" s="504">
        <v>153.9399999999998</v>
      </c>
      <c r="H770" s="505">
        <v>153.9399999999998</v>
      </c>
      <c r="I770" s="958">
        <v>153.9399999999998</v>
      </c>
      <c r="J770" s="504">
        <v>153.9399999999998</v>
      </c>
      <c r="K770" s="504">
        <v>153.9399999999998</v>
      </c>
      <c r="L770" s="504">
        <v>153.9399999999998</v>
      </c>
      <c r="M770" s="504">
        <v>153.9399999999998</v>
      </c>
      <c r="N770" s="504">
        <v>153.9399999999998</v>
      </c>
      <c r="O770" s="505">
        <v>153.9399999999998</v>
      </c>
      <c r="P770" s="958">
        <v>153.9399999999998</v>
      </c>
      <c r="Q770" s="504">
        <v>153.9399999999998</v>
      </c>
      <c r="R770" s="504">
        <v>153.9399999999998</v>
      </c>
      <c r="S770" s="504">
        <v>153.9399999999998</v>
      </c>
      <c r="T770" s="504">
        <v>153.9399999999998</v>
      </c>
      <c r="U770" s="504">
        <v>153.9399999999998</v>
      </c>
      <c r="V770" s="505">
        <v>153.9399999999998</v>
      </c>
      <c r="W770" s="1187"/>
      <c r="X770" s="1510" t="s">
        <v>57</v>
      </c>
      <c r="Y770" s="1510">
        <v>154.11000000000001</v>
      </c>
      <c r="Z770" s="1510"/>
    </row>
    <row r="771" spans="1:26" ht="13.5" thickBot="1" x14ac:dyDescent="0.25">
      <c r="A771" s="266" t="s">
        <v>26</v>
      </c>
      <c r="B771" s="750">
        <f t="shared" ref="B771:V771" si="304">B770-B743</f>
        <v>-401.06000000000017</v>
      </c>
      <c r="C771" s="751">
        <f t="shared" si="304"/>
        <v>-390.06000000000017</v>
      </c>
      <c r="D771" s="751">
        <f t="shared" si="304"/>
        <v>-393.06000000000017</v>
      </c>
      <c r="E771" s="751">
        <f t="shared" si="304"/>
        <v>45.939999999999799</v>
      </c>
      <c r="F771" s="751">
        <f t="shared" si="304"/>
        <v>-400.06000000000017</v>
      </c>
      <c r="G771" s="751">
        <f t="shared" si="304"/>
        <v>-391.06000000000017</v>
      </c>
      <c r="H771" s="752">
        <f t="shared" si="304"/>
        <v>-404.06000000000017</v>
      </c>
      <c r="I771" s="934">
        <f t="shared" si="304"/>
        <v>-425.06000000000017</v>
      </c>
      <c r="J771" s="751">
        <f t="shared" si="304"/>
        <v>-428.06000000000017</v>
      </c>
      <c r="K771" s="751">
        <f t="shared" si="304"/>
        <v>-440.06000000000017</v>
      </c>
      <c r="L771" s="751">
        <f t="shared" si="304"/>
        <v>25.939999999999799</v>
      </c>
      <c r="M771" s="751">
        <f t="shared" si="304"/>
        <v>-428.06000000000017</v>
      </c>
      <c r="N771" s="751">
        <f t="shared" si="304"/>
        <v>-434.06000000000017</v>
      </c>
      <c r="O771" s="752">
        <f t="shared" si="304"/>
        <v>-439.06000000000017</v>
      </c>
      <c r="P771" s="934">
        <f t="shared" si="304"/>
        <v>-437.06000000000017</v>
      </c>
      <c r="Q771" s="751">
        <f t="shared" si="304"/>
        <v>-434.06000000000017</v>
      </c>
      <c r="R771" s="751">
        <f t="shared" si="304"/>
        <v>-430.06000000000017</v>
      </c>
      <c r="S771" s="751">
        <f t="shared" si="304"/>
        <v>12.939999999999799</v>
      </c>
      <c r="T771" s="751">
        <f t="shared" si="304"/>
        <v>-432.06000000000017</v>
      </c>
      <c r="U771" s="751">
        <f t="shared" si="304"/>
        <v>-429.06000000000017</v>
      </c>
      <c r="V771" s="752">
        <f t="shared" si="304"/>
        <v>-436.06000000000017</v>
      </c>
      <c r="W771" s="223"/>
      <c r="X771" s="1507" t="s">
        <v>26</v>
      </c>
      <c r="Y771" s="1510">
        <f>Y770-Y744</f>
        <v>0.10000000000002274</v>
      </c>
      <c r="Z771" s="1510"/>
    </row>
    <row r="772" spans="1:26" x14ac:dyDescent="0.2">
      <c r="A772" s="1516"/>
      <c r="B772" s="1516"/>
      <c r="C772" s="1516"/>
      <c r="D772" s="1516"/>
      <c r="E772" s="1516"/>
      <c r="F772" s="1516"/>
      <c r="G772" s="1516"/>
      <c r="H772" s="1516"/>
      <c r="I772" s="1516"/>
      <c r="J772" s="1516"/>
      <c r="K772" s="1516"/>
      <c r="L772" s="1516"/>
      <c r="M772" s="1516"/>
      <c r="N772" s="1516"/>
      <c r="O772" s="1516"/>
      <c r="P772" s="1516"/>
      <c r="Q772" s="1516"/>
      <c r="R772" s="1516"/>
      <c r="S772" s="1516"/>
      <c r="T772" s="1516"/>
      <c r="U772" s="1516"/>
      <c r="V772" s="1516"/>
      <c r="W772" s="1516"/>
      <c r="X772" s="1516"/>
      <c r="Y772" s="1516"/>
      <c r="Z772" s="1516"/>
    </row>
    <row r="773" spans="1:26" ht="13.5" thickBot="1" x14ac:dyDescent="0.25">
      <c r="A773" s="1516"/>
      <c r="B773" s="1516"/>
      <c r="C773" s="1516"/>
      <c r="D773" s="1516"/>
      <c r="E773" s="1516"/>
      <c r="F773" s="1516"/>
      <c r="G773" s="1516"/>
      <c r="H773" s="1516"/>
      <c r="I773" s="1516"/>
      <c r="J773" s="1516"/>
      <c r="K773" s="1516"/>
      <c r="L773" s="1516"/>
      <c r="M773" s="1516"/>
      <c r="N773" s="1516"/>
      <c r="O773" s="1516"/>
      <c r="P773" s="1516"/>
      <c r="Q773" s="1516"/>
      <c r="R773" s="1516"/>
      <c r="S773" s="1516"/>
      <c r="T773" s="1516"/>
      <c r="U773" s="1516"/>
      <c r="V773" s="1516"/>
      <c r="W773" s="1516"/>
      <c r="X773" s="1516"/>
      <c r="Y773" s="1516"/>
      <c r="Z773" s="1516"/>
    </row>
    <row r="774" spans="1:26" ht="13.5" thickBot="1" x14ac:dyDescent="0.25">
      <c r="A774" s="230" t="s">
        <v>322</v>
      </c>
      <c r="B774" s="1524" t="s">
        <v>130</v>
      </c>
      <c r="C774" s="1525"/>
      <c r="D774" s="1525"/>
      <c r="E774" s="1525"/>
      <c r="F774" s="1525"/>
      <c r="G774" s="1525"/>
      <c r="H774" s="1526"/>
      <c r="I774" s="1527" t="s">
        <v>131</v>
      </c>
      <c r="J774" s="1525"/>
      <c r="K774" s="1525"/>
      <c r="L774" s="1525"/>
      <c r="M774" s="1525"/>
      <c r="N774" s="1525"/>
      <c r="O774" s="1526"/>
      <c r="P774" s="1528" t="s">
        <v>53</v>
      </c>
      <c r="Q774" s="1529"/>
      <c r="R774" s="1529"/>
      <c r="S774" s="1529"/>
      <c r="T774" s="1529"/>
      <c r="U774" s="1529"/>
      <c r="V774" s="1530"/>
      <c r="W774" s="1531" t="s">
        <v>55</v>
      </c>
      <c r="X774" s="228"/>
      <c r="Y774" s="1516"/>
      <c r="Z774" s="1516"/>
    </row>
    <row r="775" spans="1:26" x14ac:dyDescent="0.2">
      <c r="A775" s="846" t="s">
        <v>54</v>
      </c>
      <c r="B775" s="854">
        <v>1</v>
      </c>
      <c r="C775" s="855">
        <v>2</v>
      </c>
      <c r="D775" s="855">
        <v>3</v>
      </c>
      <c r="E775" s="855">
        <v>4</v>
      </c>
      <c r="F775" s="855">
        <v>5</v>
      </c>
      <c r="G775" s="855">
        <v>6</v>
      </c>
      <c r="H775" s="858">
        <v>7</v>
      </c>
      <c r="I775" s="963">
        <v>8</v>
      </c>
      <c r="J775" s="855">
        <v>9</v>
      </c>
      <c r="K775" s="855">
        <v>10</v>
      </c>
      <c r="L775" s="855">
        <v>11</v>
      </c>
      <c r="M775" s="855">
        <v>12</v>
      </c>
      <c r="N775" s="855">
        <v>13</v>
      </c>
      <c r="O775" s="858">
        <v>14</v>
      </c>
      <c r="P775" s="963">
        <v>15</v>
      </c>
      <c r="Q775" s="855">
        <v>16</v>
      </c>
      <c r="R775" s="855">
        <v>17</v>
      </c>
      <c r="S775" s="855">
        <v>18</v>
      </c>
      <c r="T775" s="855">
        <v>19</v>
      </c>
      <c r="U775" s="855">
        <v>20</v>
      </c>
      <c r="V775" s="858">
        <v>21</v>
      </c>
      <c r="W775" s="1532"/>
      <c r="X775" s="741"/>
      <c r="Y775" s="741"/>
      <c r="Z775" s="1516"/>
    </row>
    <row r="776" spans="1:26" x14ac:dyDescent="0.2">
      <c r="A776" s="234" t="s">
        <v>3</v>
      </c>
      <c r="B776" s="1394">
        <v>4338</v>
      </c>
      <c r="C776" s="1394">
        <v>4338</v>
      </c>
      <c r="D776" s="1394">
        <v>4338</v>
      </c>
      <c r="E776" s="1394">
        <v>4338</v>
      </c>
      <c r="F776" s="1394">
        <v>4338</v>
      </c>
      <c r="G776" s="1394">
        <v>4338</v>
      </c>
      <c r="H776" s="1394">
        <v>4338</v>
      </c>
      <c r="I776" s="1394">
        <v>4338</v>
      </c>
      <c r="J776" s="1394">
        <v>4338</v>
      </c>
      <c r="K776" s="1394">
        <v>4338</v>
      </c>
      <c r="L776" s="1394">
        <v>4338</v>
      </c>
      <c r="M776" s="1394">
        <v>4338</v>
      </c>
      <c r="N776" s="1394">
        <v>4338</v>
      </c>
      <c r="O776" s="1394">
        <v>4338</v>
      </c>
      <c r="P776" s="1394">
        <v>4338</v>
      </c>
      <c r="Q776" s="1394">
        <v>4338</v>
      </c>
      <c r="R776" s="1394">
        <v>4338</v>
      </c>
      <c r="S776" s="1394">
        <v>4338</v>
      </c>
      <c r="T776" s="1394">
        <v>4338</v>
      </c>
      <c r="U776" s="1394">
        <v>4338</v>
      </c>
      <c r="V776" s="1394">
        <v>4338</v>
      </c>
      <c r="W776" s="1394">
        <v>4338</v>
      </c>
      <c r="X776" s="1316">
        <f>W776-W763</f>
        <v>18</v>
      </c>
      <c r="Y776" s="529"/>
      <c r="Z776" s="1516"/>
    </row>
    <row r="777" spans="1:26" x14ac:dyDescent="0.2">
      <c r="A777" s="238" t="s">
        <v>6</v>
      </c>
      <c r="B777" s="239">
        <v>4977</v>
      </c>
      <c r="C777" s="240">
        <v>5034</v>
      </c>
      <c r="D777" s="240">
        <v>5119</v>
      </c>
      <c r="E777" s="240">
        <v>5033</v>
      </c>
      <c r="F777" s="240">
        <v>4955</v>
      </c>
      <c r="G777" s="240">
        <v>4895</v>
      </c>
      <c r="H777" s="241">
        <v>4790</v>
      </c>
      <c r="I777" s="239">
        <v>4686</v>
      </c>
      <c r="J777" s="240">
        <v>4687</v>
      </c>
      <c r="K777" s="240">
        <v>4758</v>
      </c>
      <c r="L777" s="240">
        <v>5617</v>
      </c>
      <c r="M777" s="240">
        <v>4487</v>
      </c>
      <c r="N777" s="240">
        <v>4762</v>
      </c>
      <c r="O777" s="241">
        <v>5002</v>
      </c>
      <c r="P777" s="239">
        <v>4659</v>
      </c>
      <c r="Q777" s="240">
        <v>4908</v>
      </c>
      <c r="R777" s="240">
        <v>4508</v>
      </c>
      <c r="S777" s="240">
        <v>4874</v>
      </c>
      <c r="T777" s="240">
        <v>4772</v>
      </c>
      <c r="U777" s="240">
        <v>5213</v>
      </c>
      <c r="V777" s="241">
        <v>4789</v>
      </c>
      <c r="W777" s="406">
        <v>4863</v>
      </c>
      <c r="X777" s="1518"/>
      <c r="Y777" s="1515"/>
      <c r="Z777" s="1516"/>
    </row>
    <row r="778" spans="1:26" x14ac:dyDescent="0.2">
      <c r="A778" s="231" t="s">
        <v>7</v>
      </c>
      <c r="B778" s="367">
        <v>70</v>
      </c>
      <c r="C778" s="368">
        <v>47.5</v>
      </c>
      <c r="D778" s="368">
        <v>57.5</v>
      </c>
      <c r="E778" s="368">
        <v>60.9</v>
      </c>
      <c r="F778" s="368">
        <v>65</v>
      </c>
      <c r="G778" s="368">
        <v>55</v>
      </c>
      <c r="H778" s="370">
        <v>62.5</v>
      </c>
      <c r="I778" s="367">
        <v>62.5</v>
      </c>
      <c r="J778" s="368">
        <v>52.5</v>
      </c>
      <c r="K778" s="368">
        <v>63.4</v>
      </c>
      <c r="L778" s="368">
        <v>65.2</v>
      </c>
      <c r="M778" s="368">
        <v>77.5</v>
      </c>
      <c r="N778" s="368">
        <v>65</v>
      </c>
      <c r="O778" s="370">
        <v>55</v>
      </c>
      <c r="P778" s="367">
        <v>60</v>
      </c>
      <c r="Q778" s="368">
        <v>62.5</v>
      </c>
      <c r="R778" s="368">
        <v>62.5</v>
      </c>
      <c r="S778" s="368">
        <v>56.5</v>
      </c>
      <c r="T778" s="368">
        <v>65</v>
      </c>
      <c r="U778" s="368">
        <v>50</v>
      </c>
      <c r="V778" s="370">
        <v>80</v>
      </c>
      <c r="W778" s="1396">
        <v>0.57699999999999996</v>
      </c>
      <c r="X778" s="365"/>
      <c r="Y778" s="443"/>
      <c r="Z778" s="1516"/>
    </row>
    <row r="779" spans="1:26" x14ac:dyDescent="0.2">
      <c r="A779" s="231" t="s">
        <v>8</v>
      </c>
      <c r="B779" s="246">
        <v>0.10199999999999999</v>
      </c>
      <c r="C779" s="247">
        <v>0.11700000000000001</v>
      </c>
      <c r="D779" s="247">
        <v>0.121</v>
      </c>
      <c r="E779" s="247">
        <v>0.156</v>
      </c>
      <c r="F779" s="247">
        <v>0.1</v>
      </c>
      <c r="G779" s="247">
        <v>0.13300000000000001</v>
      </c>
      <c r="H779" s="248">
        <v>0.11700000000000001</v>
      </c>
      <c r="I779" s="246">
        <v>9.9000000000000005E-2</v>
      </c>
      <c r="J779" s="247">
        <v>0.11799999999999999</v>
      </c>
      <c r="K779" s="247">
        <v>0.183</v>
      </c>
      <c r="L779" s="247">
        <v>0.12</v>
      </c>
      <c r="M779" s="247">
        <v>0.10299999999999999</v>
      </c>
      <c r="N779" s="247">
        <v>0.11</v>
      </c>
      <c r="O779" s="248">
        <v>0.11700000000000001</v>
      </c>
      <c r="P779" s="246">
        <v>0.114</v>
      </c>
      <c r="Q779" s="247">
        <v>0.109</v>
      </c>
      <c r="R779" s="247">
        <v>0.1</v>
      </c>
      <c r="S779" s="247">
        <v>0.12</v>
      </c>
      <c r="T779" s="247">
        <v>0.109</v>
      </c>
      <c r="U779" s="247">
        <v>0.13700000000000001</v>
      </c>
      <c r="V779" s="248">
        <v>0.10199999999999999</v>
      </c>
      <c r="W779" s="1396">
        <v>0.127</v>
      </c>
      <c r="X779" s="1516"/>
      <c r="Y779" s="331"/>
      <c r="Z779" s="1516"/>
    </row>
    <row r="780" spans="1:26" x14ac:dyDescent="0.2">
      <c r="A780" s="238" t="s">
        <v>1</v>
      </c>
      <c r="B780" s="250">
        <f>B777/B776*100-100</f>
        <v>14.730290456431533</v>
      </c>
      <c r="C780" s="251">
        <f t="shared" ref="C780:V780" si="305">C777/C776*100-100</f>
        <v>16.044260027662531</v>
      </c>
      <c r="D780" s="251">
        <f t="shared" si="305"/>
        <v>18.003688335638543</v>
      </c>
      <c r="E780" s="251">
        <f t="shared" si="305"/>
        <v>16.02120792992163</v>
      </c>
      <c r="F780" s="251">
        <f t="shared" si="305"/>
        <v>14.223144306131857</v>
      </c>
      <c r="G780" s="251">
        <f t="shared" si="305"/>
        <v>12.840018441678197</v>
      </c>
      <c r="H780" s="252">
        <f t="shared" si="305"/>
        <v>10.419548178884284</v>
      </c>
      <c r="I780" s="250">
        <f t="shared" si="305"/>
        <v>8.0221300138312586</v>
      </c>
      <c r="J780" s="251">
        <f t="shared" si="305"/>
        <v>8.0451821115721458</v>
      </c>
      <c r="K780" s="251">
        <f t="shared" si="305"/>
        <v>9.6818810511756652</v>
      </c>
      <c r="L780" s="251">
        <f t="shared" si="305"/>
        <v>29.483633010603967</v>
      </c>
      <c r="M780" s="251">
        <f t="shared" si="305"/>
        <v>3.4347625633932779</v>
      </c>
      <c r="N780" s="251">
        <f t="shared" si="305"/>
        <v>9.7740894421392426</v>
      </c>
      <c r="O780" s="252">
        <f t="shared" si="305"/>
        <v>15.306592899953884</v>
      </c>
      <c r="P780" s="250">
        <f t="shared" si="305"/>
        <v>7.3997233748271043</v>
      </c>
      <c r="Q780" s="251">
        <f t="shared" si="305"/>
        <v>13.139695712309816</v>
      </c>
      <c r="R780" s="251">
        <f t="shared" si="305"/>
        <v>3.9188566159520661</v>
      </c>
      <c r="S780" s="251">
        <f t="shared" si="305"/>
        <v>12.355924389119409</v>
      </c>
      <c r="T780" s="251">
        <f t="shared" si="305"/>
        <v>10.004610419548186</v>
      </c>
      <c r="U780" s="251">
        <f t="shared" si="305"/>
        <v>20.170585523282611</v>
      </c>
      <c r="V780" s="252">
        <f t="shared" si="305"/>
        <v>10.396496081143397</v>
      </c>
      <c r="W780" s="400">
        <f>W777/W776*100-100</f>
        <v>12.102351313969578</v>
      </c>
      <c r="X780" s="365"/>
      <c r="Y780" s="1518"/>
      <c r="Z780" s="1516"/>
    </row>
    <row r="781" spans="1:26" ht="13.5" thickBot="1" x14ac:dyDescent="0.25">
      <c r="A781" s="839" t="s">
        <v>27</v>
      </c>
      <c r="B781" s="834">
        <f>B777-B751</f>
        <v>283</v>
      </c>
      <c r="C781" s="546">
        <f t="shared" ref="C781:S781" si="306">C777-C751</f>
        <v>254</v>
      </c>
      <c r="D781" s="546">
        <f t="shared" si="306"/>
        <v>238</v>
      </c>
      <c r="E781" s="546">
        <f t="shared" si="306"/>
        <v>107</v>
      </c>
      <c r="F781" s="546">
        <f t="shared" si="306"/>
        <v>133</v>
      </c>
      <c r="G781" s="546">
        <f t="shared" si="306"/>
        <v>46</v>
      </c>
      <c r="H781" s="835">
        <f t="shared" si="306"/>
        <v>51</v>
      </c>
      <c r="I781" s="768">
        <f t="shared" si="306"/>
        <v>-160</v>
      </c>
      <c r="J781" s="546">
        <f t="shared" si="306"/>
        <v>114</v>
      </c>
      <c r="K781" s="546">
        <f t="shared" si="306"/>
        <v>-55</v>
      </c>
      <c r="L781" s="546">
        <f t="shared" si="306"/>
        <v>140</v>
      </c>
      <c r="M781" s="546">
        <f t="shared" si="306"/>
        <v>103</v>
      </c>
      <c r="N781" s="546">
        <f t="shared" si="306"/>
        <v>90</v>
      </c>
      <c r="O781" s="835">
        <f t="shared" si="306"/>
        <v>460</v>
      </c>
      <c r="P781" s="768">
        <f t="shared" si="306"/>
        <v>-105</v>
      </c>
      <c r="Q781" s="546">
        <f t="shared" si="306"/>
        <v>-154</v>
      </c>
      <c r="R781" s="546">
        <f t="shared" si="306"/>
        <v>-145</v>
      </c>
      <c r="S781" s="546">
        <f t="shared" si="306"/>
        <v>-18</v>
      </c>
      <c r="T781" s="546">
        <f>T777-T751</f>
        <v>190</v>
      </c>
      <c r="U781" s="546">
        <f t="shared" ref="U781:W781" si="307">U777-U751</f>
        <v>242</v>
      </c>
      <c r="V781" s="835">
        <f t="shared" si="307"/>
        <v>59</v>
      </c>
      <c r="W781" s="394">
        <f t="shared" si="307"/>
        <v>104</v>
      </c>
      <c r="X781" s="1516"/>
      <c r="Y781" s="329"/>
      <c r="Z781" s="1516"/>
    </row>
    <row r="782" spans="1:26" x14ac:dyDescent="0.2">
      <c r="A782" s="258" t="s">
        <v>51</v>
      </c>
      <c r="B782" s="1402">
        <v>550</v>
      </c>
      <c r="C782" s="1403">
        <v>543</v>
      </c>
      <c r="D782" s="1403">
        <v>545</v>
      </c>
      <c r="E782" s="1403">
        <v>98</v>
      </c>
      <c r="F782" s="1403">
        <v>552</v>
      </c>
      <c r="G782" s="1403">
        <v>542</v>
      </c>
      <c r="H782" s="1404">
        <v>552</v>
      </c>
      <c r="I782" s="1405">
        <v>573</v>
      </c>
      <c r="J782" s="1403">
        <v>580</v>
      </c>
      <c r="K782" s="1403">
        <v>593</v>
      </c>
      <c r="L782" s="1403">
        <v>113</v>
      </c>
      <c r="M782" s="1403">
        <v>581</v>
      </c>
      <c r="N782" s="1403">
        <v>586</v>
      </c>
      <c r="O782" s="1406">
        <v>587</v>
      </c>
      <c r="P782" s="1402">
        <v>588</v>
      </c>
      <c r="Q782" s="1403">
        <v>587</v>
      </c>
      <c r="R782" s="1403">
        <v>579</v>
      </c>
      <c r="S782" s="1403">
        <v>130</v>
      </c>
      <c r="T782" s="1403">
        <v>584</v>
      </c>
      <c r="U782" s="1403">
        <v>582</v>
      </c>
      <c r="V782" s="1406">
        <v>588</v>
      </c>
      <c r="W782" s="1407">
        <f>SUM(B782:V782)</f>
        <v>10633</v>
      </c>
      <c r="X782" s="1516" t="s">
        <v>56</v>
      </c>
      <c r="Y782" s="742">
        <f>W769-W782</f>
        <v>39</v>
      </c>
      <c r="Z782" s="285">
        <f>Y782/W769</f>
        <v>3.6544227886056973E-3</v>
      </c>
    </row>
    <row r="783" spans="1:26" x14ac:dyDescent="0.2">
      <c r="A783" s="957" t="s">
        <v>28</v>
      </c>
      <c r="B783" s="385"/>
      <c r="C783" s="504"/>
      <c r="D783" s="504"/>
      <c r="E783" s="504"/>
      <c r="F783" s="504"/>
      <c r="G783" s="504"/>
      <c r="H783" s="505"/>
      <c r="I783" s="958"/>
      <c r="J783" s="504"/>
      <c r="K783" s="504"/>
      <c r="L783" s="504"/>
      <c r="M783" s="504"/>
      <c r="N783" s="504"/>
      <c r="O783" s="505"/>
      <c r="P783" s="958"/>
      <c r="Q783" s="504"/>
      <c r="R783" s="504"/>
      <c r="S783" s="504"/>
      <c r="T783" s="504"/>
      <c r="U783" s="504"/>
      <c r="V783" s="505"/>
      <c r="W783" s="1187"/>
      <c r="X783" s="1518" t="s">
        <v>57</v>
      </c>
      <c r="Y783" s="1518">
        <v>154.12</v>
      </c>
      <c r="Z783" s="1518"/>
    </row>
    <row r="784" spans="1:26" ht="13.5" thickBot="1" x14ac:dyDescent="0.25">
      <c r="A784" s="266" t="s">
        <v>26</v>
      </c>
      <c r="B784" s="750">
        <f t="shared" ref="B784:V784" si="308">B783-B756</f>
        <v>-554</v>
      </c>
      <c r="C784" s="751">
        <f t="shared" si="308"/>
        <v>-544</v>
      </c>
      <c r="D784" s="751">
        <f t="shared" si="308"/>
        <v>-547</v>
      </c>
      <c r="E784" s="751">
        <f t="shared" si="308"/>
        <v>-105</v>
      </c>
      <c r="F784" s="751">
        <f t="shared" si="308"/>
        <v>-553</v>
      </c>
      <c r="G784" s="751">
        <f t="shared" si="308"/>
        <v>-543</v>
      </c>
      <c r="H784" s="752">
        <f t="shared" si="308"/>
        <v>-556</v>
      </c>
      <c r="I784" s="934">
        <f t="shared" si="308"/>
        <v>-577</v>
      </c>
      <c r="J784" s="751">
        <f t="shared" si="308"/>
        <v>-581</v>
      </c>
      <c r="K784" s="751">
        <f t="shared" si="308"/>
        <v>-594</v>
      </c>
      <c r="L784" s="751">
        <f t="shared" si="308"/>
        <v>-121</v>
      </c>
      <c r="M784" s="751">
        <f t="shared" si="308"/>
        <v>-582</v>
      </c>
      <c r="N784" s="751">
        <f t="shared" si="308"/>
        <v>-587</v>
      </c>
      <c r="O784" s="752">
        <f t="shared" si="308"/>
        <v>-592</v>
      </c>
      <c r="P784" s="934">
        <f t="shared" si="308"/>
        <v>-590</v>
      </c>
      <c r="Q784" s="751">
        <f t="shared" si="308"/>
        <v>-587</v>
      </c>
      <c r="R784" s="751">
        <f t="shared" si="308"/>
        <v>-583</v>
      </c>
      <c r="S784" s="751">
        <f t="shared" si="308"/>
        <v>-136</v>
      </c>
      <c r="T784" s="751">
        <f t="shared" si="308"/>
        <v>-586</v>
      </c>
      <c r="U784" s="751">
        <f t="shared" si="308"/>
        <v>-582</v>
      </c>
      <c r="V784" s="752">
        <f t="shared" si="308"/>
        <v>-590</v>
      </c>
      <c r="W784" s="223"/>
      <c r="X784" s="1516" t="s">
        <v>26</v>
      </c>
      <c r="Y784" s="1518">
        <f>Y783-Y757</f>
        <v>9.9999999999909051E-3</v>
      </c>
      <c r="Z784" s="1518"/>
    </row>
  </sheetData>
  <mergeCells count="366">
    <mergeCell ref="B722:H722"/>
    <mergeCell ref="I722:O722"/>
    <mergeCell ref="P722:V722"/>
    <mergeCell ref="W722:W723"/>
    <mergeCell ref="B709:H709"/>
    <mergeCell ref="I709:O709"/>
    <mergeCell ref="P709:V709"/>
    <mergeCell ref="W709:W710"/>
    <mergeCell ref="B657:H657"/>
    <mergeCell ref="I657:O657"/>
    <mergeCell ref="P657:V657"/>
    <mergeCell ref="W657:W658"/>
    <mergeCell ref="B670:H670"/>
    <mergeCell ref="I670:O670"/>
    <mergeCell ref="P670:V670"/>
    <mergeCell ref="W670:W671"/>
    <mergeCell ref="B683:H683"/>
    <mergeCell ref="I683:O683"/>
    <mergeCell ref="P683:V683"/>
    <mergeCell ref="W683:W684"/>
    <mergeCell ref="B696:H696"/>
    <mergeCell ref="I696:O696"/>
    <mergeCell ref="B644:H644"/>
    <mergeCell ref="I644:O644"/>
    <mergeCell ref="P644:V644"/>
    <mergeCell ref="W644:W645"/>
    <mergeCell ref="P696:V696"/>
    <mergeCell ref="W696:W697"/>
    <mergeCell ref="B631:H631"/>
    <mergeCell ref="I631:O631"/>
    <mergeCell ref="P631:V631"/>
    <mergeCell ref="W631:W632"/>
    <mergeCell ref="B565:H565"/>
    <mergeCell ref="I565:O565"/>
    <mergeCell ref="P565:V565"/>
    <mergeCell ref="W565:W566"/>
    <mergeCell ref="B618:H618"/>
    <mergeCell ref="I618:O618"/>
    <mergeCell ref="P618:V618"/>
    <mergeCell ref="W618:W619"/>
    <mergeCell ref="B592:H592"/>
    <mergeCell ref="I592:O592"/>
    <mergeCell ref="I579:O579"/>
    <mergeCell ref="P579:V579"/>
    <mergeCell ref="W579:W580"/>
    <mergeCell ref="B605:H605"/>
    <mergeCell ref="I605:O605"/>
    <mergeCell ref="P605:V605"/>
    <mergeCell ref="W605:W606"/>
    <mergeCell ref="P592:V592"/>
    <mergeCell ref="W592:W593"/>
    <mergeCell ref="B310:K310"/>
    <mergeCell ref="N310:W310"/>
    <mergeCell ref="U324:U327"/>
    <mergeCell ref="V324:V327"/>
    <mergeCell ref="I324:I327"/>
    <mergeCell ref="J324:J327"/>
    <mergeCell ref="W332:W335"/>
    <mergeCell ref="B328:B331"/>
    <mergeCell ref="L328:L331"/>
    <mergeCell ref="N328:N331"/>
    <mergeCell ref="B324:B327"/>
    <mergeCell ref="L324:L327"/>
    <mergeCell ref="N324:N327"/>
    <mergeCell ref="U320:U323"/>
    <mergeCell ref="V320:V323"/>
    <mergeCell ref="W316:W319"/>
    <mergeCell ref="G316:G319"/>
    <mergeCell ref="J316:J319"/>
    <mergeCell ref="W320:W323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G324:G327"/>
    <mergeCell ref="H324:H327"/>
    <mergeCell ref="K336:K339"/>
    <mergeCell ref="S336:S339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Q237:Y237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H316:H319"/>
    <mergeCell ref="I316:I319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X328:X331"/>
    <mergeCell ref="Z328:Z331"/>
    <mergeCell ref="AJ332:AJ335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T336:T339"/>
    <mergeCell ref="U336:U339"/>
    <mergeCell ref="X332:X335"/>
    <mergeCell ref="L336:L339"/>
    <mergeCell ref="V332:V335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N336:N339"/>
    <mergeCell ref="J336:J339"/>
    <mergeCell ref="W369:W370"/>
    <mergeCell ref="W411:W412"/>
    <mergeCell ref="B397:H397"/>
    <mergeCell ref="I397:O397"/>
    <mergeCell ref="P397:V397"/>
    <mergeCell ref="B551:H551"/>
    <mergeCell ref="I551:O551"/>
    <mergeCell ref="P551:V551"/>
    <mergeCell ref="W551:W552"/>
    <mergeCell ref="B579:H579"/>
    <mergeCell ref="B425:H425"/>
    <mergeCell ref="I425:O425"/>
    <mergeCell ref="P425:V425"/>
    <mergeCell ref="I383:O383"/>
    <mergeCell ref="P383:V383"/>
    <mergeCell ref="B383:H383"/>
    <mergeCell ref="P411:V411"/>
    <mergeCell ref="W467:W468"/>
    <mergeCell ref="B481:H481"/>
    <mergeCell ref="I481:O481"/>
    <mergeCell ref="P467:V467"/>
    <mergeCell ref="W425:W426"/>
    <mergeCell ref="B467:H467"/>
    <mergeCell ref="I467:O467"/>
    <mergeCell ref="W397:W398"/>
    <mergeCell ref="W383:W384"/>
    <mergeCell ref="W509:W510"/>
    <mergeCell ref="P523:V523"/>
    <mergeCell ref="W523:W524"/>
    <mergeCell ref="P481:V481"/>
    <mergeCell ref="W481:W482"/>
    <mergeCell ref="B537:H537"/>
    <mergeCell ref="I537:O537"/>
    <mergeCell ref="P537:V537"/>
    <mergeCell ref="B495:H495"/>
    <mergeCell ref="I495:O495"/>
    <mergeCell ref="P495:V495"/>
    <mergeCell ref="W495:W496"/>
    <mergeCell ref="B523:H523"/>
    <mergeCell ref="I523:O523"/>
    <mergeCell ref="W537:W538"/>
    <mergeCell ref="B509:H509"/>
    <mergeCell ref="I509:O509"/>
    <mergeCell ref="P509:V509"/>
    <mergeCell ref="B774:H774"/>
    <mergeCell ref="I774:O774"/>
    <mergeCell ref="P774:V774"/>
    <mergeCell ref="W774:W775"/>
    <mergeCell ref="B748:H748"/>
    <mergeCell ref="I748:O748"/>
    <mergeCell ref="P748:V748"/>
    <mergeCell ref="W748:W749"/>
    <mergeCell ref="B735:H735"/>
    <mergeCell ref="I735:O735"/>
    <mergeCell ref="P735:V735"/>
    <mergeCell ref="W735:W736"/>
    <mergeCell ref="B761:H761"/>
    <mergeCell ref="I761:O761"/>
    <mergeCell ref="P761:V761"/>
    <mergeCell ref="W761:W762"/>
  </mergeCells>
  <conditionalFormatting sqref="B346:V34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6:V68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9:V6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V7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5:V7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8:V7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1:V7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4:V7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7:V7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Garcia, Jose</cp:lastModifiedBy>
  <cp:lastPrinted>2018-07-16T23:48:49Z</cp:lastPrinted>
  <dcterms:created xsi:type="dcterms:W3CDTF">1996-11-27T10:00:04Z</dcterms:created>
  <dcterms:modified xsi:type="dcterms:W3CDTF">2025-05-02T11:15:40Z</dcterms:modified>
</cp:coreProperties>
</file>