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2\"/>
    </mc:Choice>
  </mc:AlternateContent>
  <bookViews>
    <workbookView xWindow="-120" yWindow="-120" windowWidth="2061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Z145" i="248" l="1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W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K142" i="248"/>
  <c r="J142" i="248"/>
  <c r="I142" i="248"/>
  <c r="H142" i="248"/>
  <c r="G142" i="248"/>
  <c r="F142" i="248"/>
  <c r="E142" i="248"/>
  <c r="D142" i="248"/>
  <c r="C142" i="248"/>
  <c r="B142" i="248"/>
  <c r="W141" i="248"/>
  <c r="V141" i="248"/>
  <c r="U141" i="248"/>
  <c r="T141" i="248"/>
  <c r="S141" i="248"/>
  <c r="R141" i="248"/>
  <c r="Q141" i="248"/>
  <c r="P141" i="248"/>
  <c r="O141" i="248"/>
  <c r="N141" i="248"/>
  <c r="M141" i="248"/>
  <c r="L141" i="248"/>
  <c r="K141" i="248"/>
  <c r="J141" i="248"/>
  <c r="I141" i="248"/>
  <c r="H141" i="248"/>
  <c r="G141" i="248"/>
  <c r="F141" i="248"/>
  <c r="E141" i="248"/>
  <c r="D141" i="248"/>
  <c r="C141" i="248"/>
  <c r="B141" i="248"/>
  <c r="I122" i="251" l="1"/>
  <c r="D122" i="251" l="1"/>
  <c r="C122" i="251"/>
  <c r="B122" i="251"/>
  <c r="G120" i="25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I122" i="249"/>
  <c r="F122" i="249"/>
  <c r="E122" i="249"/>
  <c r="D122" i="249"/>
  <c r="C122" i="249"/>
  <c r="B122" i="249"/>
  <c r="G120" i="249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Z143" i="248" s="1"/>
  <c r="AA143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I109" i="251" l="1"/>
  <c r="D109" i="25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I109" i="249"/>
  <c r="F109" i="249"/>
  <c r="E109" i="249"/>
  <c r="D109" i="249"/>
  <c r="C109" i="249"/>
  <c r="B109" i="249"/>
  <c r="G107" i="249"/>
  <c r="I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I96" i="251" l="1"/>
  <c r="D96" i="25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I96" i="249"/>
  <c r="F96" i="249"/>
  <c r="E96" i="249"/>
  <c r="D96" i="249"/>
  <c r="C96" i="249"/>
  <c r="B96" i="249"/>
  <c r="G94" i="249"/>
  <c r="I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I83" i="251" l="1"/>
  <c r="I83" i="249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<sst xmlns="http://schemas.openxmlformats.org/spreadsheetml/2006/main" count="1089" uniqueCount="137">
  <si>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</si>
  <si>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</si>
  <si>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</si>
  <si>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</si>
  <si>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</si>
  <si>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</si>
  <si>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</si>
  <si>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</si>
  <si>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</si>
  <si>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</si>
  <si>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</si>
  <si>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</si>
  <si>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</si>
  <si>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</si>
  <si>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</si>
  <si>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</si>
  <si>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</si>
  <si>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</si>
  <si>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</si>
  <si>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</si>
  <si>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</si>
  <si>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</si>
  <si>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</si>
  <si>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</si>
  <si>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</si>
  <si>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</si>
  <si>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</si>
  <si>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</si>
  <si>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</si>
  <si>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</si>
  <si>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</si>
  <si>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</si>
  <si>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</si>
  <si>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</si>
  <si>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</si>
  <si>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</si>
  <si>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</si>
  <si>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</si>
  <si>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</si>
  <si>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</si>
  <si>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</si>
  <si>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</si>
  <si>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</si>
  <si>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</si>
  <si>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</si>
  <si>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</si>
  <si>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</si>
  <si>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</si>
  <si>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</si>
  <si>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</si>
  <si>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</si>
  <si>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</si>
  <si>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</si>
  <si>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</si>
  <si>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</si>
  <si>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</si>
  <si>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</si>
  <si>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</si>
  <si>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</si>
  <si>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</si>
  <si>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</si>
  <si>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</si>
  <si>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</si>
  <si>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</si>
  <si>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</si>
  <si>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</si>
  <si>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</si>
  <si>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</si>
  <si>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</si>
  <si>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</si>
  <si>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</si>
  <si>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</si>
  <si>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</si>
  <si>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</si>
  <si>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</si>
  <si>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</si>
  <si>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</si>
  <si>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</si>
  <si>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</si>
  <si>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</si>
  <si>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</si>
  <si>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</si>
  <si>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</si>
  <si>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</si>
  <si>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</si>
  <si>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</si>
  <si>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</si>
  <si>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</si>
  <si>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</si>
  <si>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</si>
  <si>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</si>
  <si>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</si>
  <si>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</si>
  <si>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</si>
  <si>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</si>
  <si>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</si>
  <si>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</si>
  <si>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</si>
  <si>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</si>
  <si>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</si>
  <si>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</si>
  <si>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</si>
  <si>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</si>
  <si>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</si>
  <si>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</si>
  <si>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</si>
  <si>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</si>
  <si>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</si>
  <si>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</si>
  <si>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</si>
  <si>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</si>
  <si>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</si>
  <si>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</si>
  <si>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</si>
  <si>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</si>
  <si>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</si>
  <si>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trasladados a la caseta A2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</si>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</sst>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60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2" fillId="11" borderId="17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17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2" fontId="1" fillId="11" borderId="19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1" fontId="1" fillId="11" borderId="58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2" fontId="12" fillId="11" borderId="58" xfId="10" applyNumberFormat="1" applyFont="1" applyFill="1" applyBorder="1" applyAlignment="1">
      <alignment horizontal="center" vertical="center"/>
    </xf>
    <xf numFmtId="2" fontId="1" fillId="11" borderId="8" xfId="10" applyNumberFormat="1" applyFill="1" applyBorder="1" applyAlignment="1">
      <alignment horizontal="center" vertical="center"/>
    </xf>
    <xf numFmtId="10" fontId="1" fillId="11" borderId="8" xfId="3" applyNumberFormat="1" applyFont="1" applyFill="1" applyBorder="1" applyAlignment="1">
      <alignment horizontal="center" vertical="center"/>
    </xf>
    <xf numFmtId="2" fontId="1" fillId="11" borderId="8" xfId="3" applyNumberFormat="1" applyFont="1" applyFill="1" applyBorder="1" applyAlignment="1">
      <alignment horizontal="center" vertical="center"/>
    </xf>
    <xf numFmtId="2" fontId="1" fillId="11" borderId="7" xfId="0" applyNumberFormat="1" applyFont="1" applyFill="1" applyBorder="1" applyAlignment="1">
      <alignment horizontal="center" vertical="center"/>
    </xf>
    <xf numFmtId="1" fontId="1" fillId="11" borderId="40" xfId="0" applyNumberFormat="1" applyFont="1" applyFill="1" applyBorder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0" fontId="1" fillId="11" borderId="1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3" borderId="69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left" vertical="center" wrapText="1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2" fillId="11" borderId="2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2" fontId="1" fillId="11" borderId="2" xfId="3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7" borderId="41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2" fontId="1" fillId="11" borderId="5" xfId="0" applyNumberFormat="1" applyFont="1" applyFill="1" applyBorder="1" applyAlignment="1">
      <alignment horizontal="center" vertical="center"/>
    </xf>
    <xf numFmtId="1" fontId="1" fillId="11" borderId="5" xfId="0" applyNumberFormat="1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2" fontId="1" fillId="11" borderId="2" xfId="0" applyNumberFormat="1" applyFont="1" applyFill="1" applyBorder="1" applyAlignment="1">
      <alignment horizontal="center" vertical="center"/>
    </xf>
    <xf numFmtId="2" fontId="1" fillId="11" borderId="17" xfId="0" applyNumberFormat="1" applyFont="1" applyFill="1" applyBorder="1" applyAlignment="1">
      <alignment horizontal="center" vertical="center"/>
    </xf>
    <xf numFmtId="1" fontId="1" fillId="11" borderId="2" xfId="0" applyNumberFormat="1" applyFont="1" applyFill="1" applyBorder="1" applyAlignment="1">
      <alignment horizontal="center" vertical="center"/>
    </xf>
    <xf numFmtId="1" fontId="1" fillId="11" borderId="17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532" t="s">
        <v>23</v>
      </c>
      <c r="C17" s="533"/>
      <c r="D17" s="533"/>
      <c r="E17" s="533"/>
      <c r="F17" s="53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R123"/>
  <sheetViews>
    <sheetView showGridLines="0" topLeftCell="A111" zoomScale="70" zoomScaleNormal="70" workbookViewId="0">
      <selection activeCell="R124" sqref="R124"/>
    </sheetView>
  </sheetViews>
  <sheetFormatPr baseColWidth="10" defaultColWidth="19.85546875" defaultRowHeight="12.75" x14ac:dyDescent="0.2"/>
  <cols>
    <col min="1" max="1" width="16.85546875" style="200" customWidth="1"/>
    <col min="2" max="5" width="8.85546875" style="200" customWidth="1"/>
    <col min="6" max="6" width="8.85546875" style="319" customWidth="1"/>
    <col min="7" max="7" width="8.85546875" style="200" customWidth="1"/>
    <col min="8" max="8" width="12.7109375" style="200" bestFit="1" customWidth="1"/>
    <col min="9" max="10" width="9.28515625" style="200" customWidth="1"/>
    <col min="11" max="11" width="9.85546875" style="200" customWidth="1"/>
    <col min="12" max="12" width="9.7109375" style="200" bestFit="1" customWidth="1"/>
    <col min="13" max="13" width="10.42578125" style="200" customWidth="1"/>
    <col min="14" max="16" width="11" style="200" customWidth="1"/>
    <col min="1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550" t="s">
        <v>50</v>
      </c>
      <c r="C8" s="551"/>
      <c r="D8" s="551"/>
      <c r="E8" s="551"/>
      <c r="F8" s="551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550" t="s">
        <v>50</v>
      </c>
      <c r="C21" s="551"/>
      <c r="D21" s="551"/>
      <c r="E21" s="551"/>
      <c r="F21" s="551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550" t="s">
        <v>50</v>
      </c>
      <c r="C34" s="551"/>
      <c r="D34" s="551"/>
      <c r="E34" s="551"/>
      <c r="F34" s="551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550" t="s">
        <v>50</v>
      </c>
      <c r="C47" s="551"/>
      <c r="D47" s="551"/>
      <c r="E47" s="551"/>
      <c r="F47" s="551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567" t="s">
        <v>50</v>
      </c>
      <c r="C60" s="568"/>
      <c r="D60" s="568"/>
      <c r="E60" s="568"/>
      <c r="F60" s="568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569" t="s">
        <v>94</v>
      </c>
      <c r="K69" s="569"/>
      <c r="L69" s="569"/>
      <c r="M69" s="569"/>
      <c r="N69" s="569"/>
      <c r="O69" s="569"/>
      <c r="P69" s="569"/>
      <c r="Q69" s="570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569"/>
      <c r="K70" s="569"/>
      <c r="L70" s="569"/>
      <c r="M70" s="569"/>
      <c r="N70" s="569"/>
      <c r="O70" s="569"/>
      <c r="P70" s="569"/>
      <c r="Q70" s="570"/>
      <c r="R70" s="427"/>
    </row>
    <row r="71" spans="1:18" x14ac:dyDescent="0.2">
      <c r="J71" s="569"/>
      <c r="K71" s="569"/>
      <c r="L71" s="569"/>
      <c r="M71" s="569"/>
      <c r="N71" s="569"/>
      <c r="O71" s="569"/>
      <c r="P71" s="569"/>
      <c r="Q71" s="570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567" t="s">
        <v>50</v>
      </c>
      <c r="C73" s="568"/>
      <c r="D73" s="568"/>
      <c r="E73" s="568"/>
      <c r="F73" s="568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558" t="s">
        <v>99</v>
      </c>
      <c r="J76" s="559"/>
      <c r="K76" s="559"/>
      <c r="L76" s="559"/>
      <c r="M76" s="559"/>
      <c r="N76" s="559"/>
      <c r="O76" s="559"/>
      <c r="P76" s="559"/>
      <c r="Q76" s="560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561"/>
      <c r="J77" s="562"/>
      <c r="K77" s="562"/>
      <c r="L77" s="562"/>
      <c r="M77" s="562"/>
      <c r="N77" s="562"/>
      <c r="O77" s="562"/>
      <c r="P77" s="562"/>
      <c r="Q77" s="563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564"/>
      <c r="J78" s="565"/>
      <c r="K78" s="565"/>
      <c r="L78" s="565"/>
      <c r="M78" s="565"/>
      <c r="N78" s="565"/>
      <c r="O78" s="565"/>
      <c r="P78" s="565"/>
      <c r="Q78" s="566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433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567" t="s">
        <v>50</v>
      </c>
      <c r="C86" s="568"/>
      <c r="D86" s="568"/>
      <c r="E86" s="568"/>
      <c r="F86" s="568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448"/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448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9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9" ht="13.5" thickBot="1" x14ac:dyDescent="0.25"/>
    <row r="99" spans="1:9" ht="13.5" thickBot="1" x14ac:dyDescent="0.25">
      <c r="A99" s="270" t="s">
        <v>103</v>
      </c>
      <c r="B99" s="567" t="s">
        <v>50</v>
      </c>
      <c r="C99" s="568"/>
      <c r="D99" s="568"/>
      <c r="E99" s="568"/>
      <c r="F99" s="568"/>
      <c r="G99" s="292" t="s">
        <v>0</v>
      </c>
      <c r="H99" s="455"/>
      <c r="I99" s="455"/>
    </row>
    <row r="100" spans="1:9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9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9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9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9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9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9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9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</row>
    <row r="108" spans="1:9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9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455">
        <f>I108-I95</f>
        <v>2.0300000000000011</v>
      </c>
    </row>
    <row r="111" spans="1:9" ht="13.5" thickBot="1" x14ac:dyDescent="0.25"/>
    <row r="112" spans="1:9" ht="13.5" thickBot="1" x14ac:dyDescent="0.25">
      <c r="A112" s="270" t="s">
        <v>104</v>
      </c>
      <c r="B112" s="567" t="s">
        <v>50</v>
      </c>
      <c r="C112" s="568"/>
      <c r="D112" s="568"/>
      <c r="E112" s="568"/>
      <c r="F112" s="568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537" t="s">
        <v>124</v>
      </c>
      <c r="L114" s="538"/>
      <c r="M114" s="538"/>
      <c r="N114" s="539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540" t="s">
        <v>115</v>
      </c>
      <c r="L115" s="541"/>
      <c r="M115" s="541"/>
      <c r="N115" s="542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27">
        <v>1</v>
      </c>
      <c r="L117" s="528">
        <v>1</v>
      </c>
      <c r="M117" s="528" t="s">
        <v>133</v>
      </c>
      <c r="N117" s="529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30">
        <v>2</v>
      </c>
      <c r="M118" s="530" t="s">
        <v>134</v>
      </c>
      <c r="N118" s="531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30">
        <v>3</v>
      </c>
      <c r="M119" s="530" t="s">
        <v>135</v>
      </c>
      <c r="N119" s="531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K120" s="385">
        <v>4</v>
      </c>
      <c r="L120" s="530">
        <v>4</v>
      </c>
      <c r="M120" s="530" t="s">
        <v>136</v>
      </c>
      <c r="N120" s="531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601">
        <v>5</v>
      </c>
      <c r="M121" s="601">
        <v>1730</v>
      </c>
      <c r="N121" s="602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461">
        <f>I121-I108</f>
        <v>1.9899999999999949</v>
      </c>
    </row>
    <row r="123" spans="1:14" x14ac:dyDescent="0.2">
      <c r="B123" s="200">
        <v>73.5</v>
      </c>
      <c r="C123" s="468">
        <v>73.5</v>
      </c>
      <c r="D123" s="468">
        <v>73.5</v>
      </c>
      <c r="E123" s="468">
        <v>73.5</v>
      </c>
      <c r="F123" s="468">
        <v>73.5</v>
      </c>
    </row>
  </sheetData>
  <mergeCells count="14">
    <mergeCell ref="K114:N114"/>
    <mergeCell ref="K115:N115"/>
    <mergeCell ref="B112:F112"/>
    <mergeCell ref="B8:F8"/>
    <mergeCell ref="B21:F21"/>
    <mergeCell ref="B34:F34"/>
    <mergeCell ref="B47:F47"/>
    <mergeCell ref="B60:F60"/>
    <mergeCell ref="I76:Q78"/>
    <mergeCell ref="B73:F73"/>
    <mergeCell ref="J69:P71"/>
    <mergeCell ref="Q69:Q71"/>
    <mergeCell ref="B99:F99"/>
    <mergeCell ref="B86:F86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131"/>
  <sheetViews>
    <sheetView showGridLines="0" topLeftCell="A114" zoomScale="68" zoomScaleNormal="68" workbookViewId="0">
      <selection activeCell="M120" sqref="M120:P130"/>
    </sheetView>
  </sheetViews>
  <sheetFormatPr baseColWidth="10" defaultColWidth="11.42578125" defaultRowHeight="12.75" x14ac:dyDescent="0.2"/>
  <cols>
    <col min="1" max="1" width="16.28515625" style="200" bestFit="1" customWidth="1"/>
    <col min="2" max="8" width="8.85546875" style="200" customWidth="1"/>
    <col min="9" max="10" width="11.28515625" style="200" bestFit="1" customWidth="1"/>
    <col min="11" max="11" width="27.85546875" style="200" bestFit="1" customWidth="1"/>
    <col min="12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550" t="s">
        <v>50</v>
      </c>
      <c r="C8" s="551"/>
      <c r="D8" s="551"/>
      <c r="E8" s="551"/>
      <c r="F8" s="551"/>
      <c r="G8" s="552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550" t="s">
        <v>50</v>
      </c>
      <c r="C22" s="551"/>
      <c r="D22" s="551"/>
      <c r="E22" s="551"/>
      <c r="F22" s="551"/>
      <c r="G22" s="552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550" t="s">
        <v>50</v>
      </c>
      <c r="C36" s="551"/>
      <c r="D36" s="551"/>
      <c r="E36" s="551"/>
      <c r="F36" s="551"/>
      <c r="G36" s="552"/>
      <c r="H36" s="291" t="s">
        <v>0</v>
      </c>
      <c r="I36" s="363"/>
      <c r="J36" s="363"/>
      <c r="K36" s="363"/>
      <c r="N36" s="541" t="s">
        <v>67</v>
      </c>
      <c r="O36" s="541"/>
      <c r="P36" s="541"/>
      <c r="Q36" s="541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550" t="s">
        <v>50</v>
      </c>
      <c r="C50" s="551"/>
      <c r="D50" s="551"/>
      <c r="E50" s="551"/>
      <c r="F50" s="551"/>
      <c r="G50" s="551"/>
      <c r="H50" s="552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550" t="s">
        <v>50</v>
      </c>
      <c r="C64" s="551"/>
      <c r="D64" s="551"/>
      <c r="E64" s="551"/>
      <c r="F64" s="551"/>
      <c r="G64" s="551"/>
      <c r="H64" s="552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550" t="s">
        <v>50</v>
      </c>
      <c r="C78" s="551"/>
      <c r="D78" s="551"/>
      <c r="E78" s="551"/>
      <c r="F78" s="551"/>
      <c r="G78" s="551"/>
      <c r="H78" s="552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571" t="s">
        <v>100</v>
      </c>
      <c r="L81" s="571"/>
      <c r="M81" s="571"/>
      <c r="N81" s="571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571"/>
      <c r="L82" s="571"/>
      <c r="M82" s="571"/>
      <c r="N82" s="571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571"/>
      <c r="L83" s="571"/>
      <c r="M83" s="571"/>
      <c r="N83" s="571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550" t="s">
        <v>50</v>
      </c>
      <c r="C92" s="551"/>
      <c r="D92" s="551"/>
      <c r="E92" s="551"/>
      <c r="F92" s="551"/>
      <c r="G92" s="551"/>
      <c r="H92" s="552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550" t="s">
        <v>50</v>
      </c>
      <c r="C106" s="551"/>
      <c r="D106" s="551"/>
      <c r="E106" s="551"/>
      <c r="F106" s="551"/>
      <c r="G106" s="551"/>
      <c r="H106" s="552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550" t="s">
        <v>50</v>
      </c>
      <c r="C120" s="551"/>
      <c r="D120" s="551"/>
      <c r="E120" s="551"/>
      <c r="F120" s="551"/>
      <c r="G120" s="551"/>
      <c r="H120" s="552"/>
      <c r="I120" s="291" t="s">
        <v>0</v>
      </c>
      <c r="J120" s="461"/>
      <c r="K120" s="461"/>
      <c r="L120" s="461"/>
      <c r="M120" s="537" t="s">
        <v>105</v>
      </c>
      <c r="N120" s="538"/>
      <c r="O120" s="538"/>
      <c r="P120" s="539"/>
      <c r="Q120" s="329"/>
      <c r="S120" s="557"/>
      <c r="T120" s="557"/>
      <c r="U120" s="557"/>
      <c r="V120" s="557"/>
    </row>
    <row r="121" spans="1:22" x14ac:dyDescent="0.2">
      <c r="A121" s="231" t="s">
        <v>54</v>
      </c>
      <c r="B121" s="471">
        <v>1</v>
      </c>
      <c r="C121" s="472">
        <v>2</v>
      </c>
      <c r="D121" s="472">
        <v>3</v>
      </c>
      <c r="E121" s="475">
        <v>4</v>
      </c>
      <c r="F121" s="475">
        <v>5</v>
      </c>
      <c r="G121" s="475">
        <v>6</v>
      </c>
      <c r="H121" s="477">
        <v>7</v>
      </c>
      <c r="I121" s="396">
        <v>267</v>
      </c>
      <c r="J121" s="213"/>
      <c r="K121" s="461"/>
      <c r="L121" s="461"/>
      <c r="M121" s="540" t="s">
        <v>67</v>
      </c>
      <c r="N121" s="541"/>
      <c r="O121" s="541"/>
      <c r="P121" s="542"/>
      <c r="Q121" s="329"/>
      <c r="S121" s="557"/>
      <c r="T121" s="557"/>
      <c r="U121" s="557"/>
      <c r="V121" s="557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M122" s="218" t="s">
        <v>54</v>
      </c>
      <c r="N122" s="467" t="s">
        <v>68</v>
      </c>
      <c r="O122" s="467" t="s">
        <v>59</v>
      </c>
      <c r="P122" s="219" t="s">
        <v>51</v>
      </c>
      <c r="Q122" s="466"/>
      <c r="S122" s="466"/>
      <c r="T122" s="466"/>
      <c r="U122" s="466"/>
      <c r="V122" s="466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L123" s="572" t="s">
        <v>109</v>
      </c>
      <c r="M123" s="377">
        <v>1</v>
      </c>
      <c r="N123" s="469">
        <v>3</v>
      </c>
      <c r="O123" s="469">
        <v>1150</v>
      </c>
      <c r="P123" s="470">
        <v>386</v>
      </c>
      <c r="Q123" s="466">
        <v>58</v>
      </c>
      <c r="S123" s="466"/>
      <c r="T123" s="466"/>
      <c r="U123" s="466"/>
      <c r="V123" s="466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L124" s="572"/>
      <c r="M124" s="377">
        <v>2</v>
      </c>
      <c r="N124" s="469">
        <v>2</v>
      </c>
      <c r="O124" s="469" t="s">
        <v>106</v>
      </c>
      <c r="P124" s="470">
        <v>410</v>
      </c>
      <c r="Q124" s="466">
        <v>59.5</v>
      </c>
      <c r="S124" s="466"/>
      <c r="T124" s="466"/>
      <c r="U124" s="466"/>
      <c r="V124" s="466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M125" s="377">
        <v>3</v>
      </c>
      <c r="N125" s="469">
        <v>2</v>
      </c>
      <c r="O125" s="469" t="s">
        <v>106</v>
      </c>
      <c r="P125" s="470">
        <v>410</v>
      </c>
      <c r="Q125" s="376">
        <v>59.5</v>
      </c>
      <c r="S125" s="466"/>
      <c r="T125" s="466"/>
      <c r="U125" s="466"/>
      <c r="V125" s="466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M126" s="377">
        <v>4</v>
      </c>
      <c r="N126" s="469">
        <v>1</v>
      </c>
      <c r="O126" s="469">
        <v>1000</v>
      </c>
      <c r="P126" s="470">
        <v>438</v>
      </c>
      <c r="Q126" s="466">
        <v>61</v>
      </c>
      <c r="S126" s="466"/>
      <c r="T126" s="466"/>
      <c r="U126" s="466"/>
      <c r="V126" s="466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M127" s="218">
        <v>5</v>
      </c>
      <c r="N127" s="467">
        <v>1</v>
      </c>
      <c r="O127" s="467">
        <v>990</v>
      </c>
      <c r="P127" s="219">
        <v>257</v>
      </c>
      <c r="Q127" s="466">
        <v>58.5</v>
      </c>
      <c r="S127" s="466"/>
      <c r="T127" s="466"/>
      <c r="U127" s="466"/>
      <c r="V127" s="466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M128" s="218">
        <v>6</v>
      </c>
      <c r="N128" s="467">
        <v>2</v>
      </c>
      <c r="O128" s="467" t="s">
        <v>107</v>
      </c>
      <c r="P128" s="219">
        <v>544</v>
      </c>
      <c r="Q128" s="466">
        <v>58</v>
      </c>
      <c r="S128" s="466"/>
      <c r="T128" s="466"/>
      <c r="U128" s="466"/>
      <c r="V128" s="466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M129" s="218">
        <v>7</v>
      </c>
      <c r="N129" s="467">
        <v>3</v>
      </c>
      <c r="O129" s="467" t="s">
        <v>108</v>
      </c>
      <c r="P129" s="219">
        <v>579</v>
      </c>
      <c r="Q129" s="466">
        <v>57.5</v>
      </c>
      <c r="S129" s="466"/>
      <c r="T129" s="466"/>
      <c r="U129" s="466"/>
      <c r="V129" s="466"/>
    </row>
    <row r="130" spans="1:22" ht="13.5" thickBot="1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M130" s="216">
        <v>8</v>
      </c>
      <c r="N130" s="217">
        <v>4</v>
      </c>
      <c r="O130" s="217">
        <v>1140</v>
      </c>
      <c r="P130" s="325">
        <v>502</v>
      </c>
      <c r="Q130" s="200">
        <v>56</v>
      </c>
      <c r="S130" s="466"/>
      <c r="T130" s="466"/>
      <c r="U130" s="466"/>
      <c r="V130" s="466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</row>
  </sheetData>
  <mergeCells count="16">
    <mergeCell ref="B8:G8"/>
    <mergeCell ref="B22:G22"/>
    <mergeCell ref="B36:G36"/>
    <mergeCell ref="L123:L124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M120:P120"/>
    <mergeCell ref="M121:P121"/>
    <mergeCell ref="K81:N83"/>
  </mergeCells>
  <conditionalFormatting sqref="B30:G30">
    <cfRule type="colorScale" priority="30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26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25">
      <colorScale>
        <cfvo type="min"/>
        <cfvo type="max"/>
        <color rgb="FFFFEF9C"/>
        <color rgb="FF63BE7B"/>
      </colorScale>
    </cfRule>
  </conditionalFormatting>
  <conditionalFormatting sqref="H58">
    <cfRule type="colorScale" priority="24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H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H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H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123"/>
  <sheetViews>
    <sheetView showGridLines="0" topLeftCell="A102" zoomScale="70" zoomScaleNormal="70" workbookViewId="0">
      <selection activeCell="Q128" sqref="Q128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550" t="s">
        <v>53</v>
      </c>
      <c r="C8" s="551"/>
      <c r="D8" s="551"/>
      <c r="E8" s="551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550" t="s">
        <v>53</v>
      </c>
      <c r="C21" s="551"/>
      <c r="D21" s="551"/>
      <c r="E21" s="551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550" t="s">
        <v>53</v>
      </c>
      <c r="C34" s="551"/>
      <c r="D34" s="551"/>
      <c r="E34" s="551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567" t="s">
        <v>53</v>
      </c>
      <c r="C47" s="568"/>
      <c r="D47" s="568"/>
      <c r="E47" s="568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567" t="s">
        <v>53</v>
      </c>
      <c r="C60" s="568"/>
      <c r="D60" s="568"/>
      <c r="E60" s="568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569" t="s">
        <v>94</v>
      </c>
      <c r="K69" s="569"/>
      <c r="L69" s="569"/>
      <c r="M69" s="569"/>
      <c r="N69" s="569"/>
      <c r="O69" s="569"/>
      <c r="P69" s="569"/>
      <c r="Q69" s="570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569"/>
      <c r="K70" s="569"/>
      <c r="L70" s="569"/>
      <c r="M70" s="569"/>
      <c r="N70" s="569"/>
      <c r="O70" s="569"/>
      <c r="P70" s="569"/>
      <c r="Q70" s="570"/>
    </row>
    <row r="71" spans="1:18" x14ac:dyDescent="0.2">
      <c r="J71" s="569"/>
      <c r="K71" s="569"/>
      <c r="L71" s="569"/>
      <c r="M71" s="569"/>
      <c r="N71" s="569"/>
      <c r="O71" s="569"/>
      <c r="P71" s="569"/>
      <c r="Q71" s="570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567" t="s">
        <v>53</v>
      </c>
      <c r="C73" s="568"/>
      <c r="D73" s="568"/>
      <c r="E73" s="568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573"/>
      <c r="K82" s="573"/>
      <c r="L82" s="573"/>
      <c r="M82" s="573"/>
      <c r="N82" s="573"/>
      <c r="O82" s="573"/>
      <c r="P82" s="573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I82-I82</f>
        <v>0</v>
      </c>
      <c r="J83" s="573"/>
      <c r="K83" s="573"/>
      <c r="L83" s="573"/>
      <c r="M83" s="573"/>
      <c r="N83" s="573"/>
      <c r="O83" s="573"/>
      <c r="P83" s="573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573"/>
      <c r="K84" s="573"/>
      <c r="L84" s="573"/>
      <c r="M84" s="573"/>
      <c r="N84" s="573"/>
      <c r="O84" s="573"/>
      <c r="P84" s="573"/>
    </row>
    <row r="85" spans="1:16" ht="13.5" thickBot="1" x14ac:dyDescent="0.25"/>
    <row r="86" spans="1:16" ht="13.5" thickBot="1" x14ac:dyDescent="0.25">
      <c r="A86" s="270" t="s">
        <v>102</v>
      </c>
      <c r="B86" s="567" t="s">
        <v>53</v>
      </c>
      <c r="C86" s="568"/>
      <c r="D86" s="568"/>
      <c r="E86" s="568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448">
        <f>I95-I95</f>
        <v>0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567" t="s">
        <v>53</v>
      </c>
      <c r="C99" s="568"/>
      <c r="D99" s="568"/>
      <c r="E99" s="568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455">
        <f>I108-I108</f>
        <v>0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567" t="s">
        <v>53</v>
      </c>
      <c r="C112" s="568"/>
      <c r="D112" s="568"/>
      <c r="E112" s="568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537" t="s">
        <v>105</v>
      </c>
      <c r="L113" s="538"/>
      <c r="M113" s="538"/>
      <c r="N113" s="539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540" t="s">
        <v>67</v>
      </c>
      <c r="L114" s="541"/>
      <c r="M114" s="541"/>
      <c r="N114" s="542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9" t="s">
        <v>54</v>
      </c>
      <c r="L115" s="480" t="s">
        <v>68</v>
      </c>
      <c r="M115" s="480" t="s">
        <v>59</v>
      </c>
      <c r="N115" s="481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9" t="s">
        <v>111</v>
      </c>
      <c r="M116" s="469">
        <v>1700</v>
      </c>
      <c r="N116" s="470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9">
        <v>1</v>
      </c>
      <c r="M117" s="469" t="s">
        <v>112</v>
      </c>
      <c r="N117" s="470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9">
        <v>2</v>
      </c>
      <c r="M118" s="469" t="s">
        <v>113</v>
      </c>
      <c r="N118" s="470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82">
        <v>4</v>
      </c>
      <c r="L119" s="483">
        <v>3</v>
      </c>
      <c r="M119" s="483">
        <v>1970</v>
      </c>
      <c r="N119" s="484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8"/>
      <c r="L120" s="478"/>
      <c r="M120" s="478"/>
      <c r="N120" s="478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8"/>
      <c r="L121" s="478"/>
      <c r="M121" s="478"/>
      <c r="N121" s="478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465">
        <f>I121-I108</f>
        <v>0.52000000000000313</v>
      </c>
      <c r="J122" s="459"/>
      <c r="K122" s="478"/>
      <c r="L122" s="478"/>
      <c r="M122" s="478"/>
      <c r="N122" s="478"/>
    </row>
    <row r="123" spans="1:14" x14ac:dyDescent="0.2">
      <c r="B123" s="200">
        <v>66</v>
      </c>
      <c r="C123" s="468">
        <v>66</v>
      </c>
      <c r="D123" s="468">
        <v>66</v>
      </c>
      <c r="K123" s="478"/>
      <c r="L123" s="478"/>
      <c r="M123" s="478"/>
      <c r="N123" s="478"/>
    </row>
  </sheetData>
  <mergeCells count="14">
    <mergeCell ref="B8:E8"/>
    <mergeCell ref="B21:E21"/>
    <mergeCell ref="B34:E34"/>
    <mergeCell ref="B47:E47"/>
    <mergeCell ref="B60:E60"/>
    <mergeCell ref="K113:N113"/>
    <mergeCell ref="K114:N114"/>
    <mergeCell ref="B112:E112"/>
    <mergeCell ref="B99:E99"/>
    <mergeCell ref="Q69:Q71"/>
    <mergeCell ref="B86:E86"/>
    <mergeCell ref="B73:E73"/>
    <mergeCell ref="J82:P84"/>
    <mergeCell ref="J69:P71"/>
  </mergeCells>
  <conditionalFormatting sqref="B24:F24">
    <cfRule type="colorScale" priority="34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31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30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27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26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23">
      <colorScale>
        <cfvo type="min"/>
        <cfvo type="max"/>
        <color rgb="FFFFEF9C"/>
        <color rgb="FF63BE7B"/>
      </colorScale>
    </cfRule>
  </conditionalFormatting>
  <conditionalFormatting sqref="C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B76:D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D7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D7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32" t="s">
        <v>23</v>
      </c>
      <c r="C17" s="533"/>
      <c r="D17" s="533"/>
      <c r="E17" s="533"/>
      <c r="F17" s="53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32" t="s">
        <v>23</v>
      </c>
      <c r="C17" s="533"/>
      <c r="D17" s="533"/>
      <c r="E17" s="533"/>
      <c r="F17" s="53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532" t="s">
        <v>18</v>
      </c>
      <c r="C4" s="533"/>
      <c r="D4" s="533"/>
      <c r="E4" s="533"/>
      <c r="F4" s="533"/>
      <c r="G4" s="533"/>
      <c r="H4" s="533"/>
      <c r="I4" s="533"/>
      <c r="J4" s="534"/>
      <c r="K4" s="532" t="s">
        <v>21</v>
      </c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532" t="s">
        <v>23</v>
      </c>
      <c r="C17" s="533"/>
      <c r="D17" s="533"/>
      <c r="E17" s="533"/>
      <c r="F17" s="53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5" t="s">
        <v>42</v>
      </c>
      <c r="B1" s="53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35" t="s">
        <v>42</v>
      </c>
      <c r="B1" s="53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536" t="s">
        <v>42</v>
      </c>
      <c r="B1" s="53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35" t="s">
        <v>42</v>
      </c>
      <c r="B1" s="53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148"/>
  <sheetViews>
    <sheetView showGridLines="0" tabSelected="1" topLeftCell="A116" zoomScale="70" zoomScaleNormal="70" workbookViewId="0">
      <selection activeCell="AH120" sqref="AH120:AK125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545"/>
      <c r="G2" s="545"/>
      <c r="H2" s="545"/>
      <c r="I2" s="545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545"/>
      <c r="AH6" s="545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546" t="s">
        <v>50</v>
      </c>
      <c r="C8" s="547"/>
      <c r="D8" s="547"/>
      <c r="E8" s="547"/>
      <c r="F8" s="547"/>
      <c r="G8" s="547"/>
      <c r="H8" s="547"/>
      <c r="I8" s="547"/>
      <c r="J8" s="547"/>
      <c r="K8" s="548"/>
      <c r="L8" s="546" t="s">
        <v>53</v>
      </c>
      <c r="M8" s="547"/>
      <c r="N8" s="547"/>
      <c r="O8" s="547"/>
      <c r="P8" s="547"/>
      <c r="Q8" s="547"/>
      <c r="R8" s="547"/>
      <c r="S8" s="547"/>
      <c r="T8" s="547"/>
      <c r="U8" s="549"/>
      <c r="V8" s="327" t="s">
        <v>55</v>
      </c>
      <c r="AA8" s="557"/>
      <c r="AB8" s="557"/>
      <c r="AC8" s="557"/>
      <c r="AD8" s="557"/>
      <c r="AE8" s="557"/>
      <c r="AF8" s="557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553" t="s">
        <v>63</v>
      </c>
      <c r="AA12" s="553"/>
      <c r="AB12" s="553"/>
      <c r="AC12" s="553"/>
      <c r="AD12" s="553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553"/>
      <c r="AA13" s="553"/>
      <c r="AB13" s="553"/>
      <c r="AC13" s="553"/>
      <c r="AD13" s="553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553"/>
      <c r="AA14" s="553"/>
      <c r="AB14" s="553"/>
      <c r="AC14" s="553"/>
      <c r="AD14" s="553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546" t="s">
        <v>50</v>
      </c>
      <c r="C22" s="547"/>
      <c r="D22" s="547"/>
      <c r="E22" s="547"/>
      <c r="F22" s="547"/>
      <c r="G22" s="547"/>
      <c r="H22" s="547"/>
      <c r="I22" s="547"/>
      <c r="J22" s="547"/>
      <c r="K22" s="548"/>
      <c r="L22" s="546" t="s">
        <v>53</v>
      </c>
      <c r="M22" s="547"/>
      <c r="N22" s="547"/>
      <c r="O22" s="547"/>
      <c r="P22" s="547"/>
      <c r="Q22" s="547"/>
      <c r="R22" s="547"/>
      <c r="S22" s="547"/>
      <c r="T22" s="547"/>
      <c r="U22" s="54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546" t="s">
        <v>50</v>
      </c>
      <c r="C36" s="547"/>
      <c r="D36" s="547"/>
      <c r="E36" s="547"/>
      <c r="F36" s="547"/>
      <c r="G36" s="547"/>
      <c r="H36" s="547"/>
      <c r="I36" s="547"/>
      <c r="J36" s="547"/>
      <c r="K36" s="548"/>
      <c r="L36" s="546" t="s">
        <v>53</v>
      </c>
      <c r="M36" s="547"/>
      <c r="N36" s="547"/>
      <c r="O36" s="547"/>
      <c r="P36" s="547"/>
      <c r="Q36" s="547"/>
      <c r="R36" s="547"/>
      <c r="S36" s="547"/>
      <c r="T36" s="547"/>
      <c r="U36" s="54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554" t="s">
        <v>85</v>
      </c>
      <c r="AH36" s="555"/>
      <c r="AI36" s="555"/>
      <c r="AJ36" s="556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550" t="s">
        <v>50</v>
      </c>
      <c r="C50" s="551"/>
      <c r="D50" s="551"/>
      <c r="E50" s="551"/>
      <c r="F50" s="551"/>
      <c r="G50" s="551"/>
      <c r="H50" s="551"/>
      <c r="I50" s="551"/>
      <c r="J50" s="551"/>
      <c r="K50" s="551"/>
      <c r="L50" s="551"/>
      <c r="M50" s="551"/>
      <c r="N50" s="552"/>
      <c r="O50" s="550" t="s">
        <v>53</v>
      </c>
      <c r="P50" s="551"/>
      <c r="Q50" s="551"/>
      <c r="R50" s="551"/>
      <c r="S50" s="551"/>
      <c r="T50" s="551"/>
      <c r="U50" s="551"/>
      <c r="V50" s="551"/>
      <c r="W50" s="552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550" t="s">
        <v>50</v>
      </c>
      <c r="C64" s="551"/>
      <c r="D64" s="551"/>
      <c r="E64" s="551"/>
      <c r="F64" s="551"/>
      <c r="G64" s="551"/>
      <c r="H64" s="551"/>
      <c r="I64" s="551"/>
      <c r="J64" s="551"/>
      <c r="K64" s="551"/>
      <c r="L64" s="551"/>
      <c r="M64" s="551"/>
      <c r="N64" s="552"/>
      <c r="O64" s="550" t="s">
        <v>53</v>
      </c>
      <c r="P64" s="551"/>
      <c r="Q64" s="551"/>
      <c r="R64" s="551"/>
      <c r="S64" s="551"/>
      <c r="T64" s="551"/>
      <c r="U64" s="551"/>
      <c r="V64" s="551"/>
      <c r="W64" s="552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550" t="s">
        <v>50</v>
      </c>
      <c r="C78" s="551"/>
      <c r="D78" s="551"/>
      <c r="E78" s="551"/>
      <c r="F78" s="551"/>
      <c r="G78" s="551"/>
      <c r="H78" s="551"/>
      <c r="I78" s="551"/>
      <c r="J78" s="551"/>
      <c r="K78" s="551"/>
      <c r="L78" s="551"/>
      <c r="M78" s="551"/>
      <c r="N78" s="552"/>
      <c r="O78" s="550" t="s">
        <v>53</v>
      </c>
      <c r="P78" s="551"/>
      <c r="Q78" s="551"/>
      <c r="R78" s="551"/>
      <c r="S78" s="551"/>
      <c r="T78" s="551"/>
      <c r="U78" s="551"/>
      <c r="V78" s="551"/>
      <c r="W78" s="552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550" t="s">
        <v>50</v>
      </c>
      <c r="C92" s="551"/>
      <c r="D92" s="551"/>
      <c r="E92" s="551"/>
      <c r="F92" s="551"/>
      <c r="G92" s="551"/>
      <c r="H92" s="551"/>
      <c r="I92" s="551"/>
      <c r="J92" s="551"/>
      <c r="K92" s="551"/>
      <c r="L92" s="551"/>
      <c r="M92" s="551"/>
      <c r="N92" s="552"/>
      <c r="O92" s="550" t="s">
        <v>53</v>
      </c>
      <c r="P92" s="551"/>
      <c r="Q92" s="551"/>
      <c r="R92" s="551"/>
      <c r="S92" s="551"/>
      <c r="T92" s="551"/>
      <c r="U92" s="551"/>
      <c r="V92" s="551"/>
      <c r="W92" s="552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550" t="s">
        <v>50</v>
      </c>
      <c r="C106" s="551"/>
      <c r="D106" s="551"/>
      <c r="E106" s="551"/>
      <c r="F106" s="551"/>
      <c r="G106" s="551"/>
      <c r="H106" s="551"/>
      <c r="I106" s="551"/>
      <c r="J106" s="551"/>
      <c r="K106" s="551"/>
      <c r="L106" s="551"/>
      <c r="M106" s="551"/>
      <c r="N106" s="552"/>
      <c r="O106" s="550" t="s">
        <v>53</v>
      </c>
      <c r="P106" s="551"/>
      <c r="Q106" s="551"/>
      <c r="R106" s="551"/>
      <c r="S106" s="551"/>
      <c r="T106" s="551"/>
      <c r="U106" s="551"/>
      <c r="V106" s="551"/>
      <c r="W106" s="552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550" t="s">
        <v>50</v>
      </c>
      <c r="C120" s="551"/>
      <c r="D120" s="551"/>
      <c r="E120" s="551"/>
      <c r="F120" s="551"/>
      <c r="G120" s="551"/>
      <c r="H120" s="551"/>
      <c r="I120" s="551"/>
      <c r="J120" s="551"/>
      <c r="K120" s="551"/>
      <c r="L120" s="551"/>
      <c r="M120" s="551"/>
      <c r="N120" s="552"/>
      <c r="O120" s="550" t="s">
        <v>53</v>
      </c>
      <c r="P120" s="551"/>
      <c r="Q120" s="551"/>
      <c r="R120" s="551"/>
      <c r="S120" s="551"/>
      <c r="T120" s="551"/>
      <c r="U120" s="551"/>
      <c r="V120" s="551"/>
      <c r="W120" s="552"/>
      <c r="X120" s="327" t="s">
        <v>55</v>
      </c>
      <c r="Y120" s="461"/>
      <c r="Z120" s="461"/>
      <c r="AA120" s="461"/>
      <c r="AB120" s="537" t="s">
        <v>114</v>
      </c>
      <c r="AC120" s="538"/>
      <c r="AD120" s="538"/>
      <c r="AE120" s="539"/>
      <c r="AH120" s="537" t="s">
        <v>124</v>
      </c>
      <c r="AI120" s="538"/>
      <c r="AJ120" s="538"/>
      <c r="AK120" s="539"/>
      <c r="AM120" s="537" t="s">
        <v>125</v>
      </c>
      <c r="AN120" s="538"/>
      <c r="AO120" s="538"/>
      <c r="AP120" s="539"/>
    </row>
    <row r="121" spans="1:54" x14ac:dyDescent="0.2">
      <c r="A121" s="231" t="s">
        <v>54</v>
      </c>
      <c r="B121" s="471">
        <v>1</v>
      </c>
      <c r="C121" s="472">
        <v>2</v>
      </c>
      <c r="D121" s="472">
        <v>3</v>
      </c>
      <c r="E121" s="472">
        <v>4</v>
      </c>
      <c r="F121" s="472">
        <v>5</v>
      </c>
      <c r="G121" s="472">
        <v>6</v>
      </c>
      <c r="H121" s="473">
        <v>7</v>
      </c>
      <c r="I121" s="473">
        <v>8</v>
      </c>
      <c r="J121" s="473">
        <v>9</v>
      </c>
      <c r="K121" s="473">
        <v>10</v>
      </c>
      <c r="L121" s="472">
        <v>11</v>
      </c>
      <c r="M121" s="472">
        <v>12</v>
      </c>
      <c r="N121" s="489">
        <v>13</v>
      </c>
      <c r="O121" s="474">
        <v>1</v>
      </c>
      <c r="P121" s="475">
        <v>2</v>
      </c>
      <c r="Q121" s="475">
        <v>3</v>
      </c>
      <c r="R121" s="475">
        <v>4</v>
      </c>
      <c r="S121" s="475">
        <v>5</v>
      </c>
      <c r="T121" s="476">
        <v>6</v>
      </c>
      <c r="U121" s="476">
        <v>7</v>
      </c>
      <c r="V121" s="476">
        <v>8</v>
      </c>
      <c r="W121" s="489">
        <v>9</v>
      </c>
      <c r="X121" s="328">
        <v>889</v>
      </c>
      <c r="Y121" s="438" t="s">
        <v>110</v>
      </c>
      <c r="Z121" s="461"/>
      <c r="AA121" s="461"/>
      <c r="AB121" s="540" t="s">
        <v>122</v>
      </c>
      <c r="AC121" s="541"/>
      <c r="AD121" s="541"/>
      <c r="AE121" s="542"/>
      <c r="AH121" s="540" t="s">
        <v>115</v>
      </c>
      <c r="AI121" s="541"/>
      <c r="AJ121" s="541"/>
      <c r="AK121" s="542"/>
      <c r="AM121" s="540" t="s">
        <v>67</v>
      </c>
      <c r="AN121" s="541"/>
      <c r="AO121" s="541"/>
      <c r="AP121" s="542"/>
      <c r="AU121" s="519"/>
      <c r="AV121" s="519"/>
      <c r="AW121" s="519"/>
      <c r="AX121" s="519"/>
      <c r="AY121" s="519"/>
      <c r="AZ121" s="519"/>
      <c r="BA121" s="519"/>
      <c r="BB121" s="519"/>
    </row>
    <row r="122" spans="1:54" ht="13.5" thickBot="1" x14ac:dyDescent="0.25">
      <c r="A122" s="231" t="s">
        <v>2</v>
      </c>
      <c r="B122" s="232">
        <v>1</v>
      </c>
      <c r="C122" s="306">
        <v>2</v>
      </c>
      <c r="D122" s="306">
        <v>2</v>
      </c>
      <c r="E122" s="233">
        <v>3</v>
      </c>
      <c r="F122" s="233">
        <v>3</v>
      </c>
      <c r="G122" s="233">
        <v>3</v>
      </c>
      <c r="H122" s="335">
        <v>4</v>
      </c>
      <c r="I122" s="335">
        <v>4</v>
      </c>
      <c r="J122" s="336">
        <v>5</v>
      </c>
      <c r="K122" s="336">
        <v>5</v>
      </c>
      <c r="L122" s="336">
        <v>6</v>
      </c>
      <c r="M122" s="336">
        <v>7</v>
      </c>
      <c r="N122" s="490">
        <v>8</v>
      </c>
      <c r="O122" s="332">
        <v>1</v>
      </c>
      <c r="P122" s="333">
        <v>2</v>
      </c>
      <c r="Q122" s="334">
        <v>3</v>
      </c>
      <c r="R122" s="334">
        <v>3</v>
      </c>
      <c r="S122" s="335">
        <v>4</v>
      </c>
      <c r="T122" s="336">
        <v>5</v>
      </c>
      <c r="U122" s="337">
        <v>6</v>
      </c>
      <c r="V122" s="338">
        <v>7</v>
      </c>
      <c r="W122" s="490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519"/>
    </row>
    <row r="123" spans="1:54" x14ac:dyDescent="0.2">
      <c r="A123" s="234" t="s">
        <v>3</v>
      </c>
      <c r="B123" s="235">
        <v>990</v>
      </c>
      <c r="C123" s="236">
        <v>990</v>
      </c>
      <c r="D123" s="236">
        <v>990</v>
      </c>
      <c r="E123" s="236">
        <v>990</v>
      </c>
      <c r="F123" s="236">
        <v>990</v>
      </c>
      <c r="G123" s="236">
        <v>990</v>
      </c>
      <c r="H123" s="236">
        <v>990</v>
      </c>
      <c r="I123" s="236">
        <v>990</v>
      </c>
      <c r="J123" s="236">
        <v>990</v>
      </c>
      <c r="K123" s="236">
        <v>990</v>
      </c>
      <c r="L123" s="491">
        <v>990</v>
      </c>
      <c r="M123" s="491">
        <v>990</v>
      </c>
      <c r="N123" s="492">
        <v>990</v>
      </c>
      <c r="O123" s="344">
        <v>990</v>
      </c>
      <c r="P123" s="345">
        <v>990</v>
      </c>
      <c r="Q123" s="345">
        <v>990</v>
      </c>
      <c r="R123" s="345">
        <v>990</v>
      </c>
      <c r="S123" s="345">
        <v>990</v>
      </c>
      <c r="T123" s="345">
        <v>990</v>
      </c>
      <c r="U123" s="345">
        <v>990</v>
      </c>
      <c r="V123" s="345">
        <v>990</v>
      </c>
      <c r="W123" s="507">
        <v>990</v>
      </c>
      <c r="X123" s="348">
        <v>990</v>
      </c>
      <c r="Y123" s="331"/>
      <c r="Z123" s="313"/>
      <c r="AA123" s="313"/>
      <c r="AB123" s="485">
        <v>1</v>
      </c>
      <c r="AC123" s="486">
        <v>5</v>
      </c>
      <c r="AD123" s="486">
        <v>1150</v>
      </c>
      <c r="AE123" s="487">
        <v>323</v>
      </c>
      <c r="AF123" s="515">
        <v>49.5</v>
      </c>
      <c r="AH123" s="485">
        <v>1</v>
      </c>
      <c r="AI123" s="486">
        <v>1</v>
      </c>
      <c r="AJ123" s="486">
        <v>960</v>
      </c>
      <c r="AK123" s="487">
        <v>539</v>
      </c>
      <c r="AL123" s="200">
        <v>50.5</v>
      </c>
      <c r="AM123" s="527">
        <v>1</v>
      </c>
      <c r="AN123" s="528">
        <v>4</v>
      </c>
      <c r="AO123" s="528">
        <v>1110</v>
      </c>
      <c r="AP123" s="529">
        <v>367</v>
      </c>
      <c r="AQ123" s="200">
        <v>52</v>
      </c>
      <c r="AR123" s="519"/>
    </row>
    <row r="124" spans="1:54" x14ac:dyDescent="0.2">
      <c r="A124" s="238" t="s">
        <v>6</v>
      </c>
      <c r="B124" s="239">
        <v>968</v>
      </c>
      <c r="C124" s="240">
        <v>997</v>
      </c>
      <c r="D124" s="240">
        <v>974</v>
      </c>
      <c r="E124" s="240">
        <v>991</v>
      </c>
      <c r="F124" s="240">
        <v>992</v>
      </c>
      <c r="G124" s="240">
        <v>964</v>
      </c>
      <c r="H124" s="240">
        <v>1024</v>
      </c>
      <c r="I124" s="240">
        <v>990</v>
      </c>
      <c r="J124" s="240">
        <v>1005</v>
      </c>
      <c r="K124" s="240">
        <v>1016</v>
      </c>
      <c r="L124" s="493">
        <v>995</v>
      </c>
      <c r="M124" s="493">
        <v>1005</v>
      </c>
      <c r="N124" s="494">
        <v>1044</v>
      </c>
      <c r="O124" s="239">
        <v>972</v>
      </c>
      <c r="P124" s="240">
        <v>982</v>
      </c>
      <c r="Q124" s="240">
        <v>989</v>
      </c>
      <c r="R124" s="240">
        <v>980</v>
      </c>
      <c r="S124" s="240">
        <v>1005</v>
      </c>
      <c r="T124" s="240">
        <v>972</v>
      </c>
      <c r="U124" s="240">
        <v>997</v>
      </c>
      <c r="V124" s="240">
        <v>993</v>
      </c>
      <c r="W124" s="508">
        <v>998</v>
      </c>
      <c r="X124" s="317">
        <v>992</v>
      </c>
      <c r="Y124" s="543" t="s">
        <v>116</v>
      </c>
      <c r="Z124" s="544"/>
      <c r="AA124" s="544"/>
      <c r="AB124" s="377">
        <v>2</v>
      </c>
      <c r="AC124" s="469">
        <v>4</v>
      </c>
      <c r="AD124" s="469" t="s">
        <v>117</v>
      </c>
      <c r="AE124" s="470">
        <v>605</v>
      </c>
      <c r="AF124" s="515">
        <v>49.5</v>
      </c>
      <c r="AH124" s="377">
        <v>2</v>
      </c>
      <c r="AI124" s="469">
        <v>2</v>
      </c>
      <c r="AJ124" s="469" t="s">
        <v>123</v>
      </c>
      <c r="AK124" s="470">
        <v>941</v>
      </c>
      <c r="AL124" s="200">
        <v>49</v>
      </c>
      <c r="AM124" s="385">
        <v>2</v>
      </c>
      <c r="AN124" s="530">
        <v>3</v>
      </c>
      <c r="AO124" s="530" t="s">
        <v>126</v>
      </c>
      <c r="AP124" s="531">
        <v>606</v>
      </c>
      <c r="AQ124" s="200">
        <v>52.5</v>
      </c>
      <c r="AR124" s="519"/>
    </row>
    <row r="125" spans="1:54" x14ac:dyDescent="0.2">
      <c r="A125" s="231" t="s">
        <v>7</v>
      </c>
      <c r="B125" s="367">
        <v>50</v>
      </c>
      <c r="C125" s="368">
        <v>72.2</v>
      </c>
      <c r="D125" s="368">
        <v>72.2</v>
      </c>
      <c r="E125" s="368">
        <v>82.1</v>
      </c>
      <c r="F125" s="368">
        <v>89.7</v>
      </c>
      <c r="G125" s="368">
        <v>89.7</v>
      </c>
      <c r="H125" s="368">
        <v>81.8</v>
      </c>
      <c r="I125" s="368">
        <v>66.7</v>
      </c>
      <c r="J125" s="368">
        <v>63.9</v>
      </c>
      <c r="K125" s="368">
        <v>86.1</v>
      </c>
      <c r="L125" s="493">
        <v>74.5</v>
      </c>
      <c r="M125" s="493">
        <v>70.7</v>
      </c>
      <c r="N125" s="494">
        <v>70.599999999999994</v>
      </c>
      <c r="O125" s="367">
        <v>57.9</v>
      </c>
      <c r="P125" s="368">
        <v>67.900000000000006</v>
      </c>
      <c r="Q125" s="368">
        <v>71.400000000000006</v>
      </c>
      <c r="R125" s="368">
        <v>73.8</v>
      </c>
      <c r="S125" s="368">
        <v>72.099999999999994</v>
      </c>
      <c r="T125" s="368">
        <v>86.4</v>
      </c>
      <c r="U125" s="368">
        <v>87.2</v>
      </c>
      <c r="V125" s="368">
        <v>83.3</v>
      </c>
      <c r="W125" s="508">
        <v>72.7</v>
      </c>
      <c r="X125" s="245">
        <v>75.099999999999994</v>
      </c>
      <c r="Y125" s="443"/>
      <c r="Z125" s="461"/>
      <c r="AA125" s="461"/>
      <c r="AB125" s="377">
        <v>3</v>
      </c>
      <c r="AC125" s="469">
        <v>3</v>
      </c>
      <c r="AD125" s="469" t="s">
        <v>107</v>
      </c>
      <c r="AE125" s="470">
        <v>755</v>
      </c>
      <c r="AF125" s="515">
        <v>50</v>
      </c>
      <c r="AH125" s="377">
        <v>3</v>
      </c>
      <c r="AI125" s="469">
        <v>3</v>
      </c>
      <c r="AJ125" s="469">
        <v>1120</v>
      </c>
      <c r="AK125" s="470">
        <v>392</v>
      </c>
      <c r="AL125" s="200">
        <v>47.5</v>
      </c>
      <c r="AM125" s="385">
        <v>3</v>
      </c>
      <c r="AN125" s="530">
        <v>2</v>
      </c>
      <c r="AO125" s="530" t="s">
        <v>127</v>
      </c>
      <c r="AP125" s="531">
        <v>614</v>
      </c>
      <c r="AQ125" s="200">
        <v>53</v>
      </c>
      <c r="AR125" s="519"/>
    </row>
    <row r="126" spans="1:54" x14ac:dyDescent="0.2">
      <c r="A126" s="231" t="s">
        <v>8</v>
      </c>
      <c r="B126" s="246">
        <v>0.128</v>
      </c>
      <c r="C126" s="247">
        <v>8.6999999999999994E-2</v>
      </c>
      <c r="D126" s="247">
        <v>0.09</v>
      </c>
      <c r="E126" s="247">
        <v>7.9000000000000001E-2</v>
      </c>
      <c r="F126" s="247">
        <v>7.8E-2</v>
      </c>
      <c r="G126" s="247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47">
        <v>6.9000000000000006E-2</v>
      </c>
      <c r="L126" s="495">
        <v>0.08</v>
      </c>
      <c r="M126" s="495">
        <v>9.9000000000000005E-2</v>
      </c>
      <c r="N126" s="496">
        <v>0.10100000000000001</v>
      </c>
      <c r="O126" s="246">
        <v>0.10100000000000001</v>
      </c>
      <c r="P126" s="247">
        <v>8.4000000000000005E-2</v>
      </c>
      <c r="Q126" s="247">
        <v>8.5000000000000006E-2</v>
      </c>
      <c r="R126" s="247">
        <v>9.2999999999999999E-2</v>
      </c>
      <c r="S126" s="247">
        <v>9.0999999999999998E-2</v>
      </c>
      <c r="T126" s="247">
        <v>6.8000000000000005E-2</v>
      </c>
      <c r="U126" s="247">
        <v>6.9000000000000006E-2</v>
      </c>
      <c r="V126" s="247">
        <v>7.5999999999999998E-2</v>
      </c>
      <c r="W126" s="509">
        <v>8.1000000000000003E-2</v>
      </c>
      <c r="X126" s="249">
        <v>8.6999999999999994E-2</v>
      </c>
      <c r="Y126" s="331"/>
      <c r="Z126" s="210"/>
      <c r="AA126" s="210"/>
      <c r="AB126" s="377">
        <v>4</v>
      </c>
      <c r="AC126" s="469">
        <v>2</v>
      </c>
      <c r="AD126" s="469" t="s">
        <v>118</v>
      </c>
      <c r="AE126" s="470">
        <v>560</v>
      </c>
      <c r="AF126" s="515">
        <v>50</v>
      </c>
      <c r="AM126" s="385">
        <v>4</v>
      </c>
      <c r="AN126" s="530">
        <v>1</v>
      </c>
      <c r="AO126" s="530">
        <v>930</v>
      </c>
      <c r="AP126" s="531">
        <v>532</v>
      </c>
      <c r="AQ126" s="200">
        <v>55</v>
      </c>
      <c r="AR126" s="519"/>
    </row>
    <row r="127" spans="1:54" x14ac:dyDescent="0.2">
      <c r="A127" s="238" t="s">
        <v>1</v>
      </c>
      <c r="B127" s="250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251">
        <f>F124/F123*100-100</f>
        <v>0.20202020202020776</v>
      </c>
      <c r="G127" s="251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251">
        <f t="shared" si="100"/>
        <v>2.6262626262626156</v>
      </c>
      <c r="L127" s="497">
        <f t="shared" si="100"/>
        <v>0.50505050505049098</v>
      </c>
      <c r="M127" s="497">
        <f t="shared" si="100"/>
        <v>1.5151515151515156</v>
      </c>
      <c r="N127" s="498">
        <f t="shared" si="100"/>
        <v>5.454545454545439</v>
      </c>
      <c r="O127" s="250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251">
        <f t="shared" si="101"/>
        <v>-1.0101010101010104</v>
      </c>
      <c r="S127" s="251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251">
        <f t="shared" si="101"/>
        <v>0.30303030303029743</v>
      </c>
      <c r="W127" s="510">
        <f t="shared" si="101"/>
        <v>0.80808080808081684</v>
      </c>
      <c r="X127" s="316">
        <f>X124/X123*100-100</f>
        <v>0.20202020202020776</v>
      </c>
      <c r="Y127" s="321"/>
      <c r="Z127" s="461"/>
      <c r="AA127" s="461"/>
      <c r="AB127" s="377">
        <v>5</v>
      </c>
      <c r="AC127" s="469">
        <v>1</v>
      </c>
      <c r="AD127" s="469">
        <v>930</v>
      </c>
      <c r="AE127" s="470">
        <v>412</v>
      </c>
      <c r="AF127" s="515">
        <v>51.5</v>
      </c>
      <c r="AM127" s="385">
        <v>5</v>
      </c>
      <c r="AN127" s="530">
        <v>1</v>
      </c>
      <c r="AO127" s="530">
        <v>930</v>
      </c>
      <c r="AP127" s="531">
        <v>416</v>
      </c>
      <c r="AQ127" s="200">
        <v>53</v>
      </c>
      <c r="AR127" s="519"/>
    </row>
    <row r="128" spans="1:54" ht="13.5" thickBot="1" x14ac:dyDescent="0.25">
      <c r="A128" s="253" t="s">
        <v>27</v>
      </c>
      <c r="B128" s="220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221">
        <f t="shared" si="102"/>
        <v>66</v>
      </c>
      <c r="G128" s="221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221">
        <f t="shared" si="102"/>
        <v>67</v>
      </c>
      <c r="L128" s="499">
        <f>L124-K110</f>
        <v>46</v>
      </c>
      <c r="M128" s="499">
        <f>M124-K110</f>
        <v>56</v>
      </c>
      <c r="N128" s="500">
        <f t="shared" ref="N128" si="103">N124-K110</f>
        <v>95</v>
      </c>
      <c r="O128" s="22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221">
        <f t="shared" ref="R128" si="107">R124-O110</f>
        <v>113</v>
      </c>
      <c r="S128" s="221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221">
        <f t="shared" ref="V128" si="111">V124-S110</f>
        <v>83</v>
      </c>
      <c r="W128" s="511">
        <f t="shared" ref="W128" si="112">W124-T110</f>
        <v>109</v>
      </c>
      <c r="X128" s="287">
        <f>X124-V110</f>
        <v>77</v>
      </c>
      <c r="Y128" s="329"/>
      <c r="Z128" s="210"/>
      <c r="AA128" s="210"/>
      <c r="AB128" s="479">
        <v>6</v>
      </c>
      <c r="AC128" s="480">
        <v>1</v>
      </c>
      <c r="AD128" s="480">
        <v>880</v>
      </c>
      <c r="AE128" s="481">
        <v>286</v>
      </c>
      <c r="AF128" s="515">
        <v>52</v>
      </c>
      <c r="AM128" s="516">
        <v>6</v>
      </c>
      <c r="AN128" s="517">
        <v>2</v>
      </c>
      <c r="AO128" s="517" t="s">
        <v>128</v>
      </c>
      <c r="AP128" s="518">
        <v>804</v>
      </c>
      <c r="AQ128" s="200">
        <v>52.5</v>
      </c>
      <c r="AR128" s="519"/>
    </row>
    <row r="129" spans="1:44" x14ac:dyDescent="0.2">
      <c r="A129" s="258" t="s">
        <v>51</v>
      </c>
      <c r="B129" s="259">
        <v>584</v>
      </c>
      <c r="C129" s="260">
        <v>478</v>
      </c>
      <c r="D129" s="260">
        <v>476</v>
      </c>
      <c r="E129" s="260">
        <v>521</v>
      </c>
      <c r="F129" s="260">
        <v>525</v>
      </c>
      <c r="G129" s="260">
        <v>526</v>
      </c>
      <c r="H129" s="260">
        <v>578</v>
      </c>
      <c r="I129" s="260">
        <v>581</v>
      </c>
      <c r="J129" s="260">
        <v>477</v>
      </c>
      <c r="K129" s="415">
        <v>473</v>
      </c>
      <c r="L129" s="501">
        <v>681</v>
      </c>
      <c r="M129" s="501">
        <v>533</v>
      </c>
      <c r="N129" s="502">
        <v>228</v>
      </c>
      <c r="O129" s="432">
        <v>252</v>
      </c>
      <c r="P129" s="415">
        <v>740</v>
      </c>
      <c r="Q129" s="415">
        <v>559</v>
      </c>
      <c r="R129" s="415">
        <v>561</v>
      </c>
      <c r="S129" s="415">
        <v>811</v>
      </c>
      <c r="T129" s="260">
        <v>782</v>
      </c>
      <c r="U129" s="260">
        <v>632</v>
      </c>
      <c r="V129" s="260">
        <v>461</v>
      </c>
      <c r="W129" s="512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9">
        <v>7</v>
      </c>
      <c r="AC129" s="480">
        <v>2</v>
      </c>
      <c r="AD129" s="480" t="s">
        <v>119</v>
      </c>
      <c r="AE129" s="481">
        <v>697</v>
      </c>
      <c r="AF129" s="515">
        <v>51.5</v>
      </c>
      <c r="AM129" s="516">
        <v>7</v>
      </c>
      <c r="AN129" s="517">
        <v>3</v>
      </c>
      <c r="AO129" s="517" t="s">
        <v>129</v>
      </c>
      <c r="AP129" s="518">
        <v>932</v>
      </c>
      <c r="AQ129" s="200">
        <v>53.5</v>
      </c>
      <c r="AR129" s="519"/>
    </row>
    <row r="130" spans="1:44" ht="13.5" thickBot="1" x14ac:dyDescent="0.25">
      <c r="A130" s="265" t="s">
        <v>28</v>
      </c>
      <c r="B130" s="218">
        <v>52</v>
      </c>
      <c r="C130" s="464">
        <v>52</v>
      </c>
      <c r="D130" s="464">
        <v>52</v>
      </c>
      <c r="E130" s="464">
        <v>51</v>
      </c>
      <c r="F130" s="464">
        <v>51</v>
      </c>
      <c r="G130" s="464">
        <v>51.5</v>
      </c>
      <c r="H130" s="464">
        <v>49</v>
      </c>
      <c r="I130" s="464">
        <v>50.5</v>
      </c>
      <c r="J130" s="464">
        <v>50</v>
      </c>
      <c r="K130" s="464">
        <v>50</v>
      </c>
      <c r="L130" s="503">
        <v>49.5</v>
      </c>
      <c r="M130" s="503">
        <v>48</v>
      </c>
      <c r="N130" s="504">
        <v>47.5</v>
      </c>
      <c r="O130" s="218">
        <v>55.5</v>
      </c>
      <c r="P130" s="464">
        <v>54.5</v>
      </c>
      <c r="Q130" s="464">
        <v>53</v>
      </c>
      <c r="R130" s="464">
        <v>53</v>
      </c>
      <c r="S130" s="464">
        <v>52</v>
      </c>
      <c r="T130" s="464">
        <v>52</v>
      </c>
      <c r="U130" s="464">
        <v>51.5</v>
      </c>
      <c r="V130" s="464">
        <v>50.5</v>
      </c>
      <c r="W130" s="513">
        <v>49.5</v>
      </c>
      <c r="X130" s="328"/>
      <c r="Y130" s="461" t="s">
        <v>57</v>
      </c>
      <c r="Z130" s="461">
        <v>49.05</v>
      </c>
      <c r="AA130" s="461"/>
      <c r="AB130" s="479">
        <v>8</v>
      </c>
      <c r="AC130" s="480">
        <v>3</v>
      </c>
      <c r="AD130" s="480" t="s">
        <v>120</v>
      </c>
      <c r="AE130" s="481">
        <v>821</v>
      </c>
      <c r="AF130" s="515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216">
        <f>B130-B116</f>
        <v>2.5</v>
      </c>
      <c r="C131" s="217">
        <f t="shared" ref="C131:W131" si="113">C130-C116</f>
        <v>2.5</v>
      </c>
      <c r="D131" s="217">
        <f t="shared" si="113"/>
        <v>2.5</v>
      </c>
      <c r="E131" s="217">
        <f t="shared" si="113"/>
        <v>2.5</v>
      </c>
      <c r="F131" s="217">
        <f t="shared" si="113"/>
        <v>2.5</v>
      </c>
      <c r="G131" s="217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217">
        <f t="shared" si="113"/>
        <v>2</v>
      </c>
      <c r="L131" s="505">
        <f t="shared" si="113"/>
        <v>2.5</v>
      </c>
      <c r="M131" s="505">
        <f t="shared" si="113"/>
        <v>2</v>
      </c>
      <c r="N131" s="506">
        <f t="shared" si="113"/>
        <v>1.5</v>
      </c>
      <c r="O131" s="216">
        <f t="shared" si="113"/>
        <v>2</v>
      </c>
      <c r="P131" s="217">
        <f t="shared" si="113"/>
        <v>2</v>
      </c>
      <c r="Q131" s="217">
        <f t="shared" si="113"/>
        <v>2</v>
      </c>
      <c r="R131" s="217">
        <f t="shared" si="113"/>
        <v>2.5</v>
      </c>
      <c r="S131" s="217">
        <f t="shared" si="113"/>
        <v>2</v>
      </c>
      <c r="T131" s="217">
        <f t="shared" si="113"/>
        <v>2.5</v>
      </c>
      <c r="U131" s="217">
        <f t="shared" si="113"/>
        <v>2.5</v>
      </c>
      <c r="V131" s="217">
        <f t="shared" si="113"/>
        <v>2.5</v>
      </c>
      <c r="W131" s="514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8">
        <v>9</v>
      </c>
      <c r="AC131" s="480">
        <v>4</v>
      </c>
      <c r="AD131" s="480" t="s">
        <v>121</v>
      </c>
      <c r="AE131" s="481">
        <v>534</v>
      </c>
      <c r="AF131" s="515">
        <v>51</v>
      </c>
      <c r="AM131" s="526"/>
      <c r="AN131" s="520"/>
      <c r="AO131" s="520"/>
      <c r="AP131" s="520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515">
        <v>50.5</v>
      </c>
      <c r="AM132" s="520"/>
      <c r="AN132" s="520"/>
      <c r="AO132" s="520"/>
      <c r="AP132" s="520"/>
    </row>
    <row r="133" spans="1:44" ht="13.5" thickBot="1" x14ac:dyDescent="0.25"/>
    <row r="134" spans="1:44" ht="13.5" thickBot="1" x14ac:dyDescent="0.25">
      <c r="A134" s="230" t="s">
        <v>130</v>
      </c>
      <c r="B134" s="550" t="s">
        <v>131</v>
      </c>
      <c r="C134" s="551"/>
      <c r="D134" s="551"/>
      <c r="E134" s="551"/>
      <c r="F134" s="551"/>
      <c r="G134" s="551"/>
      <c r="H134" s="551"/>
      <c r="I134" s="551"/>
      <c r="J134" s="551"/>
      <c r="K134" s="552"/>
      <c r="L134" s="550" t="s">
        <v>132</v>
      </c>
      <c r="M134" s="551"/>
      <c r="N134" s="552"/>
      <c r="O134" s="550" t="s">
        <v>53</v>
      </c>
      <c r="P134" s="551"/>
      <c r="Q134" s="551"/>
      <c r="R134" s="551"/>
      <c r="S134" s="551"/>
      <c r="T134" s="551"/>
      <c r="U134" s="551"/>
      <c r="V134" s="551"/>
      <c r="W134" s="327" t="s">
        <v>55</v>
      </c>
      <c r="Y134" s="521"/>
      <c r="Z134" s="521"/>
      <c r="AA134" s="521"/>
    </row>
    <row r="135" spans="1:44" x14ac:dyDescent="0.2">
      <c r="A135" s="231" t="s">
        <v>54</v>
      </c>
      <c r="B135" s="471">
        <v>1</v>
      </c>
      <c r="C135" s="472">
        <v>2</v>
      </c>
      <c r="D135" s="472">
        <v>3</v>
      </c>
      <c r="E135" s="472">
        <v>4</v>
      </c>
      <c r="F135" s="472">
        <v>5</v>
      </c>
      <c r="G135" s="472">
        <v>6</v>
      </c>
      <c r="H135" s="473">
        <v>7</v>
      </c>
      <c r="I135" s="473">
        <v>8</v>
      </c>
      <c r="J135" s="473">
        <v>9</v>
      </c>
      <c r="K135" s="574">
        <v>10</v>
      </c>
      <c r="L135" s="471">
        <v>1</v>
      </c>
      <c r="M135" s="472">
        <v>2</v>
      </c>
      <c r="N135" s="489">
        <v>3</v>
      </c>
      <c r="O135" s="583">
        <v>1</v>
      </c>
      <c r="P135" s="475">
        <v>2</v>
      </c>
      <c r="Q135" s="475">
        <v>3</v>
      </c>
      <c r="R135" s="475">
        <v>4</v>
      </c>
      <c r="S135" s="475">
        <v>5</v>
      </c>
      <c r="T135" s="476">
        <v>6</v>
      </c>
      <c r="U135" s="476">
        <v>7</v>
      </c>
      <c r="V135" s="476">
        <v>8</v>
      </c>
      <c r="W135" s="328">
        <v>889</v>
      </c>
      <c r="Y135" s="438" t="s">
        <v>110</v>
      </c>
      <c r="Z135" s="521"/>
      <c r="AA135" s="521"/>
    </row>
    <row r="136" spans="1:44" ht="13.5" thickBot="1" x14ac:dyDescent="0.25">
      <c r="A136" s="231" t="s">
        <v>2</v>
      </c>
      <c r="B136" s="232">
        <v>1</v>
      </c>
      <c r="C136" s="306">
        <v>2</v>
      </c>
      <c r="D136" s="306">
        <v>2</v>
      </c>
      <c r="E136" s="233">
        <v>3</v>
      </c>
      <c r="F136" s="233">
        <v>3</v>
      </c>
      <c r="G136" s="233">
        <v>3</v>
      </c>
      <c r="H136" s="335">
        <v>4</v>
      </c>
      <c r="I136" s="335">
        <v>4</v>
      </c>
      <c r="J136" s="336">
        <v>5</v>
      </c>
      <c r="K136" s="575">
        <v>5</v>
      </c>
      <c r="L136" s="596">
        <v>1</v>
      </c>
      <c r="M136" s="314">
        <v>7</v>
      </c>
      <c r="N136" s="490">
        <v>8</v>
      </c>
      <c r="O136" s="584">
        <v>4</v>
      </c>
      <c r="P136" s="334">
        <v>3</v>
      </c>
      <c r="Q136" s="306">
        <v>2</v>
      </c>
      <c r="R136" s="232">
        <v>1</v>
      </c>
      <c r="S136" s="232">
        <v>1</v>
      </c>
      <c r="T136" s="306">
        <v>2</v>
      </c>
      <c r="U136" s="334">
        <v>3</v>
      </c>
      <c r="V136" s="335">
        <v>4</v>
      </c>
      <c r="W136" s="339" t="s">
        <v>0</v>
      </c>
      <c r="Y136" s="521"/>
      <c r="Z136" s="521"/>
      <c r="AA136" s="521"/>
    </row>
    <row r="137" spans="1:44" x14ac:dyDescent="0.2">
      <c r="A137" s="234" t="s">
        <v>3</v>
      </c>
      <c r="B137" s="235">
        <v>990</v>
      </c>
      <c r="C137" s="236">
        <v>990</v>
      </c>
      <c r="D137" s="236">
        <v>990</v>
      </c>
      <c r="E137" s="236">
        <v>990</v>
      </c>
      <c r="F137" s="236">
        <v>990</v>
      </c>
      <c r="G137" s="236">
        <v>990</v>
      </c>
      <c r="H137" s="236">
        <v>990</v>
      </c>
      <c r="I137" s="236">
        <v>990</v>
      </c>
      <c r="J137" s="236">
        <v>990</v>
      </c>
      <c r="K137" s="576">
        <v>990</v>
      </c>
      <c r="L137" s="577">
        <v>990</v>
      </c>
      <c r="M137" s="491">
        <v>990</v>
      </c>
      <c r="N137" s="492">
        <v>990</v>
      </c>
      <c r="O137" s="585">
        <v>990</v>
      </c>
      <c r="P137" s="345">
        <v>990</v>
      </c>
      <c r="Q137" s="345">
        <v>990</v>
      </c>
      <c r="R137" s="345">
        <v>990</v>
      </c>
      <c r="S137" s="345">
        <v>990</v>
      </c>
      <c r="T137" s="345">
        <v>990</v>
      </c>
      <c r="U137" s="345">
        <v>990</v>
      </c>
      <c r="V137" s="345">
        <v>990</v>
      </c>
      <c r="W137" s="348">
        <v>990</v>
      </c>
      <c r="Y137" s="331"/>
      <c r="Z137" s="313"/>
      <c r="AA137" s="313"/>
    </row>
    <row r="138" spans="1:44" x14ac:dyDescent="0.2">
      <c r="A138" s="238" t="s">
        <v>6</v>
      </c>
      <c r="B138" s="239">
        <v>968</v>
      </c>
      <c r="C138" s="240">
        <v>997</v>
      </c>
      <c r="D138" s="240">
        <v>974</v>
      </c>
      <c r="E138" s="240">
        <v>991</v>
      </c>
      <c r="F138" s="240">
        <v>992</v>
      </c>
      <c r="G138" s="240">
        <v>964</v>
      </c>
      <c r="H138" s="240">
        <v>1024</v>
      </c>
      <c r="I138" s="240">
        <v>990</v>
      </c>
      <c r="J138" s="240">
        <v>1005</v>
      </c>
      <c r="K138" s="280">
        <v>1016</v>
      </c>
      <c r="L138" s="578">
        <v>995</v>
      </c>
      <c r="M138" s="493">
        <v>1005</v>
      </c>
      <c r="N138" s="494">
        <v>1044</v>
      </c>
      <c r="O138" s="586">
        <v>972</v>
      </c>
      <c r="P138" s="240">
        <v>982</v>
      </c>
      <c r="Q138" s="240">
        <v>989</v>
      </c>
      <c r="R138" s="240">
        <v>980</v>
      </c>
      <c r="S138" s="240">
        <v>1005</v>
      </c>
      <c r="T138" s="240">
        <v>972</v>
      </c>
      <c r="U138" s="240">
        <v>997</v>
      </c>
      <c r="V138" s="240">
        <v>993</v>
      </c>
      <c r="W138" s="317">
        <v>992</v>
      </c>
      <c r="Y138" s="524" t="s">
        <v>116</v>
      </c>
      <c r="Z138" s="525"/>
      <c r="AA138" s="525"/>
    </row>
    <row r="139" spans="1:44" x14ac:dyDescent="0.2">
      <c r="A139" s="231" t="s">
        <v>7</v>
      </c>
      <c r="B139" s="367">
        <v>50</v>
      </c>
      <c r="C139" s="368">
        <v>72.2</v>
      </c>
      <c r="D139" s="368">
        <v>72.2</v>
      </c>
      <c r="E139" s="368">
        <v>82.1</v>
      </c>
      <c r="F139" s="368">
        <v>89.7</v>
      </c>
      <c r="G139" s="368">
        <v>89.7</v>
      </c>
      <c r="H139" s="368">
        <v>81.8</v>
      </c>
      <c r="I139" s="368">
        <v>66.7</v>
      </c>
      <c r="J139" s="368">
        <v>63.9</v>
      </c>
      <c r="K139" s="369">
        <v>86.1</v>
      </c>
      <c r="L139" s="578">
        <v>74.5</v>
      </c>
      <c r="M139" s="493">
        <v>70.7</v>
      </c>
      <c r="N139" s="494">
        <v>70.599999999999994</v>
      </c>
      <c r="O139" s="587">
        <v>57.9</v>
      </c>
      <c r="P139" s="368">
        <v>67.900000000000006</v>
      </c>
      <c r="Q139" s="368">
        <v>71.400000000000006</v>
      </c>
      <c r="R139" s="368">
        <v>73.8</v>
      </c>
      <c r="S139" s="368">
        <v>72.099999999999994</v>
      </c>
      <c r="T139" s="368">
        <v>86.4</v>
      </c>
      <c r="U139" s="368">
        <v>87.2</v>
      </c>
      <c r="V139" s="368">
        <v>83.3</v>
      </c>
      <c r="W139" s="245">
        <v>75.099999999999994</v>
      </c>
      <c r="Y139" s="443"/>
      <c r="Z139" s="521"/>
      <c r="AA139" s="521"/>
    </row>
    <row r="140" spans="1:44" x14ac:dyDescent="0.2">
      <c r="A140" s="231" t="s">
        <v>8</v>
      </c>
      <c r="B140" s="246">
        <v>0.128</v>
      </c>
      <c r="C140" s="247">
        <v>8.6999999999999994E-2</v>
      </c>
      <c r="D140" s="247">
        <v>0.09</v>
      </c>
      <c r="E140" s="247">
        <v>7.9000000000000001E-2</v>
      </c>
      <c r="F140" s="247">
        <v>7.8E-2</v>
      </c>
      <c r="G140" s="247">
        <v>7.0000000000000007E-2</v>
      </c>
      <c r="H140" s="247">
        <v>8.2000000000000003E-2</v>
      </c>
      <c r="I140" s="247">
        <v>9.2999999999999999E-2</v>
      </c>
      <c r="J140" s="247">
        <v>9.6000000000000002E-2</v>
      </c>
      <c r="K140" s="283">
        <v>6.9000000000000006E-2</v>
      </c>
      <c r="L140" s="579">
        <v>0.08</v>
      </c>
      <c r="M140" s="495">
        <v>9.9000000000000005E-2</v>
      </c>
      <c r="N140" s="496">
        <v>0.10100000000000001</v>
      </c>
      <c r="O140" s="588">
        <v>0.10100000000000001</v>
      </c>
      <c r="P140" s="247">
        <v>8.4000000000000005E-2</v>
      </c>
      <c r="Q140" s="247">
        <v>8.5000000000000006E-2</v>
      </c>
      <c r="R140" s="247">
        <v>9.2999999999999999E-2</v>
      </c>
      <c r="S140" s="247">
        <v>9.0999999999999998E-2</v>
      </c>
      <c r="T140" s="247">
        <v>6.8000000000000005E-2</v>
      </c>
      <c r="U140" s="247">
        <v>6.9000000000000006E-2</v>
      </c>
      <c r="V140" s="247">
        <v>7.5999999999999998E-2</v>
      </c>
      <c r="W140" s="249">
        <v>8.6999999999999994E-2</v>
      </c>
      <c r="Y140" s="331"/>
      <c r="Z140" s="210"/>
      <c r="AA140" s="210"/>
    </row>
    <row r="141" spans="1:44" x14ac:dyDescent="0.2">
      <c r="A141" s="238" t="s">
        <v>1</v>
      </c>
      <c r="B141" s="250">
        <f>B138/B137*100-100</f>
        <v>-2.2222222222222285</v>
      </c>
      <c r="C141" s="251">
        <f t="shared" ref="C141:E141" si="114">C138/C137*100-100</f>
        <v>0.70707070707069875</v>
      </c>
      <c r="D141" s="251">
        <f t="shared" si="114"/>
        <v>-1.6161616161616195</v>
      </c>
      <c r="E141" s="251">
        <f t="shared" si="114"/>
        <v>0.10101010101008967</v>
      </c>
      <c r="F141" s="251">
        <f>F138/F137*100-100</f>
        <v>0.20202020202020776</v>
      </c>
      <c r="G141" s="251">
        <f t="shared" ref="G141:O141" si="115">G138/G137*100-100</f>
        <v>-2.6262626262626156</v>
      </c>
      <c r="H141" s="251">
        <f t="shared" si="115"/>
        <v>3.4343434343434325</v>
      </c>
      <c r="I141" s="251">
        <f t="shared" si="115"/>
        <v>0</v>
      </c>
      <c r="J141" s="251">
        <f t="shared" si="115"/>
        <v>1.5151515151515156</v>
      </c>
      <c r="K141" s="307">
        <f t="shared" si="115"/>
        <v>2.6262626262626156</v>
      </c>
      <c r="L141" s="580">
        <f t="shared" si="115"/>
        <v>0.50505050505049098</v>
      </c>
      <c r="M141" s="497">
        <f t="shared" si="115"/>
        <v>1.5151515151515156</v>
      </c>
      <c r="N141" s="498">
        <f t="shared" si="115"/>
        <v>5.454545454545439</v>
      </c>
      <c r="O141" s="589">
        <f>O138/O137*100-100</f>
        <v>-1.818181818181813</v>
      </c>
      <c r="P141" s="251">
        <f t="shared" ref="P141:V141" si="116">P138/P137*100-100</f>
        <v>-0.80808080808081684</v>
      </c>
      <c r="Q141" s="251">
        <f t="shared" si="116"/>
        <v>-0.10101010101010388</v>
      </c>
      <c r="R141" s="251">
        <f t="shared" si="116"/>
        <v>-1.0101010101010104</v>
      </c>
      <c r="S141" s="251">
        <f t="shared" si="116"/>
        <v>1.5151515151515156</v>
      </c>
      <c r="T141" s="251">
        <f t="shared" si="116"/>
        <v>-1.818181818181813</v>
      </c>
      <c r="U141" s="251">
        <f t="shared" si="116"/>
        <v>0.70707070707069875</v>
      </c>
      <c r="V141" s="251">
        <f t="shared" si="116"/>
        <v>0.30303030303029743</v>
      </c>
      <c r="W141" s="316">
        <f>W138/W137*100-100</f>
        <v>0.20202020202020776</v>
      </c>
      <c r="Y141" s="321"/>
      <c r="Z141" s="521"/>
      <c r="AA141" s="521"/>
    </row>
    <row r="142" spans="1:44" ht="13.5" thickBot="1" x14ac:dyDescent="0.25">
      <c r="A142" s="253" t="s">
        <v>27</v>
      </c>
      <c r="B142" s="220">
        <f>B138-B124</f>
        <v>0</v>
      </c>
      <c r="C142" s="221">
        <f t="shared" ref="C142:K142" si="117">C138-C124</f>
        <v>0</v>
      </c>
      <c r="D142" s="221">
        <f t="shared" si="117"/>
        <v>0</v>
      </c>
      <c r="E142" s="221">
        <f t="shared" si="117"/>
        <v>0</v>
      </c>
      <c r="F142" s="221">
        <f t="shared" si="117"/>
        <v>0</v>
      </c>
      <c r="G142" s="221">
        <f t="shared" si="117"/>
        <v>0</v>
      </c>
      <c r="H142" s="221">
        <f t="shared" si="117"/>
        <v>0</v>
      </c>
      <c r="I142" s="221">
        <f t="shared" si="117"/>
        <v>0</v>
      </c>
      <c r="J142" s="221">
        <f t="shared" si="117"/>
        <v>0</v>
      </c>
      <c r="K142" s="347">
        <f t="shared" si="117"/>
        <v>0</v>
      </c>
      <c r="L142" s="597">
        <f>L138-K124</f>
        <v>-21</v>
      </c>
      <c r="M142" s="594">
        <f>M138-K124</f>
        <v>-11</v>
      </c>
      <c r="N142" s="598">
        <f t="shared" ref="N142" si="118">N138-K124</f>
        <v>28</v>
      </c>
      <c r="O142" s="590">
        <f>O138-L124</f>
        <v>-23</v>
      </c>
      <c r="P142" s="221">
        <f>P138-M124</f>
        <v>-23</v>
      </c>
      <c r="Q142" s="221">
        <f>Q138-N124</f>
        <v>-55</v>
      </c>
      <c r="R142" s="221">
        <f>R138-O124</f>
        <v>8</v>
      </c>
      <c r="S142" s="221">
        <f>S138-P124</f>
        <v>23</v>
      </c>
      <c r="T142" s="221">
        <f>T138-Q124</f>
        <v>-17</v>
      </c>
      <c r="U142" s="221">
        <f>U138-R124</f>
        <v>17</v>
      </c>
      <c r="V142" s="221">
        <f>V138-S124</f>
        <v>-12</v>
      </c>
      <c r="W142" s="287">
        <f>W138-V124</f>
        <v>-1</v>
      </c>
      <c r="Y142" s="329"/>
      <c r="Z142" s="210"/>
      <c r="AA142" s="210"/>
    </row>
    <row r="143" spans="1:44" x14ac:dyDescent="0.2">
      <c r="A143" s="258" t="s">
        <v>51</v>
      </c>
      <c r="B143" s="259">
        <v>584</v>
      </c>
      <c r="C143" s="260">
        <v>478</v>
      </c>
      <c r="D143" s="260">
        <v>476</v>
      </c>
      <c r="E143" s="260">
        <v>521</v>
      </c>
      <c r="F143" s="260">
        <v>525</v>
      </c>
      <c r="G143" s="260">
        <v>526</v>
      </c>
      <c r="H143" s="260">
        <v>578</v>
      </c>
      <c r="I143" s="260">
        <v>581</v>
      </c>
      <c r="J143" s="260">
        <v>477</v>
      </c>
      <c r="K143" s="446">
        <v>473</v>
      </c>
      <c r="L143" s="599">
        <v>681</v>
      </c>
      <c r="M143" s="595">
        <v>533</v>
      </c>
      <c r="N143" s="600">
        <v>228</v>
      </c>
      <c r="O143" s="591">
        <v>252</v>
      </c>
      <c r="P143" s="415">
        <v>740</v>
      </c>
      <c r="Q143" s="415">
        <v>559</v>
      </c>
      <c r="R143" s="415">
        <v>561</v>
      </c>
      <c r="S143" s="415">
        <v>811</v>
      </c>
      <c r="T143" s="260">
        <v>782</v>
      </c>
      <c r="U143" s="260">
        <v>632</v>
      </c>
      <c r="V143" s="260">
        <v>461</v>
      </c>
      <c r="W143" s="422">
        <f>SUM(B143:V143)</f>
        <v>11459</v>
      </c>
      <c r="Y143" s="521" t="s">
        <v>56</v>
      </c>
      <c r="Z143" s="263">
        <f>X129-W143</f>
        <v>441</v>
      </c>
      <c r="AA143" s="264">
        <f>Z143/X129</f>
        <v>3.7058823529411762E-2</v>
      </c>
    </row>
    <row r="144" spans="1:44" x14ac:dyDescent="0.2">
      <c r="A144" s="265" t="s">
        <v>28</v>
      </c>
      <c r="B144" s="522">
        <v>52</v>
      </c>
      <c r="C144" s="523">
        <v>52</v>
      </c>
      <c r="D144" s="523">
        <v>52</v>
      </c>
      <c r="E144" s="523">
        <v>51</v>
      </c>
      <c r="F144" s="523">
        <v>51</v>
      </c>
      <c r="G144" s="523">
        <v>51.5</v>
      </c>
      <c r="H144" s="523">
        <v>49</v>
      </c>
      <c r="I144" s="523">
        <v>50.5</v>
      </c>
      <c r="J144" s="523">
        <v>50</v>
      </c>
      <c r="K144" s="309">
        <v>50</v>
      </c>
      <c r="L144" s="581">
        <v>49.5</v>
      </c>
      <c r="M144" s="503">
        <v>48</v>
      </c>
      <c r="N144" s="513">
        <v>47.5</v>
      </c>
      <c r="O144" s="592">
        <v>55.5</v>
      </c>
      <c r="P144" s="523">
        <v>54.5</v>
      </c>
      <c r="Q144" s="523">
        <v>53</v>
      </c>
      <c r="R144" s="523">
        <v>53</v>
      </c>
      <c r="S144" s="523">
        <v>52</v>
      </c>
      <c r="T144" s="523">
        <v>52</v>
      </c>
      <c r="U144" s="523">
        <v>51.5</v>
      </c>
      <c r="V144" s="523">
        <v>50.5</v>
      </c>
      <c r="W144" s="328"/>
      <c r="Y144" s="521" t="s">
        <v>57</v>
      </c>
      <c r="Z144" s="521">
        <v>49.05</v>
      </c>
      <c r="AA144" s="521"/>
    </row>
    <row r="145" spans="1:35" ht="13.5" thickBot="1" x14ac:dyDescent="0.25">
      <c r="A145" s="266" t="s">
        <v>26</v>
      </c>
      <c r="B145" s="216">
        <f>B144-B130</f>
        <v>0</v>
      </c>
      <c r="C145" s="217">
        <f t="shared" ref="C145:W145" si="119">C144-C130</f>
        <v>0</v>
      </c>
      <c r="D145" s="217">
        <f t="shared" si="119"/>
        <v>0</v>
      </c>
      <c r="E145" s="217">
        <f t="shared" si="119"/>
        <v>0</v>
      </c>
      <c r="F145" s="217">
        <f t="shared" si="119"/>
        <v>0</v>
      </c>
      <c r="G145" s="217">
        <f t="shared" si="119"/>
        <v>0</v>
      </c>
      <c r="H145" s="217">
        <f t="shared" si="119"/>
        <v>0</v>
      </c>
      <c r="I145" s="217">
        <f t="shared" si="119"/>
        <v>0</v>
      </c>
      <c r="J145" s="217">
        <f t="shared" si="119"/>
        <v>0</v>
      </c>
      <c r="K145" s="326">
        <f t="shared" si="119"/>
        <v>0</v>
      </c>
      <c r="L145" s="582">
        <f t="shared" si="119"/>
        <v>0</v>
      </c>
      <c r="M145" s="505">
        <f t="shared" si="119"/>
        <v>0</v>
      </c>
      <c r="N145" s="514">
        <f t="shared" si="119"/>
        <v>0</v>
      </c>
      <c r="O145" s="593">
        <f>O144-O130</f>
        <v>0</v>
      </c>
      <c r="P145" s="217">
        <f>P144-P130</f>
        <v>0</v>
      </c>
      <c r="Q145" s="217">
        <f>Q144-Q130</f>
        <v>0</v>
      </c>
      <c r="R145" s="217">
        <f>R144-R130</f>
        <v>0</v>
      </c>
      <c r="S145" s="217">
        <f>S144-S130</f>
        <v>0</v>
      </c>
      <c r="T145" s="217">
        <f>T144-T130</f>
        <v>0</v>
      </c>
      <c r="U145" s="217">
        <f>U144-U130</f>
        <v>0</v>
      </c>
      <c r="V145" s="217">
        <f>V144-V130</f>
        <v>0</v>
      </c>
      <c r="W145" s="402"/>
      <c r="Y145" s="521" t="s">
        <v>26</v>
      </c>
      <c r="Z145" s="521">
        <f>Z144-Z130</f>
        <v>0</v>
      </c>
      <c r="AA145" s="521"/>
      <c r="AI145" s="515"/>
    </row>
    <row r="146" spans="1:35" x14ac:dyDescent="0.2">
      <c r="AI146" s="515"/>
    </row>
    <row r="147" spans="1:35" x14ac:dyDescent="0.2">
      <c r="AI147" s="515"/>
    </row>
    <row r="148" spans="1:35" x14ac:dyDescent="0.2">
      <c r="AI148" s="515"/>
    </row>
  </sheetData>
  <mergeCells count="34">
    <mergeCell ref="B134:K134"/>
    <mergeCell ref="L134:N134"/>
    <mergeCell ref="O134:V134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20:N120"/>
    <mergeCell ref="O120:W120"/>
    <mergeCell ref="B106:N106"/>
    <mergeCell ref="O106:W106"/>
    <mergeCell ref="B92:N92"/>
    <mergeCell ref="O92:W92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M120:AP120"/>
    <mergeCell ref="AM121:AP121"/>
    <mergeCell ref="AH121:AK121"/>
    <mergeCell ref="AB121:AE121"/>
    <mergeCell ref="Y124:AA124"/>
    <mergeCell ref="AB120:AE120"/>
    <mergeCell ref="AH120:AK120"/>
  </mergeCells>
  <conditionalFormatting sqref="B82:W8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W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W8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2024-06-04T16:18:50Z</dcterms:modified>
</cp:coreProperties>
</file>