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7E41357A-3D36-448A-BDE5-27119E661689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213" i="251" l="1"/>
  <c r="D213" i="251"/>
  <c r="C213" i="251"/>
  <c r="B213" i="251"/>
  <c r="E211" i="25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K235" i="250" l="1"/>
  <c r="L235" i="250" s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<sst xmlns="http://schemas.openxmlformats.org/spreadsheetml/2006/main" count="1573" uniqueCount="161">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</sst>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7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24" t="s">
        <v>18</v>
      </c>
      <c r="C4" s="725"/>
      <c r="D4" s="725"/>
      <c r="E4" s="725"/>
      <c r="F4" s="725"/>
      <c r="G4" s="725"/>
      <c r="H4" s="725"/>
      <c r="I4" s="725"/>
      <c r="J4" s="726"/>
      <c r="K4" s="724" t="s">
        <v>21</v>
      </c>
      <c r="L4" s="725"/>
      <c r="M4" s="725"/>
      <c r="N4" s="725"/>
      <c r="O4" s="725"/>
      <c r="P4" s="725"/>
      <c r="Q4" s="725"/>
      <c r="R4" s="725"/>
      <c r="S4" s="725"/>
      <c r="T4" s="72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24" t="s">
        <v>23</v>
      </c>
      <c r="C17" s="725"/>
      <c r="D17" s="725"/>
      <c r="E17" s="725"/>
      <c r="F17" s="72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13"/>
  <sheetViews>
    <sheetView showGridLines="0" topLeftCell="A181" zoomScale="70" zoomScaleNormal="70" workbookViewId="0">
      <selection activeCell="L201" sqref="L201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740" t="s">
        <v>53</v>
      </c>
      <c r="C8" s="741"/>
      <c r="D8" s="741"/>
      <c r="E8" s="741"/>
      <c r="F8" s="741"/>
      <c r="G8" s="742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40" t="s">
        <v>53</v>
      </c>
      <c r="C21" s="741"/>
      <c r="D21" s="741"/>
      <c r="E21" s="741"/>
      <c r="F21" s="741"/>
      <c r="G21" s="742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40" t="s">
        <v>53</v>
      </c>
      <c r="C34" s="741"/>
      <c r="D34" s="741"/>
      <c r="E34" s="741"/>
      <c r="F34" s="741"/>
      <c r="G34" s="742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40" t="s">
        <v>53</v>
      </c>
      <c r="C47" s="741"/>
      <c r="D47" s="741"/>
      <c r="E47" s="741"/>
      <c r="F47" s="741"/>
      <c r="G47" s="742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40" t="s">
        <v>53</v>
      </c>
      <c r="C60" s="741"/>
      <c r="D60" s="741"/>
      <c r="E60" s="741"/>
      <c r="F60" s="742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740" t="s">
        <v>53</v>
      </c>
      <c r="C73" s="741"/>
      <c r="D73" s="741"/>
      <c r="E73" s="741"/>
      <c r="F73" s="742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735" t="s">
        <v>53</v>
      </c>
      <c r="C86" s="736"/>
      <c r="D86" s="736"/>
      <c r="E86" s="736"/>
      <c r="F86" s="737"/>
      <c r="G86" s="761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762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735" t="s">
        <v>53</v>
      </c>
      <c r="C99" s="736"/>
      <c r="D99" s="736"/>
      <c r="E99" s="736"/>
      <c r="F99" s="737"/>
      <c r="G99" s="761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762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35" t="s">
        <v>53</v>
      </c>
      <c r="C112" s="736"/>
      <c r="D112" s="736"/>
      <c r="E112" s="736"/>
      <c r="F112" s="737"/>
      <c r="G112" s="761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762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735" t="s">
        <v>53</v>
      </c>
      <c r="C125" s="736"/>
      <c r="D125" s="736"/>
      <c r="E125" s="736"/>
      <c r="F125" s="737"/>
      <c r="G125" s="761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762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735" t="s">
        <v>53</v>
      </c>
      <c r="C138" s="736"/>
      <c r="D138" s="736"/>
      <c r="E138" s="736"/>
      <c r="F138" s="737"/>
      <c r="G138" s="761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762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735" t="s">
        <v>53</v>
      </c>
      <c r="C151" s="736"/>
      <c r="D151" s="736"/>
      <c r="E151" s="736"/>
      <c r="F151" s="737"/>
      <c r="G151" s="761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762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" thickBot="1" x14ac:dyDescent="0.3"/>
    <row r="164" spans="1:10" ht="13.5" thickBot="1" x14ac:dyDescent="0.3">
      <c r="A164" s="272" t="s">
        <v>152</v>
      </c>
      <c r="B164" s="735" t="s">
        <v>53</v>
      </c>
      <c r="C164" s="736"/>
      <c r="D164" s="736"/>
      <c r="E164" s="736"/>
      <c r="F164" s="737"/>
      <c r="G164" s="761" t="s">
        <v>0</v>
      </c>
      <c r="H164" s="654">
        <v>169</v>
      </c>
      <c r="I164" s="654"/>
      <c r="J164" s="654"/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762"/>
      <c r="H165" s="654"/>
      <c r="I165" s="654"/>
      <c r="J165" s="654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" thickBot="1" x14ac:dyDescent="0.3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5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" thickBot="1" x14ac:dyDescent="0.3"/>
    <row r="177" spans="1:10" ht="13.5" thickBot="1" x14ac:dyDescent="0.3">
      <c r="A177" s="272" t="s">
        <v>153</v>
      </c>
      <c r="B177" s="735" t="s">
        <v>53</v>
      </c>
      <c r="C177" s="736"/>
      <c r="D177" s="736"/>
      <c r="E177" s="736"/>
      <c r="F177" s="737"/>
      <c r="G177" s="761" t="s">
        <v>0</v>
      </c>
      <c r="H177" s="670">
        <v>168</v>
      </c>
      <c r="I177" s="670"/>
      <c r="J177" s="670"/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763"/>
      <c r="H178" s="670"/>
      <c r="I178" s="670"/>
      <c r="J178" s="670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5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" thickBot="1" x14ac:dyDescent="0.3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5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" thickBot="1" x14ac:dyDescent="0.3"/>
    <row r="190" spans="1:10" ht="13.5" thickBot="1" x14ac:dyDescent="0.3">
      <c r="A190" s="272" t="s">
        <v>158</v>
      </c>
      <c r="B190" s="735" t="s">
        <v>53</v>
      </c>
      <c r="C190" s="736"/>
      <c r="D190" s="736"/>
      <c r="E190" s="736"/>
      <c r="F190" s="737"/>
      <c r="G190" s="761" t="s">
        <v>0</v>
      </c>
      <c r="H190" s="699"/>
      <c r="I190" s="699"/>
      <c r="J190" s="699"/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763"/>
      <c r="H191" s="699"/>
      <c r="I191" s="699"/>
      <c r="J191" s="699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5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" thickBot="1" x14ac:dyDescent="0.3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5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  <row r="202" spans="1:10" ht="13" thickBot="1" x14ac:dyDescent="0.3"/>
    <row r="203" spans="1:10" ht="13.5" thickBot="1" x14ac:dyDescent="0.3">
      <c r="A203" s="272" t="s">
        <v>159</v>
      </c>
      <c r="B203" s="735" t="s">
        <v>53</v>
      </c>
      <c r="C203" s="736"/>
      <c r="D203" s="736"/>
      <c r="E203" s="736"/>
      <c r="F203" s="737"/>
      <c r="G203" s="761" t="s">
        <v>0</v>
      </c>
      <c r="H203" s="713">
        <v>154</v>
      </c>
      <c r="I203" s="713"/>
      <c r="J203" s="713"/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763"/>
      <c r="H204" s="713"/>
      <c r="I204" s="713"/>
      <c r="J204" s="713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53">
        <v>2370</v>
      </c>
      <c r="G205" s="359">
        <v>2370</v>
      </c>
      <c r="H205" s="713"/>
      <c r="I205" s="713"/>
      <c r="J205" s="713"/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54">
        <v>2783</v>
      </c>
      <c r="G206" s="317">
        <v>2596</v>
      </c>
      <c r="H206" s="321"/>
      <c r="I206" s="713"/>
      <c r="J206" s="713"/>
    </row>
    <row r="207" spans="1:10" x14ac:dyDescent="0.25">
      <c r="A207" s="231" t="s">
        <v>7</v>
      </c>
      <c r="B207" s="679">
        <v>100</v>
      </c>
      <c r="C207" s="680">
        <v>100</v>
      </c>
      <c r="D207" s="681">
        <v>100</v>
      </c>
      <c r="E207" s="681">
        <v>100</v>
      </c>
      <c r="F207" s="687">
        <v>91.2</v>
      </c>
      <c r="G207" s="682">
        <v>89</v>
      </c>
      <c r="H207" s="321"/>
      <c r="I207" s="713"/>
      <c r="J207" s="713"/>
    </row>
    <row r="208" spans="1:10" ht="13" thickBot="1" x14ac:dyDescent="0.3">
      <c r="A208" s="231" t="s">
        <v>8</v>
      </c>
      <c r="B208" s="329">
        <v>4.2000000000000003E-2</v>
      </c>
      <c r="C208" s="330">
        <v>4.3999999999999997E-2</v>
      </c>
      <c r="D208" s="479">
        <v>4.3999999999999997E-2</v>
      </c>
      <c r="E208" s="479">
        <v>0.04</v>
      </c>
      <c r="F208" s="688">
        <v>7.2999999999999995E-2</v>
      </c>
      <c r="G208" s="344">
        <v>6.9000000000000006E-2</v>
      </c>
      <c r="H208" s="321"/>
      <c r="I208" s="713"/>
      <c r="J208" s="713"/>
    </row>
    <row r="209" spans="1:10" x14ac:dyDescent="0.25">
      <c r="A209" s="241" t="s">
        <v>1</v>
      </c>
      <c r="B209" s="332">
        <f t="shared" ref="B209:G209" si="46">B206/B205*100-100</f>
        <v>2.2784810126582187</v>
      </c>
      <c r="C209" s="333">
        <f t="shared" si="46"/>
        <v>5.0632911392405049</v>
      </c>
      <c r="D209" s="333">
        <f t="shared" si="46"/>
        <v>8.649789029535853</v>
      </c>
      <c r="E209" s="333">
        <f t="shared" si="46"/>
        <v>10.71729957805907</v>
      </c>
      <c r="F209" s="335">
        <f t="shared" si="46"/>
        <v>17.42616033755273</v>
      </c>
      <c r="G209" s="346">
        <f t="shared" si="46"/>
        <v>9.5358649789029499</v>
      </c>
      <c r="H209" s="321"/>
      <c r="I209" s="713"/>
      <c r="J209" s="713"/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66">
        <f t="shared" si="47"/>
        <v>18</v>
      </c>
      <c r="G210" s="288">
        <f t="shared" si="47"/>
        <v>57</v>
      </c>
      <c r="H210" s="713"/>
      <c r="I210" s="713"/>
      <c r="J210" s="713"/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713" t="s">
        <v>56</v>
      </c>
      <c r="I211" s="47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714">
        <v>91.5</v>
      </c>
      <c r="C212" s="721">
        <v>91.5</v>
      </c>
      <c r="D212" s="723">
        <v>91.5</v>
      </c>
      <c r="E212" s="723">
        <v>91.5</v>
      </c>
      <c r="F212" s="715">
        <v>91.5</v>
      </c>
      <c r="G212" s="222"/>
      <c r="H212" s="713" t="s">
        <v>57</v>
      </c>
      <c r="I212" s="713">
        <v>87.78</v>
      </c>
      <c r="J212" s="713"/>
    </row>
    <row r="213" spans="1:10" ht="13" thickBot="1" x14ac:dyDescent="0.3">
      <c r="A213" s="268" t="s">
        <v>26</v>
      </c>
      <c r="B213" s="768">
        <f t="shared" ref="B213:E213" si="48">B212-B199</f>
        <v>4</v>
      </c>
      <c r="C213" s="769">
        <f t="shared" si="48"/>
        <v>4</v>
      </c>
      <c r="D213" s="769">
        <f t="shared" si="48"/>
        <v>4</v>
      </c>
      <c r="E213" s="769">
        <f t="shared" si="48"/>
        <v>4</v>
      </c>
      <c r="F213" s="689">
        <f>F212-F199</f>
        <v>4</v>
      </c>
      <c r="G213" s="223"/>
      <c r="H213" s="713" t="s">
        <v>26</v>
      </c>
      <c r="I213" s="713">
        <f>I212-I199</f>
        <v>3.3499999999999943</v>
      </c>
      <c r="J213" s="713"/>
    </row>
  </sheetData>
  <mergeCells count="26">
    <mergeCell ref="G112:G113"/>
    <mergeCell ref="B151:F151"/>
    <mergeCell ref="G151:G152"/>
    <mergeCell ref="B138:F138"/>
    <mergeCell ref="B203:F203"/>
    <mergeCell ref="G203:G204"/>
    <mergeCell ref="B125:F125"/>
    <mergeCell ref="G125:G126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</mergeCells>
  <conditionalFormatting sqref="B193:F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239"/>
  <sheetViews>
    <sheetView showGridLines="0" topLeftCell="A203" zoomScale="64" zoomScaleNormal="64" workbookViewId="0">
      <selection activeCell="M223" sqref="M223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40" t="s">
        <v>50</v>
      </c>
      <c r="C8" s="741"/>
      <c r="D8" s="741"/>
      <c r="E8" s="741"/>
      <c r="F8" s="741"/>
      <c r="G8" s="742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40" t="s">
        <v>50</v>
      </c>
      <c r="C22" s="741"/>
      <c r="D22" s="741"/>
      <c r="E22" s="741"/>
      <c r="F22" s="741"/>
      <c r="G22" s="742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40" t="s">
        <v>50</v>
      </c>
      <c r="C36" s="741"/>
      <c r="D36" s="741"/>
      <c r="E36" s="741"/>
      <c r="F36" s="741"/>
      <c r="G36" s="742"/>
      <c r="H36" s="292" t="s">
        <v>0</v>
      </c>
      <c r="I36" s="385"/>
      <c r="J36" s="385"/>
      <c r="K36" s="385"/>
      <c r="L36" s="385"/>
      <c r="M36" s="752" t="s">
        <v>69</v>
      </c>
      <c r="N36" s="753"/>
      <c r="O36" s="753"/>
      <c r="P36" s="754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755" t="s">
        <v>70</v>
      </c>
      <c r="N37" s="756"/>
      <c r="O37" s="756"/>
      <c r="P37" s="757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740" t="s">
        <v>50</v>
      </c>
      <c r="C51" s="741"/>
      <c r="D51" s="741"/>
      <c r="E51" s="741"/>
      <c r="F51" s="741"/>
      <c r="G51" s="741"/>
      <c r="H51" s="742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764" t="s">
        <v>93</v>
      </c>
      <c r="L56" s="764"/>
      <c r="M56" s="764"/>
      <c r="N56" s="764"/>
      <c r="O56" s="764"/>
      <c r="P56" s="764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764"/>
      <c r="L57" s="764"/>
      <c r="M57" s="764"/>
      <c r="N57" s="764"/>
      <c r="O57" s="764"/>
      <c r="P57" s="764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40" t="s">
        <v>50</v>
      </c>
      <c r="C65" s="741"/>
      <c r="D65" s="741"/>
      <c r="E65" s="741"/>
      <c r="F65" s="741"/>
      <c r="G65" s="741"/>
      <c r="H65" s="742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764"/>
      <c r="L70" s="764"/>
      <c r="M70" s="764"/>
      <c r="N70" s="764"/>
      <c r="O70" s="764"/>
      <c r="P70" s="764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764"/>
      <c r="L71" s="764"/>
      <c r="M71" s="764"/>
      <c r="N71" s="764"/>
      <c r="O71" s="764"/>
      <c r="P71" s="764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740" t="s">
        <v>50</v>
      </c>
      <c r="C79" s="741"/>
      <c r="D79" s="741"/>
      <c r="E79" s="741"/>
      <c r="F79" s="741"/>
      <c r="G79" s="741"/>
      <c r="H79" s="742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35" t="s">
        <v>50</v>
      </c>
      <c r="C93" s="736"/>
      <c r="D93" s="736"/>
      <c r="E93" s="736"/>
      <c r="F93" s="736"/>
      <c r="G93" s="736"/>
      <c r="H93" s="736"/>
      <c r="I93" s="732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738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739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735" t="s">
        <v>50</v>
      </c>
      <c r="C107" s="736"/>
      <c r="D107" s="736"/>
      <c r="E107" s="736"/>
      <c r="F107" s="736"/>
      <c r="G107" s="736"/>
      <c r="H107" s="736"/>
      <c r="I107" s="732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738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739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730" t="s">
        <v>50</v>
      </c>
      <c r="C122" s="730"/>
      <c r="D122" s="730"/>
      <c r="E122" s="730"/>
      <c r="F122" s="730"/>
      <c r="G122" s="730"/>
      <c r="H122" s="730"/>
      <c r="I122" s="732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33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34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30" t="s">
        <v>50</v>
      </c>
      <c r="C137" s="730"/>
      <c r="D137" s="730"/>
      <c r="E137" s="730"/>
      <c r="F137" s="730"/>
      <c r="G137" s="730"/>
      <c r="H137" s="730"/>
      <c r="I137" s="732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33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34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730" t="s">
        <v>50</v>
      </c>
      <c r="C152" s="730"/>
      <c r="D152" s="730"/>
      <c r="E152" s="730"/>
      <c r="F152" s="730"/>
      <c r="G152" s="730"/>
      <c r="H152" s="730"/>
      <c r="I152" s="732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33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34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730" t="s">
        <v>50</v>
      </c>
      <c r="C167" s="730"/>
      <c r="D167" s="730"/>
      <c r="E167" s="730"/>
      <c r="F167" s="730"/>
      <c r="G167" s="730"/>
      <c r="H167" s="730"/>
      <c r="I167" s="732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33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34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30" t="s">
        <v>50</v>
      </c>
      <c r="C182" s="730"/>
      <c r="D182" s="730"/>
      <c r="E182" s="730"/>
      <c r="F182" s="730"/>
      <c r="G182" s="730"/>
      <c r="H182" s="730"/>
      <c r="I182" s="732" t="s">
        <v>0</v>
      </c>
      <c r="J182" s="213">
        <v>223</v>
      </c>
      <c r="K182" s="654"/>
      <c r="L182" s="654"/>
    </row>
    <row r="183" spans="1:12" ht="13" x14ac:dyDescent="0.25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33"/>
      <c r="J183" s="229"/>
      <c r="K183" s="277"/>
      <c r="L183" s="363"/>
    </row>
    <row r="184" spans="1:12" ht="13.5" thickBot="1" x14ac:dyDescent="0.3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34"/>
      <c r="J184" s="322"/>
      <c r="K184" s="277"/>
      <c r="L184" s="36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5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" thickBot="1" x14ac:dyDescent="0.3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" thickBot="1" x14ac:dyDescent="0.3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5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" thickBot="1" x14ac:dyDescent="0.3"/>
    <row r="197" spans="1:12" ht="13.5" thickBot="1" x14ac:dyDescent="0.3">
      <c r="A197" s="272" t="s">
        <v>153</v>
      </c>
      <c r="B197" s="730" t="s">
        <v>50</v>
      </c>
      <c r="C197" s="730"/>
      <c r="D197" s="730"/>
      <c r="E197" s="730"/>
      <c r="F197" s="730"/>
      <c r="G197" s="730"/>
      <c r="H197" s="730"/>
      <c r="I197" s="732" t="s">
        <v>0</v>
      </c>
      <c r="J197" s="213">
        <v>253</v>
      </c>
      <c r="K197" s="670"/>
      <c r="L197" s="670"/>
    </row>
    <row r="198" spans="1:12" ht="13" x14ac:dyDescent="0.25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33"/>
      <c r="J198" s="229"/>
      <c r="K198" s="277"/>
      <c r="L198" s="363"/>
    </row>
    <row r="199" spans="1:12" ht="13.5" thickBot="1" x14ac:dyDescent="0.3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34"/>
      <c r="J199" s="322"/>
      <c r="K199" s="277"/>
      <c r="L199" s="36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5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" thickBot="1" x14ac:dyDescent="0.3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" thickBot="1" x14ac:dyDescent="0.3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5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" thickBot="1" x14ac:dyDescent="0.3"/>
    <row r="212" spans="1:12" ht="13.5" thickBot="1" x14ac:dyDescent="0.3">
      <c r="A212" s="272" t="s">
        <v>158</v>
      </c>
      <c r="B212" s="730" t="s">
        <v>50</v>
      </c>
      <c r="C212" s="730"/>
      <c r="D212" s="730"/>
      <c r="E212" s="730"/>
      <c r="F212" s="730"/>
      <c r="G212" s="730"/>
      <c r="H212" s="730"/>
      <c r="I212" s="732" t="s">
        <v>0</v>
      </c>
      <c r="J212" s="213"/>
      <c r="K212" s="699"/>
      <c r="L212" s="699"/>
    </row>
    <row r="213" spans="1:12" ht="13" x14ac:dyDescent="0.25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33"/>
      <c r="J213" s="229"/>
      <c r="K213" s="277"/>
      <c r="L213" s="363"/>
    </row>
    <row r="214" spans="1:12" ht="13.5" thickBot="1" x14ac:dyDescent="0.3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34"/>
      <c r="J214" s="322"/>
      <c r="K214" s="277"/>
      <c r="L214" s="36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5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" thickBot="1" x14ac:dyDescent="0.3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" thickBot="1" x14ac:dyDescent="0.3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5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  <row r="226" spans="1:12" ht="13" thickBot="1" x14ac:dyDescent="0.3"/>
    <row r="227" spans="1:12" ht="13.5" thickBot="1" x14ac:dyDescent="0.3">
      <c r="A227" s="272" t="s">
        <v>159</v>
      </c>
      <c r="B227" s="730" t="s">
        <v>50</v>
      </c>
      <c r="C227" s="730"/>
      <c r="D227" s="730"/>
      <c r="E227" s="730"/>
      <c r="F227" s="730"/>
      <c r="G227" s="730"/>
      <c r="H227" s="730"/>
      <c r="I227" s="732" t="s">
        <v>0</v>
      </c>
      <c r="J227" s="213">
        <v>253</v>
      </c>
      <c r="K227" s="713"/>
      <c r="L227" s="713"/>
    </row>
    <row r="228" spans="1:12" ht="13" x14ac:dyDescent="0.25">
      <c r="A228" s="214" t="s">
        <v>54</v>
      </c>
      <c r="B228" s="717">
        <v>1</v>
      </c>
      <c r="C228" s="718">
        <v>2</v>
      </c>
      <c r="D228" s="718">
        <v>3</v>
      </c>
      <c r="E228" s="719">
        <v>4</v>
      </c>
      <c r="F228" s="717">
        <v>5</v>
      </c>
      <c r="G228" s="718">
        <v>6</v>
      </c>
      <c r="H228" s="719">
        <v>7</v>
      </c>
      <c r="I228" s="733"/>
      <c r="J228" s="229"/>
      <c r="K228" s="277"/>
      <c r="L228" s="363"/>
    </row>
    <row r="229" spans="1:12" ht="13.5" thickBot="1" x14ac:dyDescent="0.3">
      <c r="A229" s="214" t="s">
        <v>2</v>
      </c>
      <c r="B229" s="294">
        <v>4</v>
      </c>
      <c r="C229" s="607">
        <v>3</v>
      </c>
      <c r="D229" s="307">
        <v>2</v>
      </c>
      <c r="E229" s="233">
        <v>1</v>
      </c>
      <c r="F229" s="233">
        <v>1</v>
      </c>
      <c r="G229" s="307">
        <v>2</v>
      </c>
      <c r="H229" s="607">
        <v>3</v>
      </c>
      <c r="I229" s="734"/>
      <c r="J229" s="322"/>
      <c r="K229" s="277"/>
      <c r="L229" s="36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88">
        <v>1800</v>
      </c>
      <c r="J230" s="321"/>
      <c r="K230" s="277"/>
      <c r="L230" s="36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93">
        <v>1896</v>
      </c>
      <c r="J231" s="478"/>
      <c r="K231" s="461"/>
      <c r="L231" s="461"/>
    </row>
    <row r="232" spans="1:12" x14ac:dyDescent="0.25">
      <c r="A232" s="214" t="s">
        <v>7</v>
      </c>
      <c r="B232" s="476">
        <v>89.3</v>
      </c>
      <c r="C232" s="477">
        <v>91.4</v>
      </c>
      <c r="D232" s="477">
        <v>97.4</v>
      </c>
      <c r="E232" s="247">
        <v>72.2</v>
      </c>
      <c r="F232" s="245">
        <v>94.4</v>
      </c>
      <c r="G232" s="246">
        <v>87.3</v>
      </c>
      <c r="H232" s="770">
        <v>65.8</v>
      </c>
      <c r="I232" s="394">
        <v>83.4</v>
      </c>
      <c r="J232" s="771" t="s">
        <v>160</v>
      </c>
      <c r="K232" s="461"/>
      <c r="L232" s="461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81">
        <v>0.08</v>
      </c>
      <c r="J233" s="321"/>
      <c r="K233" s="423"/>
      <c r="L233" s="713"/>
    </row>
    <row r="234" spans="1:12" ht="13" thickBot="1" x14ac:dyDescent="0.3">
      <c r="A234" s="280" t="s">
        <v>1</v>
      </c>
      <c r="B234" s="584">
        <f t="shared" ref="B234:I234" si="44">B231/B230*100-100</f>
        <v>8.5555555555555571</v>
      </c>
      <c r="C234" s="585">
        <f t="shared" si="44"/>
        <v>5.3333333333333286</v>
      </c>
      <c r="D234" s="585">
        <f t="shared" si="44"/>
        <v>3.4444444444444571</v>
      </c>
      <c r="E234" s="586">
        <f t="shared" si="44"/>
        <v>2.4444444444444429</v>
      </c>
      <c r="F234" s="584">
        <f t="shared" si="44"/>
        <v>0</v>
      </c>
      <c r="G234" s="585">
        <f t="shared" si="44"/>
        <v>2.3888888888888857</v>
      </c>
      <c r="H234" s="586">
        <f t="shared" si="44"/>
        <v>12.999999999999986</v>
      </c>
      <c r="I234" s="483">
        <f t="shared" si="44"/>
        <v>5.3333333333333286</v>
      </c>
      <c r="J234" s="641"/>
      <c r="K234" s="287"/>
      <c r="L234" s="713"/>
    </row>
    <row r="235" spans="1:12" ht="13" thickBot="1" x14ac:dyDescent="0.3">
      <c r="A235" s="214" t="s">
        <v>27</v>
      </c>
      <c r="B235" s="642">
        <f t="shared" ref="B235:I235" si="45">B231-B216</f>
        <v>157</v>
      </c>
      <c r="C235" s="643">
        <f t="shared" si="45"/>
        <v>122</v>
      </c>
      <c r="D235" s="643">
        <f t="shared" si="45"/>
        <v>169</v>
      </c>
      <c r="E235" s="644">
        <f t="shared" si="45"/>
        <v>180</v>
      </c>
      <c r="F235" s="642">
        <f t="shared" si="45"/>
        <v>106</v>
      </c>
      <c r="G235" s="643">
        <f t="shared" si="45"/>
        <v>113</v>
      </c>
      <c r="H235" s="644">
        <f t="shared" si="45"/>
        <v>185</v>
      </c>
      <c r="I235" s="397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348">
        <v>369</v>
      </c>
      <c r="C236" s="349">
        <v>774</v>
      </c>
      <c r="D236" s="349">
        <v>500</v>
      </c>
      <c r="E236" s="367">
        <v>257</v>
      </c>
      <c r="F236" s="348">
        <v>243</v>
      </c>
      <c r="G236" s="349">
        <v>743</v>
      </c>
      <c r="H236" s="410">
        <v>518</v>
      </c>
      <c r="I236" s="398">
        <f>SUM(B236:H236)</f>
        <v>3404</v>
      </c>
      <c r="J236" s="713" t="s">
        <v>57</v>
      </c>
      <c r="K236" s="713">
        <v>76.040000000000006</v>
      </c>
      <c r="L236" s="713"/>
    </row>
    <row r="237" spans="1:12" x14ac:dyDescent="0.25">
      <c r="A237" s="267" t="s">
        <v>28</v>
      </c>
      <c r="B237" s="381">
        <v>80</v>
      </c>
      <c r="C237" s="382">
        <v>82.5</v>
      </c>
      <c r="D237" s="382">
        <v>85</v>
      </c>
      <c r="E237" s="702">
        <v>87</v>
      </c>
      <c r="F237" s="381">
        <v>84.5</v>
      </c>
      <c r="G237" s="382">
        <v>83</v>
      </c>
      <c r="H237" s="498">
        <v>80</v>
      </c>
      <c r="I237" s="716"/>
      <c r="J237" s="713" t="s">
        <v>26</v>
      </c>
      <c r="K237" s="321">
        <f>K236-K221</f>
        <v>5.6300000000000097</v>
      </c>
      <c r="L237" s="325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8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8"/>
      <c r="J238" s="713"/>
      <c r="K238" s="713"/>
      <c r="L238" s="713"/>
    </row>
    <row r="239" spans="1:12" x14ac:dyDescent="0.25">
      <c r="H239" s="200" t="s">
        <v>65</v>
      </c>
    </row>
  </sheetData>
  <mergeCells count="30"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8:G8"/>
    <mergeCell ref="B22:G22"/>
    <mergeCell ref="B36:G36"/>
    <mergeCell ref="B152:H152"/>
    <mergeCell ref="B167:H167"/>
    <mergeCell ref="B137:H137"/>
    <mergeCell ref="B227:H227"/>
    <mergeCell ref="I227:I229"/>
    <mergeCell ref="B51:H51"/>
    <mergeCell ref="B182:H182"/>
    <mergeCell ref="I182:I184"/>
    <mergeCell ref="I167:I169"/>
    <mergeCell ref="I152:I154"/>
    <mergeCell ref="I137:I139"/>
    <mergeCell ref="B212:H212"/>
    <mergeCell ref="I212:I214"/>
    <mergeCell ref="B197:H197"/>
    <mergeCell ref="I197:I19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213"/>
  <sheetViews>
    <sheetView showGridLines="0" topLeftCell="A183" zoomScale="70" zoomScaleNormal="70" workbookViewId="0">
      <selection activeCell="I203" sqref="I203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740" t="s">
        <v>53</v>
      </c>
      <c r="C8" s="741"/>
      <c r="D8" s="741"/>
      <c r="E8" s="741"/>
      <c r="F8" s="741"/>
      <c r="G8" s="741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40" t="s">
        <v>53</v>
      </c>
      <c r="C21" s="741"/>
      <c r="D21" s="741"/>
      <c r="E21" s="741"/>
      <c r="F21" s="741"/>
      <c r="G21" s="741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40" t="s">
        <v>53</v>
      </c>
      <c r="C34" s="741"/>
      <c r="D34" s="741"/>
      <c r="E34" s="741"/>
      <c r="F34" s="741"/>
      <c r="G34" s="741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40" t="s">
        <v>53</v>
      </c>
      <c r="C47" s="741"/>
      <c r="D47" s="741"/>
      <c r="E47" s="741"/>
      <c r="F47" s="741"/>
      <c r="G47" s="741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40" t="s">
        <v>53</v>
      </c>
      <c r="C60" s="741"/>
      <c r="D60" s="741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740" t="s">
        <v>53</v>
      </c>
      <c r="C73" s="741"/>
      <c r="D73" s="741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765" t="s">
        <v>53</v>
      </c>
      <c r="C86" s="766"/>
      <c r="D86" s="766"/>
      <c r="E86" s="761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767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765" t="s">
        <v>53</v>
      </c>
      <c r="C99" s="766"/>
      <c r="D99" s="766"/>
      <c r="E99" s="761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767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765" t="s">
        <v>53</v>
      </c>
      <c r="C112" s="766"/>
      <c r="D112" s="766"/>
      <c r="E112" s="761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767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765" t="s">
        <v>53</v>
      </c>
      <c r="C125" s="766"/>
      <c r="D125" s="766"/>
      <c r="E125" s="761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767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765" t="s">
        <v>53</v>
      </c>
      <c r="C138" s="766"/>
      <c r="D138" s="766"/>
      <c r="E138" s="761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767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765" t="s">
        <v>53</v>
      </c>
      <c r="C151" s="766"/>
      <c r="D151" s="766"/>
      <c r="E151" s="761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767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" thickBot="1" x14ac:dyDescent="0.3"/>
    <row r="164" spans="1:8" ht="13.5" thickBot="1" x14ac:dyDescent="0.3">
      <c r="A164" s="272" t="s">
        <v>152</v>
      </c>
      <c r="B164" s="765" t="s">
        <v>53</v>
      </c>
      <c r="C164" s="766"/>
      <c r="D164" s="766"/>
      <c r="E164" s="761" t="s">
        <v>0</v>
      </c>
      <c r="F164" s="654">
        <v>46</v>
      </c>
      <c r="G164" s="654"/>
      <c r="H164" s="654"/>
    </row>
    <row r="165" spans="1:8" ht="13" thickBot="1" x14ac:dyDescent="0.3">
      <c r="A165" s="231" t="s">
        <v>2</v>
      </c>
      <c r="B165" s="295">
        <v>1</v>
      </c>
      <c r="C165" s="225">
        <v>2</v>
      </c>
      <c r="D165" s="351">
        <v>3</v>
      </c>
      <c r="E165" s="767"/>
      <c r="F165" s="654"/>
      <c r="G165" s="654"/>
      <c r="H165" s="654"/>
    </row>
    <row r="166" spans="1:8" ht="13" x14ac:dyDescent="0.25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5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5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" thickBot="1" x14ac:dyDescent="0.3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5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5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" thickBot="1" x14ac:dyDescent="0.3"/>
    <row r="177" spans="1:9" ht="13.5" thickBot="1" x14ac:dyDescent="0.3">
      <c r="A177" s="272" t="s">
        <v>153</v>
      </c>
      <c r="B177" s="765" t="s">
        <v>53</v>
      </c>
      <c r="C177" s="766"/>
      <c r="D177" s="766"/>
      <c r="E177" s="761" t="s">
        <v>0</v>
      </c>
      <c r="F177" s="670">
        <v>43</v>
      </c>
      <c r="G177" s="670"/>
      <c r="H177" s="670"/>
    </row>
    <row r="178" spans="1:9" ht="13" thickBot="1" x14ac:dyDescent="0.3">
      <c r="A178" s="231" t="s">
        <v>2</v>
      </c>
      <c r="B178" s="295">
        <v>1</v>
      </c>
      <c r="C178" s="225">
        <v>2</v>
      </c>
      <c r="D178" s="351">
        <v>3</v>
      </c>
      <c r="E178" s="767"/>
      <c r="F178" s="670"/>
      <c r="G178" s="670"/>
      <c r="H178" s="670"/>
    </row>
    <row r="179" spans="1:9" ht="13" x14ac:dyDescent="0.25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5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5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" thickBot="1" x14ac:dyDescent="0.3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5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5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5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" thickBot="1" x14ac:dyDescent="0.3"/>
    <row r="190" spans="1:9" ht="13.5" thickBot="1" x14ac:dyDescent="0.3">
      <c r="A190" s="272" t="s">
        <v>158</v>
      </c>
      <c r="B190" s="765" t="s">
        <v>53</v>
      </c>
      <c r="C190" s="766"/>
      <c r="D190" s="766"/>
      <c r="E190" s="761" t="s">
        <v>0</v>
      </c>
      <c r="F190" s="699"/>
      <c r="G190" s="699"/>
      <c r="H190" s="699"/>
      <c r="I190" s="699"/>
    </row>
    <row r="191" spans="1:9" ht="13" thickBot="1" x14ac:dyDescent="0.3">
      <c r="A191" s="231" t="s">
        <v>2</v>
      </c>
      <c r="B191" s="295">
        <v>1</v>
      </c>
      <c r="C191" s="225">
        <v>2</v>
      </c>
      <c r="D191" s="351">
        <v>3</v>
      </c>
      <c r="E191" s="767"/>
      <c r="F191" s="699"/>
      <c r="G191" s="699"/>
      <c r="H191" s="699"/>
      <c r="I191" s="699"/>
    </row>
    <row r="192" spans="1:9" ht="13" x14ac:dyDescent="0.25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5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5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" thickBot="1" x14ac:dyDescent="0.3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5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5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5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  <row r="202" spans="1:9" ht="13" thickBot="1" x14ac:dyDescent="0.3"/>
    <row r="203" spans="1:9" ht="13.5" thickBot="1" x14ac:dyDescent="0.3">
      <c r="A203" s="272" t="s">
        <v>159</v>
      </c>
      <c r="B203" s="765" t="s">
        <v>53</v>
      </c>
      <c r="C203" s="766"/>
      <c r="D203" s="766"/>
      <c r="E203" s="761" t="s">
        <v>0</v>
      </c>
      <c r="F203" s="713">
        <v>43</v>
      </c>
      <c r="G203" s="713"/>
      <c r="H203" s="713"/>
    </row>
    <row r="204" spans="1:9" ht="13" thickBot="1" x14ac:dyDescent="0.3">
      <c r="A204" s="231" t="s">
        <v>2</v>
      </c>
      <c r="B204" s="295">
        <v>1</v>
      </c>
      <c r="C204" s="225">
        <v>2</v>
      </c>
      <c r="D204" s="351">
        <v>3</v>
      </c>
      <c r="E204" s="767"/>
      <c r="F204" s="713"/>
      <c r="G204" s="713"/>
      <c r="H204" s="713"/>
    </row>
    <row r="205" spans="1:9" ht="13" x14ac:dyDescent="0.25">
      <c r="A205" s="236" t="s">
        <v>3</v>
      </c>
      <c r="B205" s="703">
        <v>2420</v>
      </c>
      <c r="C205" s="704">
        <v>2420</v>
      </c>
      <c r="D205" s="705">
        <v>2420</v>
      </c>
      <c r="E205" s="705">
        <v>2420</v>
      </c>
      <c r="F205" s="321"/>
      <c r="G205" s="713"/>
      <c r="H205" s="713"/>
    </row>
    <row r="206" spans="1:9" x14ac:dyDescent="0.25">
      <c r="A206" s="241" t="s">
        <v>6</v>
      </c>
      <c r="B206" s="300">
        <v>2611</v>
      </c>
      <c r="C206" s="301">
        <v>2743</v>
      </c>
      <c r="D206" s="444">
        <v>2935</v>
      </c>
      <c r="E206" s="712">
        <v>2770</v>
      </c>
      <c r="F206" s="321"/>
      <c r="G206" s="713"/>
      <c r="H206" s="713"/>
    </row>
    <row r="207" spans="1:9" x14ac:dyDescent="0.25">
      <c r="A207" s="231" t="s">
        <v>7</v>
      </c>
      <c r="B207" s="679">
        <v>90</v>
      </c>
      <c r="C207" s="680">
        <v>95</v>
      </c>
      <c r="D207" s="707">
        <v>92.3</v>
      </c>
      <c r="E207" s="708">
        <v>88.4</v>
      </c>
      <c r="F207" s="325"/>
      <c r="G207" s="713"/>
      <c r="H207" s="713"/>
    </row>
    <row r="208" spans="1:9" ht="13" thickBot="1" x14ac:dyDescent="0.3">
      <c r="A208" s="231" t="s">
        <v>8</v>
      </c>
      <c r="B208" s="329">
        <v>5.5E-2</v>
      </c>
      <c r="C208" s="330">
        <v>4.5999999999999999E-2</v>
      </c>
      <c r="D208" s="709">
        <v>5.7000000000000002E-2</v>
      </c>
      <c r="E208" s="710">
        <v>6.7000000000000004E-2</v>
      </c>
      <c r="F208" s="321"/>
      <c r="G208" s="713"/>
      <c r="H208" s="713"/>
    </row>
    <row r="209" spans="1:8" x14ac:dyDescent="0.25">
      <c r="A209" s="241" t="s">
        <v>1</v>
      </c>
      <c r="B209" s="332">
        <f t="shared" ref="B209:D209" si="46">B206/B205*100-100</f>
        <v>7.892561983471083</v>
      </c>
      <c r="C209" s="333">
        <f t="shared" si="46"/>
        <v>13.347107438016522</v>
      </c>
      <c r="D209" s="482">
        <f t="shared" si="46"/>
        <v>21.280991735537185</v>
      </c>
      <c r="E209" s="483">
        <f>E206/E205*100-100</f>
        <v>14.462809917355372</v>
      </c>
      <c r="F209" s="321"/>
      <c r="G209" s="713"/>
      <c r="H209" s="713"/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97">
        <f>E206-E193</f>
        <v>92</v>
      </c>
      <c r="F210" s="713"/>
      <c r="G210" s="713"/>
      <c r="H210" s="713"/>
    </row>
    <row r="211" spans="1:8" x14ac:dyDescent="0.25">
      <c r="A211" s="267" t="s">
        <v>52</v>
      </c>
      <c r="B211" s="348">
        <v>108</v>
      </c>
      <c r="C211" s="349">
        <v>202</v>
      </c>
      <c r="D211" s="410">
        <v>131</v>
      </c>
      <c r="E211" s="398">
        <f>SUM(B211:D211)</f>
        <v>441</v>
      </c>
      <c r="F211" s="713" t="s">
        <v>56</v>
      </c>
      <c r="G211" s="45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381">
        <v>87.5</v>
      </c>
      <c r="C212" s="382">
        <v>87</v>
      </c>
      <c r="D212" s="498">
        <v>87</v>
      </c>
      <c r="E212" s="716"/>
      <c r="F212" s="713" t="s">
        <v>57</v>
      </c>
      <c r="G212" s="713">
        <v>82.7</v>
      </c>
      <c r="H212" s="713"/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7">
        <f t="shared" si="48"/>
        <v>4.5</v>
      </c>
      <c r="E213" s="338"/>
      <c r="F213" s="713" t="s">
        <v>26</v>
      </c>
      <c r="G213" s="713">
        <f>G212-G199</f>
        <v>4.230000000000004</v>
      </c>
      <c r="H213" s="713"/>
    </row>
  </sheetData>
  <mergeCells count="26">
    <mergeCell ref="E112:E113"/>
    <mergeCell ref="B151:D151"/>
    <mergeCell ref="E151:E152"/>
    <mergeCell ref="B138:D138"/>
    <mergeCell ref="B203:D203"/>
    <mergeCell ref="E203:E204"/>
    <mergeCell ref="B125:D125"/>
    <mergeCell ref="E125:E126"/>
    <mergeCell ref="B112:D112"/>
    <mergeCell ref="B164:D164"/>
    <mergeCell ref="B190:D190"/>
    <mergeCell ref="E190:E191"/>
    <mergeCell ref="B177:D177"/>
    <mergeCell ref="E177:E178"/>
    <mergeCell ref="E138:E139"/>
    <mergeCell ref="E164:E16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</mergeCells>
  <conditionalFormatting sqref="B193:D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24" t="s">
        <v>18</v>
      </c>
      <c r="C4" s="725"/>
      <c r="D4" s="725"/>
      <c r="E4" s="725"/>
      <c r="F4" s="725"/>
      <c r="G4" s="725"/>
      <c r="H4" s="725"/>
      <c r="I4" s="725"/>
      <c r="J4" s="726"/>
      <c r="K4" s="724" t="s">
        <v>21</v>
      </c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24" t="s">
        <v>23</v>
      </c>
      <c r="C17" s="725"/>
      <c r="D17" s="725"/>
      <c r="E17" s="725"/>
      <c r="F17" s="72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24" t="s">
        <v>18</v>
      </c>
      <c r="C4" s="725"/>
      <c r="D4" s="725"/>
      <c r="E4" s="725"/>
      <c r="F4" s="725"/>
      <c r="G4" s="725"/>
      <c r="H4" s="725"/>
      <c r="I4" s="725"/>
      <c r="J4" s="726"/>
      <c r="K4" s="724" t="s">
        <v>21</v>
      </c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24" t="s">
        <v>23</v>
      </c>
      <c r="C17" s="725"/>
      <c r="D17" s="725"/>
      <c r="E17" s="725"/>
      <c r="F17" s="72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24" t="s">
        <v>18</v>
      </c>
      <c r="C4" s="725"/>
      <c r="D4" s="725"/>
      <c r="E4" s="725"/>
      <c r="F4" s="725"/>
      <c r="G4" s="725"/>
      <c r="H4" s="725"/>
      <c r="I4" s="725"/>
      <c r="J4" s="726"/>
      <c r="K4" s="724" t="s">
        <v>21</v>
      </c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24" t="s">
        <v>23</v>
      </c>
      <c r="C17" s="725"/>
      <c r="D17" s="725"/>
      <c r="E17" s="725"/>
      <c r="F17" s="72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27" t="s">
        <v>42</v>
      </c>
      <c r="B1" s="72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27" t="s">
        <v>42</v>
      </c>
      <c r="B1" s="72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28" t="s">
        <v>42</v>
      </c>
      <c r="B1" s="72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27" t="s">
        <v>42</v>
      </c>
      <c r="B1" s="72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234"/>
  <sheetViews>
    <sheetView showGridLines="0" tabSelected="1" topLeftCell="A202" zoomScale="70" zoomScaleNormal="70" workbookViewId="0">
      <selection activeCell="X233" sqref="X233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81640625" style="200" customWidth="1"/>
    <col min="21" max="22" width="8.81640625" style="319" customWidth="1"/>
    <col min="23" max="25" width="8.8164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743"/>
      <c r="G2" s="743"/>
      <c r="H2" s="743"/>
      <c r="I2" s="743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43"/>
      <c r="AH6" s="743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740" t="s">
        <v>53</v>
      </c>
      <c r="C8" s="741"/>
      <c r="D8" s="741"/>
      <c r="E8" s="741"/>
      <c r="F8" s="741"/>
      <c r="G8" s="741"/>
      <c r="H8" s="741"/>
      <c r="I8" s="741"/>
      <c r="J8" s="741"/>
      <c r="K8" s="741"/>
      <c r="L8" s="740" t="s">
        <v>63</v>
      </c>
      <c r="M8" s="741"/>
      <c r="N8" s="741"/>
      <c r="O8" s="741"/>
      <c r="P8" s="741"/>
      <c r="Q8" s="741"/>
      <c r="R8" s="741"/>
      <c r="S8" s="741"/>
      <c r="T8" s="741"/>
      <c r="U8" s="741"/>
      <c r="V8" s="742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40" t="s">
        <v>53</v>
      </c>
      <c r="C22" s="741"/>
      <c r="D22" s="741"/>
      <c r="E22" s="741"/>
      <c r="F22" s="741"/>
      <c r="G22" s="741"/>
      <c r="H22" s="741"/>
      <c r="I22" s="741"/>
      <c r="J22" s="741"/>
      <c r="K22" s="741"/>
      <c r="L22" s="740" t="s">
        <v>63</v>
      </c>
      <c r="M22" s="741"/>
      <c r="N22" s="741"/>
      <c r="O22" s="741"/>
      <c r="P22" s="741"/>
      <c r="Q22" s="741"/>
      <c r="R22" s="741"/>
      <c r="S22" s="741"/>
      <c r="T22" s="741"/>
      <c r="U22" s="741"/>
      <c r="V22" s="742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740" t="s">
        <v>53</v>
      </c>
      <c r="C36" s="741"/>
      <c r="D36" s="741"/>
      <c r="E36" s="741"/>
      <c r="F36" s="741"/>
      <c r="G36" s="741"/>
      <c r="H36" s="741"/>
      <c r="I36" s="741"/>
      <c r="J36" s="741"/>
      <c r="K36" s="741"/>
      <c r="L36" s="740" t="s">
        <v>63</v>
      </c>
      <c r="M36" s="741"/>
      <c r="N36" s="741"/>
      <c r="O36" s="741"/>
      <c r="P36" s="741"/>
      <c r="Q36" s="741"/>
      <c r="R36" s="741"/>
      <c r="S36" s="741"/>
      <c r="T36" s="741"/>
      <c r="U36" s="741"/>
      <c r="V36" s="742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744" t="s">
        <v>67</v>
      </c>
      <c r="AC40" s="744"/>
      <c r="AD40" s="744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744"/>
      <c r="AC41" s="744"/>
      <c r="AD41" s="744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744"/>
      <c r="AC42" s="744"/>
      <c r="AD42" s="744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752" t="s">
        <v>77</v>
      </c>
      <c r="AF48" s="753"/>
      <c r="AG48" s="753"/>
      <c r="AH48" s="754"/>
      <c r="AI48" s="414"/>
      <c r="AJ48" s="210"/>
      <c r="AK48" s="746" t="s">
        <v>85</v>
      </c>
      <c r="AL48" s="747"/>
      <c r="AM48" s="747"/>
      <c r="AN48" s="748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755" t="s">
        <v>78</v>
      </c>
      <c r="AF49" s="756"/>
      <c r="AG49" s="756"/>
      <c r="AH49" s="757"/>
      <c r="AI49" s="414"/>
      <c r="AJ49" s="210"/>
      <c r="AK49" s="749" t="s">
        <v>86</v>
      </c>
      <c r="AL49" s="750"/>
      <c r="AM49" s="750"/>
      <c r="AN49" s="751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45"/>
      <c r="AQ50" s="745"/>
      <c r="AR50" s="745"/>
      <c r="AS50" s="745"/>
      <c r="AT50" s="413"/>
      <c r="AU50" s="413"/>
    </row>
    <row r="51" spans="1:47" ht="13.5" thickBot="1" x14ac:dyDescent="0.3">
      <c r="A51" s="230" t="s">
        <v>76</v>
      </c>
      <c r="B51" s="740" t="s">
        <v>53</v>
      </c>
      <c r="C51" s="741"/>
      <c r="D51" s="741"/>
      <c r="E51" s="741"/>
      <c r="F51" s="741"/>
      <c r="G51" s="741"/>
      <c r="H51" s="741"/>
      <c r="I51" s="741"/>
      <c r="J51" s="741"/>
      <c r="K51" s="741"/>
      <c r="L51" s="741"/>
      <c r="M51" s="742"/>
      <c r="N51" s="740" t="s">
        <v>63</v>
      </c>
      <c r="O51" s="741"/>
      <c r="P51" s="741"/>
      <c r="Q51" s="741"/>
      <c r="R51" s="741"/>
      <c r="S51" s="741"/>
      <c r="T51" s="741"/>
      <c r="U51" s="741"/>
      <c r="V51" s="741"/>
      <c r="W51" s="741"/>
      <c r="X51" s="742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45"/>
      <c r="AQ51" s="745"/>
      <c r="AR51" s="745"/>
      <c r="AS51" s="745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740" t="s">
        <v>53</v>
      </c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2"/>
      <c r="N66" s="740" t="s">
        <v>63</v>
      </c>
      <c r="O66" s="741"/>
      <c r="P66" s="741"/>
      <c r="Q66" s="741"/>
      <c r="R66" s="741"/>
      <c r="S66" s="741"/>
      <c r="T66" s="741"/>
      <c r="U66" s="741"/>
      <c r="V66" s="741"/>
      <c r="W66" s="741"/>
      <c r="X66" s="742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740" t="s">
        <v>53</v>
      </c>
      <c r="C80" s="741"/>
      <c r="D80" s="741"/>
      <c r="E80" s="741"/>
      <c r="F80" s="741"/>
      <c r="G80" s="741"/>
      <c r="H80" s="741"/>
      <c r="I80" s="741"/>
      <c r="J80" s="741"/>
      <c r="K80" s="741"/>
      <c r="L80" s="741"/>
      <c r="M80" s="742"/>
      <c r="N80" s="740" t="s">
        <v>63</v>
      </c>
      <c r="O80" s="741"/>
      <c r="P80" s="741"/>
      <c r="Q80" s="741"/>
      <c r="R80" s="741"/>
      <c r="S80" s="741"/>
      <c r="T80" s="741"/>
      <c r="U80" s="741"/>
      <c r="V80" s="741"/>
      <c r="W80" s="741"/>
      <c r="X80" s="742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35" t="s">
        <v>53</v>
      </c>
      <c r="C94" s="736"/>
      <c r="D94" s="736"/>
      <c r="E94" s="736"/>
      <c r="F94" s="736"/>
      <c r="G94" s="736"/>
      <c r="H94" s="736"/>
      <c r="I94" s="736"/>
      <c r="J94" s="736"/>
      <c r="K94" s="736"/>
      <c r="L94" s="736"/>
      <c r="M94" s="737"/>
      <c r="N94" s="735" t="s">
        <v>63</v>
      </c>
      <c r="O94" s="736"/>
      <c r="P94" s="736"/>
      <c r="Q94" s="736"/>
      <c r="R94" s="736"/>
      <c r="S94" s="736"/>
      <c r="T94" s="736"/>
      <c r="U94" s="736"/>
      <c r="V94" s="736"/>
      <c r="W94" s="736"/>
      <c r="X94" s="737"/>
      <c r="Y94" s="732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738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739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735" t="s">
        <v>53</v>
      </c>
      <c r="C108" s="736"/>
      <c r="D108" s="736"/>
      <c r="E108" s="736"/>
      <c r="F108" s="736"/>
      <c r="G108" s="736"/>
      <c r="H108" s="736"/>
      <c r="I108" s="736"/>
      <c r="J108" s="736"/>
      <c r="K108" s="736"/>
      <c r="L108" s="736"/>
      <c r="M108" s="737"/>
      <c r="N108" s="735" t="s">
        <v>63</v>
      </c>
      <c r="O108" s="736"/>
      <c r="P108" s="736"/>
      <c r="Q108" s="736"/>
      <c r="R108" s="736"/>
      <c r="S108" s="736"/>
      <c r="T108" s="736"/>
      <c r="U108" s="736"/>
      <c r="V108" s="736"/>
      <c r="W108" s="736"/>
      <c r="X108" s="737"/>
      <c r="Y108" s="732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738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739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58" t="s">
        <v>63</v>
      </c>
      <c r="AF122" s="759"/>
      <c r="AG122" s="759"/>
      <c r="AH122" s="759"/>
      <c r="AI122" s="759"/>
      <c r="AJ122" s="760"/>
      <c r="AK122" s="516"/>
      <c r="AL122" s="758" t="s">
        <v>63</v>
      </c>
      <c r="AM122" s="759"/>
      <c r="AN122" s="759"/>
      <c r="AO122" s="759"/>
      <c r="AP122" s="759"/>
      <c r="AQ122" s="760"/>
      <c r="AS122" s="758" t="s">
        <v>114</v>
      </c>
      <c r="AT122" s="759"/>
      <c r="AU122" s="759"/>
      <c r="AV122" s="759"/>
      <c r="AW122" s="760"/>
    </row>
    <row r="123" spans="1:49" ht="15" thickBot="1" x14ac:dyDescent="0.3">
      <c r="A123" s="230" t="s">
        <v>113</v>
      </c>
      <c r="B123" s="729" t="s">
        <v>53</v>
      </c>
      <c r="C123" s="730"/>
      <c r="D123" s="730"/>
      <c r="E123" s="730"/>
      <c r="F123" s="730"/>
      <c r="G123" s="730"/>
      <c r="H123" s="730"/>
      <c r="I123" s="730"/>
      <c r="J123" s="730"/>
      <c r="K123" s="730"/>
      <c r="L123" s="729" t="s">
        <v>114</v>
      </c>
      <c r="M123" s="730"/>
      <c r="N123" s="730"/>
      <c r="O123" s="731"/>
      <c r="P123" s="730" t="s">
        <v>63</v>
      </c>
      <c r="Q123" s="730"/>
      <c r="R123" s="730"/>
      <c r="S123" s="730"/>
      <c r="T123" s="730"/>
      <c r="U123" s="730"/>
      <c r="V123" s="730"/>
      <c r="W123" s="730"/>
      <c r="X123" s="730"/>
      <c r="Y123" s="731"/>
      <c r="Z123" s="732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33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34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29" t="s">
        <v>53</v>
      </c>
      <c r="C138" s="730"/>
      <c r="D138" s="730"/>
      <c r="E138" s="730"/>
      <c r="F138" s="730"/>
      <c r="G138" s="730"/>
      <c r="H138" s="730"/>
      <c r="I138" s="730"/>
      <c r="J138" s="730"/>
      <c r="K138" s="730"/>
      <c r="L138" s="729" t="s">
        <v>114</v>
      </c>
      <c r="M138" s="730"/>
      <c r="N138" s="730"/>
      <c r="O138" s="731"/>
      <c r="P138" s="730" t="s">
        <v>63</v>
      </c>
      <c r="Q138" s="730"/>
      <c r="R138" s="730"/>
      <c r="S138" s="730"/>
      <c r="T138" s="730"/>
      <c r="U138" s="730"/>
      <c r="V138" s="730"/>
      <c r="W138" s="730"/>
      <c r="X138" s="730"/>
      <c r="Y138" s="731"/>
      <c r="Z138" s="732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33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34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729" t="s">
        <v>53</v>
      </c>
      <c r="C153" s="730"/>
      <c r="D153" s="730"/>
      <c r="E153" s="730"/>
      <c r="F153" s="730"/>
      <c r="G153" s="730"/>
      <c r="H153" s="730"/>
      <c r="I153" s="730"/>
      <c r="J153" s="730"/>
      <c r="K153" s="730"/>
      <c r="L153" s="729" t="s">
        <v>114</v>
      </c>
      <c r="M153" s="730"/>
      <c r="N153" s="730"/>
      <c r="O153" s="731"/>
      <c r="P153" s="730" t="s">
        <v>63</v>
      </c>
      <c r="Q153" s="730"/>
      <c r="R153" s="730"/>
      <c r="S153" s="730"/>
      <c r="T153" s="730"/>
      <c r="U153" s="730"/>
      <c r="V153" s="730"/>
      <c r="W153" s="730"/>
      <c r="X153" s="730"/>
      <c r="Y153" s="731"/>
      <c r="Z153" s="732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33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34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" thickBot="1" x14ac:dyDescent="0.3"/>
    <row r="167" spans="1:29" ht="13.5" thickBot="1" x14ac:dyDescent="0.3">
      <c r="A167" s="230" t="s">
        <v>151</v>
      </c>
      <c r="B167" s="729" t="s">
        <v>53</v>
      </c>
      <c r="C167" s="730"/>
      <c r="D167" s="730"/>
      <c r="E167" s="730"/>
      <c r="F167" s="730"/>
      <c r="G167" s="730"/>
      <c r="H167" s="730"/>
      <c r="I167" s="730"/>
      <c r="J167" s="730"/>
      <c r="K167" s="730"/>
      <c r="L167" s="729" t="s">
        <v>114</v>
      </c>
      <c r="M167" s="730"/>
      <c r="N167" s="730"/>
      <c r="O167" s="731"/>
      <c r="P167" s="730" t="s">
        <v>63</v>
      </c>
      <c r="Q167" s="730"/>
      <c r="R167" s="730"/>
      <c r="S167" s="730"/>
      <c r="T167" s="730"/>
      <c r="U167" s="730"/>
      <c r="V167" s="730"/>
      <c r="W167" s="730"/>
      <c r="X167" s="730"/>
      <c r="Y167" s="731"/>
      <c r="Z167" s="732" t="s">
        <v>55</v>
      </c>
      <c r="AA167" s="646">
        <v>924</v>
      </c>
      <c r="AB167" s="646"/>
      <c r="AC167" s="646"/>
    </row>
    <row r="168" spans="1:29" x14ac:dyDescent="0.25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33"/>
      <c r="AA168" s="646"/>
      <c r="AB168" s="646"/>
      <c r="AC168" s="646"/>
    </row>
    <row r="169" spans="1:29" ht="13" thickBot="1" x14ac:dyDescent="0.3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34"/>
      <c r="AA169" s="646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5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" thickBot="1" x14ac:dyDescent="0.3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5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" thickBot="1" x14ac:dyDescent="0.3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5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" thickBot="1" x14ac:dyDescent="0.3"/>
    <row r="181" spans="1:29" ht="13.5" thickBot="1" x14ac:dyDescent="0.3">
      <c r="A181" s="230" t="s">
        <v>152</v>
      </c>
      <c r="B181" s="729" t="s">
        <v>53</v>
      </c>
      <c r="C181" s="730"/>
      <c r="D181" s="730"/>
      <c r="E181" s="730"/>
      <c r="F181" s="730"/>
      <c r="G181" s="730"/>
      <c r="H181" s="730"/>
      <c r="I181" s="730"/>
      <c r="J181" s="730"/>
      <c r="K181" s="730"/>
      <c r="L181" s="729" t="s">
        <v>114</v>
      </c>
      <c r="M181" s="730"/>
      <c r="N181" s="730"/>
      <c r="O181" s="731"/>
      <c r="P181" s="730" t="s">
        <v>63</v>
      </c>
      <c r="Q181" s="730"/>
      <c r="R181" s="730"/>
      <c r="S181" s="730"/>
      <c r="T181" s="730"/>
      <c r="U181" s="730"/>
      <c r="V181" s="730"/>
      <c r="W181" s="730"/>
      <c r="X181" s="730"/>
      <c r="Y181" s="731"/>
      <c r="Z181" s="732" t="s">
        <v>55</v>
      </c>
      <c r="AA181" s="654">
        <v>916</v>
      </c>
      <c r="AB181" s="654"/>
      <c r="AC181" s="654"/>
    </row>
    <row r="182" spans="1:29" x14ac:dyDescent="0.25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33"/>
      <c r="AA182" s="654"/>
      <c r="AB182" s="654"/>
      <c r="AC182" s="654"/>
    </row>
    <row r="183" spans="1:29" ht="13" thickBot="1" x14ac:dyDescent="0.3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34"/>
      <c r="AA183" s="654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5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" thickBot="1" x14ac:dyDescent="0.3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5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" thickBot="1" x14ac:dyDescent="0.3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5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29" t="s">
        <v>53</v>
      </c>
      <c r="C195" s="730"/>
      <c r="D195" s="730"/>
      <c r="E195" s="730"/>
      <c r="F195" s="730"/>
      <c r="G195" s="730"/>
      <c r="H195" s="730"/>
      <c r="I195" s="730"/>
      <c r="J195" s="730"/>
      <c r="K195" s="730"/>
      <c r="L195" s="729" t="s">
        <v>114</v>
      </c>
      <c r="M195" s="730"/>
      <c r="N195" s="730"/>
      <c r="O195" s="731"/>
      <c r="P195" s="730" t="s">
        <v>63</v>
      </c>
      <c r="Q195" s="730"/>
      <c r="R195" s="730"/>
      <c r="S195" s="730"/>
      <c r="T195" s="730"/>
      <c r="U195" s="730"/>
      <c r="V195" s="730"/>
      <c r="W195" s="730"/>
      <c r="X195" s="730"/>
      <c r="Y195" s="731"/>
      <c r="Z195" s="732" t="s">
        <v>55</v>
      </c>
      <c r="AA195" s="670">
        <v>905</v>
      </c>
      <c r="AB195" s="670"/>
      <c r="AC195" s="670"/>
    </row>
    <row r="196" spans="1:29" x14ac:dyDescent="0.25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33"/>
      <c r="AA196" s="670"/>
      <c r="AB196" s="670"/>
      <c r="AC196" s="670"/>
    </row>
    <row r="197" spans="1:29" ht="13" thickBot="1" x14ac:dyDescent="0.3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34"/>
      <c r="AA197" s="670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5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" thickBot="1" x14ac:dyDescent="0.3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5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" thickBot="1" x14ac:dyDescent="0.3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5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29" t="s">
        <v>53</v>
      </c>
      <c r="C209" s="730"/>
      <c r="D209" s="730"/>
      <c r="E209" s="730"/>
      <c r="F209" s="730"/>
      <c r="G209" s="730"/>
      <c r="H209" s="730"/>
      <c r="I209" s="730"/>
      <c r="J209" s="730"/>
      <c r="K209" s="730"/>
      <c r="L209" s="729" t="s">
        <v>114</v>
      </c>
      <c r="M209" s="730"/>
      <c r="N209" s="730"/>
      <c r="O209" s="731"/>
      <c r="P209" s="730" t="s">
        <v>63</v>
      </c>
      <c r="Q209" s="730"/>
      <c r="R209" s="730"/>
      <c r="S209" s="730"/>
      <c r="T209" s="730"/>
      <c r="U209" s="730"/>
      <c r="V209" s="730"/>
      <c r="W209" s="730"/>
      <c r="X209" s="730"/>
      <c r="Y209" s="731"/>
      <c r="Z209" s="732" t="s">
        <v>55</v>
      </c>
      <c r="AA209" s="699">
        <v>912</v>
      </c>
      <c r="AB209" s="699"/>
      <c r="AC209" s="699"/>
    </row>
    <row r="210" spans="1:29" x14ac:dyDescent="0.25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33"/>
      <c r="AA210" s="699"/>
      <c r="AB210" s="699"/>
      <c r="AC210" s="699"/>
    </row>
    <row r="211" spans="1:29" ht="13" thickBot="1" x14ac:dyDescent="0.3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34"/>
      <c r="AA211" s="699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5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" thickBot="1" x14ac:dyDescent="0.3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5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" thickBot="1" x14ac:dyDescent="0.3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5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  <row r="222" spans="1:29" ht="13" thickBot="1" x14ac:dyDescent="0.3"/>
    <row r="223" spans="1:29" ht="13.5" thickBot="1" x14ac:dyDescent="0.3">
      <c r="A223" s="230" t="s">
        <v>159</v>
      </c>
      <c r="B223" s="729" t="s">
        <v>53</v>
      </c>
      <c r="C223" s="730"/>
      <c r="D223" s="730"/>
      <c r="E223" s="730"/>
      <c r="F223" s="730"/>
      <c r="G223" s="730"/>
      <c r="H223" s="730"/>
      <c r="I223" s="730"/>
      <c r="J223" s="730"/>
      <c r="K223" s="730"/>
      <c r="L223" s="729" t="s">
        <v>114</v>
      </c>
      <c r="M223" s="730"/>
      <c r="N223" s="730"/>
      <c r="O223" s="731"/>
      <c r="P223" s="730" t="s">
        <v>63</v>
      </c>
      <c r="Q223" s="730"/>
      <c r="R223" s="730"/>
      <c r="S223" s="730"/>
      <c r="T223" s="730"/>
      <c r="U223" s="730"/>
      <c r="V223" s="730"/>
      <c r="W223" s="730"/>
      <c r="X223" s="730"/>
      <c r="Y223" s="731"/>
      <c r="Z223" s="732" t="s">
        <v>55</v>
      </c>
      <c r="AA223" s="713">
        <v>901</v>
      </c>
      <c r="AB223" s="713"/>
      <c r="AC223" s="713"/>
    </row>
    <row r="224" spans="1:29" x14ac:dyDescent="0.25">
      <c r="A224" s="231" t="s">
        <v>54</v>
      </c>
      <c r="B224" s="717">
        <v>1</v>
      </c>
      <c r="C224" s="718">
        <v>2</v>
      </c>
      <c r="D224" s="718">
        <v>3</v>
      </c>
      <c r="E224" s="718">
        <v>4</v>
      </c>
      <c r="F224" s="719">
        <v>5</v>
      </c>
      <c r="G224" s="523">
        <v>6</v>
      </c>
      <c r="H224" s="718">
        <v>7</v>
      </c>
      <c r="I224" s="718">
        <v>8</v>
      </c>
      <c r="J224" s="718">
        <v>9</v>
      </c>
      <c r="K224" s="486">
        <v>10</v>
      </c>
      <c r="L224" s="717">
        <v>1</v>
      </c>
      <c r="M224" s="718">
        <v>2</v>
      </c>
      <c r="N224" s="718">
        <v>3</v>
      </c>
      <c r="O224" s="719">
        <v>4</v>
      </c>
      <c r="P224" s="523">
        <v>1</v>
      </c>
      <c r="Q224" s="718">
        <v>2</v>
      </c>
      <c r="R224" s="718">
        <v>3</v>
      </c>
      <c r="S224" s="718">
        <v>4</v>
      </c>
      <c r="T224" s="718">
        <v>5</v>
      </c>
      <c r="U224" s="486">
        <v>6</v>
      </c>
      <c r="V224" s="717">
        <v>7</v>
      </c>
      <c r="W224" s="718">
        <v>8</v>
      </c>
      <c r="X224" s="718">
        <v>9</v>
      </c>
      <c r="Y224" s="719">
        <v>10</v>
      </c>
      <c r="Z224" s="733"/>
      <c r="AA224" s="713"/>
      <c r="AB224" s="713"/>
      <c r="AC224" s="713"/>
    </row>
    <row r="225" spans="1:29" ht="13" thickBot="1" x14ac:dyDescent="0.3">
      <c r="A225" s="231" t="s">
        <v>2</v>
      </c>
      <c r="B225" s="530">
        <v>5</v>
      </c>
      <c r="C225" s="294">
        <v>4</v>
      </c>
      <c r="D225" s="234">
        <v>3</v>
      </c>
      <c r="E225" s="307">
        <v>2</v>
      </c>
      <c r="F225" s="522">
        <v>1</v>
      </c>
      <c r="G225" s="568">
        <v>1</v>
      </c>
      <c r="H225" s="307">
        <v>2</v>
      </c>
      <c r="I225" s="234">
        <v>3</v>
      </c>
      <c r="J225" s="294">
        <v>4</v>
      </c>
      <c r="K225" s="618">
        <v>5</v>
      </c>
      <c r="L225" s="233">
        <v>1</v>
      </c>
      <c r="M225" s="307">
        <v>2</v>
      </c>
      <c r="N225" s="234">
        <v>3</v>
      </c>
      <c r="O225" s="531">
        <v>4</v>
      </c>
      <c r="P225" s="619">
        <v>5</v>
      </c>
      <c r="Q225" s="294">
        <v>4</v>
      </c>
      <c r="R225" s="234">
        <v>3</v>
      </c>
      <c r="S225" s="234">
        <v>3</v>
      </c>
      <c r="T225" s="307">
        <v>2</v>
      </c>
      <c r="U225" s="620">
        <v>1</v>
      </c>
      <c r="V225" s="233">
        <v>1</v>
      </c>
      <c r="W225" s="307">
        <v>2</v>
      </c>
      <c r="X225" s="234">
        <v>3</v>
      </c>
      <c r="Y225" s="531">
        <v>4</v>
      </c>
      <c r="Z225" s="734"/>
      <c r="AA225" s="713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517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517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527">
        <v>1710</v>
      </c>
      <c r="AA226" s="341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518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518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440">
        <v>1784</v>
      </c>
      <c r="AA227" s="325"/>
      <c r="AB227" s="713"/>
      <c r="AC227" s="713"/>
    </row>
    <row r="228" spans="1:29" x14ac:dyDescent="0.25">
      <c r="A228" s="231" t="s">
        <v>7</v>
      </c>
      <c r="B228" s="476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519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519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528">
        <v>0.92300000000000004</v>
      </c>
      <c r="AA228" s="341"/>
      <c r="AB228" s="210"/>
      <c r="AC228" s="210"/>
    </row>
    <row r="229" spans="1:29" ht="13" thickBot="1" x14ac:dyDescent="0.3">
      <c r="A229" s="256" t="s">
        <v>8</v>
      </c>
      <c r="B229" s="329">
        <v>5.6000000000000001E-2</v>
      </c>
      <c r="C229" s="330">
        <v>4.7E-2</v>
      </c>
      <c r="D229" s="330">
        <v>3.5999999999999997E-2</v>
      </c>
      <c r="E229" s="330">
        <v>5.3999999999999999E-2</v>
      </c>
      <c r="F229" s="480">
        <v>5.8000000000000003E-2</v>
      </c>
      <c r="G229" s="520">
        <v>6.5000000000000002E-2</v>
      </c>
      <c r="H229" s="330">
        <v>4.8000000000000001E-2</v>
      </c>
      <c r="I229" s="330">
        <v>4.9000000000000002E-2</v>
      </c>
      <c r="J229" s="330">
        <v>3.7999999999999999E-2</v>
      </c>
      <c r="K229" s="334">
        <v>5.7000000000000002E-2</v>
      </c>
      <c r="L229" s="329">
        <v>6.2E-2</v>
      </c>
      <c r="M229" s="330">
        <v>5.6000000000000001E-2</v>
      </c>
      <c r="N229" s="330">
        <v>3.7999999999999999E-2</v>
      </c>
      <c r="O229" s="480">
        <v>5.8999999999999997E-2</v>
      </c>
      <c r="P229" s="520">
        <v>5.3999999999999999E-2</v>
      </c>
      <c r="Q229" s="330">
        <v>4.1000000000000002E-2</v>
      </c>
      <c r="R229" s="330">
        <v>0.04</v>
      </c>
      <c r="S229" s="330">
        <v>4.2999999999999997E-2</v>
      </c>
      <c r="T229" s="330">
        <v>3.5999999999999997E-2</v>
      </c>
      <c r="U229" s="334">
        <v>5.3999999999999999E-2</v>
      </c>
      <c r="V229" s="329">
        <v>6.0999999999999999E-2</v>
      </c>
      <c r="W229" s="330">
        <v>4.2000000000000003E-2</v>
      </c>
      <c r="X229" s="330">
        <v>0.04</v>
      </c>
      <c r="Y229" s="480">
        <v>5.5E-2</v>
      </c>
      <c r="Z229" s="529">
        <v>5.7000000000000002E-2</v>
      </c>
      <c r="AA229" s="700"/>
      <c r="AB229" s="713"/>
      <c r="AC229" s="713"/>
    </row>
    <row r="230" spans="1:29" x14ac:dyDescent="0.25">
      <c r="A230" s="572" t="s">
        <v>1</v>
      </c>
      <c r="B230" s="332">
        <f>B227/B226*100-100</f>
        <v>8.7719298245614112</v>
      </c>
      <c r="C230" s="333">
        <f t="shared" ref="C230:E230" si="115">C227/C226*100-100</f>
        <v>3.8596491228070136</v>
      </c>
      <c r="D230" s="333">
        <f t="shared" si="115"/>
        <v>3.7426900584795391</v>
      </c>
      <c r="E230" s="333">
        <f t="shared" si="115"/>
        <v>3.4502923976608173</v>
      </c>
      <c r="F230" s="482">
        <f>F227/F226*100-100</f>
        <v>0.64327485380117366</v>
      </c>
      <c r="G230" s="521">
        <f t="shared" ref="G230:N230" si="116">G227/G226*100-100</f>
        <v>2.9824561403508909</v>
      </c>
      <c r="H230" s="333">
        <f t="shared" si="116"/>
        <v>2.0467836257309813</v>
      </c>
      <c r="I230" s="333">
        <f t="shared" si="116"/>
        <v>2.5146198830409361</v>
      </c>
      <c r="J230" s="333">
        <f t="shared" si="116"/>
        <v>5.7309941520467902</v>
      </c>
      <c r="K230" s="335">
        <f t="shared" si="116"/>
        <v>9.5906432748537895</v>
      </c>
      <c r="L230" s="332">
        <f t="shared" si="116"/>
        <v>0.5847953216374151</v>
      </c>
      <c r="M230" s="333">
        <f t="shared" si="116"/>
        <v>4.7368421052631504</v>
      </c>
      <c r="N230" s="333">
        <f t="shared" si="116"/>
        <v>6.1403508771929864</v>
      </c>
      <c r="O230" s="482">
        <f>O227/O226*100-100</f>
        <v>10.994152046783626</v>
      </c>
      <c r="P230" s="521">
        <f t="shared" ref="P230:Z230" si="117">P227/P226*100-100</f>
        <v>10.350877192982466</v>
      </c>
      <c r="Q230" s="333">
        <f t="shared" si="117"/>
        <v>5.6140350877192873</v>
      </c>
      <c r="R230" s="333">
        <f t="shared" si="117"/>
        <v>5.3216374269005939</v>
      </c>
      <c r="S230" s="333">
        <f t="shared" si="117"/>
        <v>2.7485380116958993</v>
      </c>
      <c r="T230" s="333">
        <f t="shared" si="117"/>
        <v>2.6900584795321691</v>
      </c>
      <c r="U230" s="335">
        <f t="shared" si="117"/>
        <v>-1.8713450292397624</v>
      </c>
      <c r="V230" s="332">
        <f t="shared" si="117"/>
        <v>-0.81871345029239251</v>
      </c>
      <c r="W230" s="333">
        <f t="shared" si="117"/>
        <v>1.9883040935672511</v>
      </c>
      <c r="X230" s="333">
        <f t="shared" si="117"/>
        <v>2.9239766081871323</v>
      </c>
      <c r="Y230" s="482">
        <f t="shared" si="117"/>
        <v>5.8479532163742789</v>
      </c>
      <c r="Z230" s="567">
        <f t="shared" si="117"/>
        <v>4.3274853801169542</v>
      </c>
      <c r="AA230" s="701"/>
      <c r="AB230" s="210"/>
      <c r="AC230" s="210"/>
    </row>
    <row r="231" spans="1:29" ht="13" thickBot="1" x14ac:dyDescent="0.3">
      <c r="A231" s="573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609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8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609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8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97">
        <f t="shared" si="118"/>
        <v>147</v>
      </c>
      <c r="AA231" s="342"/>
      <c r="AB231" s="713"/>
      <c r="AC231" s="713"/>
    </row>
    <row r="232" spans="1:29" x14ac:dyDescent="0.25">
      <c r="A232" s="267" t="s">
        <v>51</v>
      </c>
      <c r="B232" s="569">
        <v>664</v>
      </c>
      <c r="C232" s="570">
        <v>705</v>
      </c>
      <c r="D232" s="570">
        <v>668</v>
      </c>
      <c r="E232" s="570">
        <v>411</v>
      </c>
      <c r="F232" s="571">
        <v>372</v>
      </c>
      <c r="G232" s="610">
        <v>320</v>
      </c>
      <c r="H232" s="570">
        <v>530</v>
      </c>
      <c r="I232" s="570">
        <v>594</v>
      </c>
      <c r="J232" s="570">
        <v>453</v>
      </c>
      <c r="K232" s="347">
        <v>463</v>
      </c>
      <c r="L232" s="569">
        <v>357</v>
      </c>
      <c r="M232" s="570">
        <v>651</v>
      </c>
      <c r="N232" s="570">
        <v>587</v>
      </c>
      <c r="O232" s="571">
        <v>513</v>
      </c>
      <c r="P232" s="610">
        <v>302</v>
      </c>
      <c r="Q232" s="570">
        <v>532</v>
      </c>
      <c r="R232" s="570">
        <v>587</v>
      </c>
      <c r="S232" s="570">
        <v>635</v>
      </c>
      <c r="T232" s="570">
        <v>479</v>
      </c>
      <c r="U232" s="347">
        <v>399</v>
      </c>
      <c r="V232" s="569">
        <v>353</v>
      </c>
      <c r="W232" s="570">
        <v>539</v>
      </c>
      <c r="X232" s="570">
        <v>637</v>
      </c>
      <c r="Y232" s="571">
        <v>392</v>
      </c>
      <c r="Z232" s="398">
        <f>SUM(B232:Y232)</f>
        <v>12143</v>
      </c>
      <c r="AA232" s="713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720">
        <v>81</v>
      </c>
      <c r="C233" s="721">
        <v>82.5</v>
      </c>
      <c r="D233" s="721">
        <v>84</v>
      </c>
      <c r="E233" s="721">
        <v>84.5</v>
      </c>
      <c r="F233" s="722">
        <v>87</v>
      </c>
      <c r="G233" s="408">
        <v>85</v>
      </c>
      <c r="H233" s="721">
        <v>83.5</v>
      </c>
      <c r="I233" s="721">
        <v>82.5</v>
      </c>
      <c r="J233" s="721">
        <v>81</v>
      </c>
      <c r="K233" s="311">
        <v>78.5</v>
      </c>
      <c r="L233" s="720">
        <v>86.5</v>
      </c>
      <c r="M233" s="721">
        <v>85.5</v>
      </c>
      <c r="N233" s="721">
        <v>83.5</v>
      </c>
      <c r="O233" s="722">
        <v>81</v>
      </c>
      <c r="P233" s="408">
        <v>81</v>
      </c>
      <c r="Q233" s="721">
        <v>82</v>
      </c>
      <c r="R233" s="721">
        <v>83.5</v>
      </c>
      <c r="S233" s="721">
        <v>85</v>
      </c>
      <c r="T233" s="721">
        <v>85.5</v>
      </c>
      <c r="U233" s="311">
        <v>86.5</v>
      </c>
      <c r="V233" s="720">
        <v>85.5</v>
      </c>
      <c r="W233" s="721">
        <v>84</v>
      </c>
      <c r="X233" s="721">
        <v>83</v>
      </c>
      <c r="Y233" s="722">
        <v>80</v>
      </c>
      <c r="Z233" s="716"/>
      <c r="AA233" s="713" t="s">
        <v>57</v>
      </c>
      <c r="AB233" s="713">
        <v>75.989999999999995</v>
      </c>
      <c r="AC233" s="713"/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7">
        <f t="shared" si="119"/>
        <v>7</v>
      </c>
      <c r="G234" s="409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7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7">
        <f t="shared" si="119"/>
        <v>7.5</v>
      </c>
      <c r="P234" s="409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7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7">
        <f t="shared" si="119"/>
        <v>8</v>
      </c>
      <c r="Z234" s="338"/>
      <c r="AA234" s="713" t="s">
        <v>26</v>
      </c>
      <c r="AB234" s="713">
        <f>AB233-AB219</f>
        <v>7.0499999999999972</v>
      </c>
      <c r="AC234" s="713"/>
    </row>
  </sheetData>
  <mergeCells count="62">
    <mergeCell ref="AS122:AW122"/>
    <mergeCell ref="AE122:AJ122"/>
    <mergeCell ref="Z123:Z125"/>
    <mergeCell ref="B123:K123"/>
    <mergeCell ref="P123:Y123"/>
    <mergeCell ref="L123:O123"/>
    <mergeCell ref="AL122:AQ122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Z153:Z155"/>
    <mergeCell ref="B138:K138"/>
    <mergeCell ref="L138:O138"/>
    <mergeCell ref="P138:Y138"/>
    <mergeCell ref="Z138:Z140"/>
    <mergeCell ref="B223:K223"/>
    <mergeCell ref="L223:O223"/>
    <mergeCell ref="P223:Y223"/>
    <mergeCell ref="Z223:Z225"/>
    <mergeCell ref="B181:K181"/>
    <mergeCell ref="L181:O181"/>
    <mergeCell ref="P181:Y181"/>
    <mergeCell ref="Z181:Z183"/>
    <mergeCell ref="B209:K209"/>
    <mergeCell ref="L209:O209"/>
    <mergeCell ref="P209:Y209"/>
    <mergeCell ref="Z209:Z211"/>
    <mergeCell ref="B195:K195"/>
    <mergeCell ref="L195:O195"/>
    <mergeCell ref="P195:Y195"/>
    <mergeCell ref="Z195:Z197"/>
  </mergeCells>
  <conditionalFormatting sqref="B55:X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Y1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Y1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Y1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Y1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Y2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Y2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2024-09-05T20:41:13Z</dcterms:modified>
</cp:coreProperties>
</file>