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5\"/>
    </mc:Choice>
  </mc:AlternateContent>
  <bookViews>
    <workbookView xWindow="-120" yWindow="-120" windowWidth="29040" windowHeight="1572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E66" i="251"/>
  <c r="D66" i="251"/>
  <c r="C66" i="251"/>
  <c r="B66" i="251"/>
  <c r="C74" i="250"/>
  <c r="D74" i="250"/>
  <c r="E74" i="250"/>
  <c r="F74" i="250"/>
  <c r="G74" i="250"/>
  <c r="H74" i="250"/>
  <c r="B74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7" i="250"/>
  <c r="C77" i="250"/>
  <c r="D77" i="250"/>
  <c r="E77" i="250"/>
  <c r="F77" i="250"/>
  <c r="G77" i="250"/>
  <c r="H77" i="250"/>
  <c r="K77" i="250"/>
  <c r="I75" i="250"/>
  <c r="I74" i="250"/>
  <c r="I73" i="250"/>
  <c r="H73" i="250"/>
  <c r="G73" i="250"/>
  <c r="F73" i="250"/>
  <c r="E73" i="250"/>
  <c r="D73" i="250"/>
  <c r="C73" i="250"/>
  <c r="B73" i="250"/>
  <c r="I70" i="249"/>
  <c r="F70" i="249"/>
  <c r="E70" i="249"/>
  <c r="D70" i="249"/>
  <c r="C70" i="249"/>
  <c r="B70" i="249"/>
  <c r="G68" i="249"/>
  <c r="G67" i="249"/>
  <c r="B67" i="249"/>
  <c r="G66" i="249"/>
  <c r="F66" i="249"/>
  <c r="E66" i="249"/>
  <c r="D66" i="249"/>
  <c r="C66" i="249"/>
  <c r="B66" i="249"/>
  <c r="Y75" i="248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5" i="250" s="1"/>
  <c r="L75" i="250" s="1"/>
  <c r="J57" i="251" l="1"/>
  <c r="G57" i="251"/>
  <c r="F57" i="251"/>
  <c r="E57" i="251"/>
  <c r="D57" i="251"/>
  <c r="C57" i="251"/>
  <c r="B57" i="251"/>
  <c r="H55" i="251"/>
  <c r="G68" i="251" s="1"/>
  <c r="H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L58" i="248"/>
  <c r="I58" i="248"/>
  <c r="H58" i="248"/>
  <c r="G58" i="248"/>
  <c r="F58" i="248"/>
  <c r="E58" i="248"/>
  <c r="D58" i="248"/>
  <c r="C58" i="248"/>
  <c r="B58" i="248"/>
  <c r="AA60" i="248" l="1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D6" i="240"/>
  <c r="G5" i="240"/>
  <c r="H4" i="240"/>
  <c r="H6" i="238"/>
  <c r="G7" i="238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<sst xmlns="http://schemas.openxmlformats.org/spreadsheetml/2006/main" count="740" uniqueCount="105">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</sst>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7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449" t="s">
        <v>18</v>
      </c>
      <c r="C4" s="450"/>
      <c r="D4" s="450"/>
      <c r="E4" s="450"/>
      <c r="F4" s="450"/>
      <c r="G4" s="450"/>
      <c r="H4" s="450"/>
      <c r="I4" s="450"/>
      <c r="J4" s="451"/>
      <c r="K4" s="449" t="s">
        <v>21</v>
      </c>
      <c r="L4" s="450"/>
      <c r="M4" s="450"/>
      <c r="N4" s="450"/>
      <c r="O4" s="450"/>
      <c r="P4" s="450"/>
      <c r="Q4" s="450"/>
      <c r="R4" s="450"/>
      <c r="S4" s="450"/>
      <c r="T4" s="45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449" t="s">
        <v>23</v>
      </c>
      <c r="C17" s="450"/>
      <c r="D17" s="450"/>
      <c r="E17" s="450"/>
      <c r="F17" s="45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70"/>
  <sheetViews>
    <sheetView showGridLines="0" tabSelected="1" topLeftCell="A45" zoomScale="85" zoomScaleNormal="85" workbookViewId="0">
      <selection activeCell="B63" sqref="B63:F63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10.140625" style="200" bestFit="1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7" width="11" style="200" customWidth="1"/>
    <col min="1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454" t="s">
        <v>53</v>
      </c>
      <c r="C8" s="455"/>
      <c r="D8" s="455"/>
      <c r="E8" s="455"/>
      <c r="F8" s="455"/>
      <c r="G8" s="456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454" t="s">
        <v>53</v>
      </c>
      <c r="C21" s="455"/>
      <c r="D21" s="455"/>
      <c r="E21" s="455"/>
      <c r="F21" s="455"/>
      <c r="G21" s="456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454" t="s">
        <v>53</v>
      </c>
      <c r="C34" s="455"/>
      <c r="D34" s="455"/>
      <c r="E34" s="455"/>
      <c r="F34" s="455"/>
      <c r="G34" s="456"/>
      <c r="H34" s="357" t="s">
        <v>0</v>
      </c>
      <c r="I34" s="369"/>
      <c r="J34" s="369"/>
      <c r="K34" s="369"/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454" t="s">
        <v>53</v>
      </c>
      <c r="C47" s="455"/>
      <c r="D47" s="455"/>
      <c r="E47" s="455"/>
      <c r="F47" s="455"/>
      <c r="G47" s="456"/>
      <c r="H47" s="357" t="s">
        <v>0</v>
      </c>
      <c r="I47" s="370"/>
      <c r="J47" s="370"/>
      <c r="K47" s="370"/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454" t="s">
        <v>53</v>
      </c>
      <c r="C60" s="455"/>
      <c r="D60" s="455"/>
      <c r="E60" s="455"/>
      <c r="F60" s="456"/>
      <c r="G60" s="357" t="s">
        <v>0</v>
      </c>
      <c r="H60" s="424"/>
      <c r="I60" s="424"/>
      <c r="J60" s="424"/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1" x14ac:dyDescent="0.2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</sheetData>
  <mergeCells count="5">
    <mergeCell ref="B60:F60"/>
    <mergeCell ref="B8:G8"/>
    <mergeCell ref="B21:G21"/>
    <mergeCell ref="B34:G34"/>
    <mergeCell ref="B47:G47"/>
  </mergeCells>
  <conditionalFormatting sqref="B63:F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Q77"/>
  <sheetViews>
    <sheetView showGridLines="0" topLeftCell="A43" zoomScale="85" zoomScaleNormal="85" workbookViewId="0">
      <selection activeCell="I72" sqref="I72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1.28515625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454" t="s">
        <v>50</v>
      </c>
      <c r="C8" s="455"/>
      <c r="D8" s="455"/>
      <c r="E8" s="455"/>
      <c r="F8" s="455"/>
      <c r="G8" s="456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454" t="s">
        <v>50</v>
      </c>
      <c r="C22" s="455"/>
      <c r="D22" s="455"/>
      <c r="E22" s="455"/>
      <c r="F22" s="455"/>
      <c r="G22" s="456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454" t="s">
        <v>50</v>
      </c>
      <c r="C36" s="455"/>
      <c r="D36" s="455"/>
      <c r="E36" s="455"/>
      <c r="F36" s="455"/>
      <c r="G36" s="456"/>
      <c r="H36" s="292" t="s">
        <v>0</v>
      </c>
      <c r="I36" s="385"/>
      <c r="J36" s="385"/>
      <c r="K36" s="385"/>
      <c r="L36" s="385"/>
      <c r="M36" s="466" t="s">
        <v>69</v>
      </c>
      <c r="N36" s="467"/>
      <c r="O36" s="467"/>
      <c r="P36" s="468"/>
      <c r="Q36" s="38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469" t="s">
        <v>70</v>
      </c>
      <c r="N37" s="470"/>
      <c r="O37" s="470"/>
      <c r="P37" s="471"/>
      <c r="Q37" s="38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.5" thickBot="1" x14ac:dyDescent="0.25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"/>
    <row r="50" spans="1:17" ht="13.5" thickBot="1" x14ac:dyDescent="0.25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25">
      <c r="A51" s="272" t="s">
        <v>76</v>
      </c>
      <c r="B51" s="454" t="s">
        <v>50</v>
      </c>
      <c r="C51" s="455"/>
      <c r="D51" s="455"/>
      <c r="E51" s="455"/>
      <c r="F51" s="455"/>
      <c r="G51" s="455"/>
      <c r="H51" s="456"/>
      <c r="I51" s="292" t="s">
        <v>0</v>
      </c>
      <c r="J51" s="370"/>
      <c r="K51" s="370"/>
      <c r="L51" s="370"/>
    </row>
    <row r="52" spans="1:17" ht="15" customHeight="1" x14ac:dyDescent="0.2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472" t="s">
        <v>93</v>
      </c>
      <c r="L56" s="472"/>
      <c r="M56" s="472"/>
      <c r="N56" s="472"/>
      <c r="O56" s="472"/>
      <c r="P56" s="472"/>
      <c r="Q56" s="383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472"/>
      <c r="L57" s="472"/>
      <c r="M57" s="472"/>
      <c r="N57" s="472"/>
      <c r="O57" s="472"/>
      <c r="P57" s="472"/>
      <c r="Q57" s="383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5" spans="1:16" ht="13.5" thickBot="1" x14ac:dyDescent="0.25"/>
    <row r="66" spans="1:16" ht="13.5" thickBot="1" x14ac:dyDescent="0.25">
      <c r="A66" s="272" t="s">
        <v>103</v>
      </c>
      <c r="B66" s="454" t="s">
        <v>50</v>
      </c>
      <c r="C66" s="455"/>
      <c r="D66" s="455"/>
      <c r="E66" s="455"/>
      <c r="F66" s="455"/>
      <c r="G66" s="455"/>
      <c r="H66" s="456"/>
      <c r="I66" s="292" t="s">
        <v>0</v>
      </c>
      <c r="J66" s="424"/>
      <c r="K66" s="424"/>
      <c r="L66" s="424"/>
      <c r="M66" s="424"/>
      <c r="N66" s="424"/>
      <c r="O66" s="424"/>
      <c r="P66" s="424"/>
    </row>
    <row r="67" spans="1:16" x14ac:dyDescent="0.2">
      <c r="A67" s="231" t="s">
        <v>54</v>
      </c>
      <c r="B67" s="426">
        <v>1</v>
      </c>
      <c r="C67" s="427">
        <v>2</v>
      </c>
      <c r="D67" s="427">
        <v>3</v>
      </c>
      <c r="E67" s="427">
        <v>4</v>
      </c>
      <c r="F67" s="427">
        <v>5</v>
      </c>
      <c r="G67" s="427">
        <v>6</v>
      </c>
      <c r="H67" s="428">
        <v>6</v>
      </c>
      <c r="I67" s="390">
        <v>258</v>
      </c>
      <c r="J67" s="213"/>
      <c r="K67" s="424"/>
      <c r="L67" s="424"/>
      <c r="M67" s="424"/>
      <c r="N67" s="424"/>
      <c r="O67" s="424"/>
      <c r="P67" s="424"/>
    </row>
    <row r="68" spans="1:16" x14ac:dyDescent="0.2">
      <c r="A68" s="231" t="s">
        <v>2</v>
      </c>
      <c r="B68" s="233">
        <v>1</v>
      </c>
      <c r="C68" s="307">
        <v>2</v>
      </c>
      <c r="D68" s="234">
        <v>3</v>
      </c>
      <c r="E68" s="294">
        <v>4</v>
      </c>
      <c r="F68" s="314">
        <v>5</v>
      </c>
      <c r="G68" s="315">
        <v>6</v>
      </c>
      <c r="H68" s="235">
        <v>7</v>
      </c>
      <c r="I68" s="391" t="s">
        <v>0</v>
      </c>
      <c r="J68" s="229"/>
      <c r="K68" s="277"/>
      <c r="L68" s="363"/>
      <c r="M68" s="424"/>
      <c r="N68" s="424"/>
      <c r="O68" s="424"/>
      <c r="P68" s="424"/>
    </row>
    <row r="69" spans="1:16" x14ac:dyDescent="0.2">
      <c r="A69" s="236" t="s">
        <v>3</v>
      </c>
      <c r="B69" s="237">
        <v>650</v>
      </c>
      <c r="C69" s="238">
        <v>650</v>
      </c>
      <c r="D69" s="238">
        <v>650</v>
      </c>
      <c r="E69" s="238">
        <v>650</v>
      </c>
      <c r="F69" s="238">
        <v>650</v>
      </c>
      <c r="G69" s="238">
        <v>650</v>
      </c>
      <c r="H69" s="239">
        <v>650</v>
      </c>
      <c r="I69" s="392">
        <v>650</v>
      </c>
      <c r="J69" s="322"/>
      <c r="K69" s="277"/>
      <c r="L69" s="363"/>
      <c r="M69" s="424"/>
      <c r="N69" s="424"/>
      <c r="O69" s="424"/>
      <c r="P69" s="424"/>
    </row>
    <row r="70" spans="1:16" x14ac:dyDescent="0.2">
      <c r="A70" s="241" t="s">
        <v>6</v>
      </c>
      <c r="B70" s="242">
        <v>541</v>
      </c>
      <c r="C70" s="243">
        <v>623</v>
      </c>
      <c r="D70" s="243">
        <v>601</v>
      </c>
      <c r="E70" s="243">
        <v>636</v>
      </c>
      <c r="F70" s="243">
        <v>654</v>
      </c>
      <c r="G70" s="243">
        <v>695</v>
      </c>
      <c r="H70" s="244">
        <v>729</v>
      </c>
      <c r="I70" s="393">
        <v>643</v>
      </c>
      <c r="J70" s="321"/>
      <c r="K70" s="277"/>
      <c r="L70" s="363"/>
      <c r="M70" s="424"/>
      <c r="N70" s="424"/>
      <c r="O70" s="424"/>
      <c r="P70" s="424"/>
    </row>
    <row r="71" spans="1:16" x14ac:dyDescent="0.2">
      <c r="A71" s="231" t="s">
        <v>7</v>
      </c>
      <c r="B71" s="245">
        <v>76.5</v>
      </c>
      <c r="C71" s="246">
        <v>85.2</v>
      </c>
      <c r="D71" s="246">
        <v>86</v>
      </c>
      <c r="E71" s="246">
        <v>94.6</v>
      </c>
      <c r="F71" s="246">
        <v>94.4</v>
      </c>
      <c r="G71" s="246">
        <v>95.5</v>
      </c>
      <c r="H71" s="247">
        <v>82.4</v>
      </c>
      <c r="I71" s="394">
        <v>76.7</v>
      </c>
      <c r="J71" s="323"/>
      <c r="K71" s="472"/>
      <c r="L71" s="472"/>
      <c r="M71" s="472"/>
      <c r="N71" s="472"/>
      <c r="O71" s="472"/>
      <c r="P71" s="472"/>
    </row>
    <row r="72" spans="1:16" x14ac:dyDescent="0.2">
      <c r="A72" s="231" t="s">
        <v>8</v>
      </c>
      <c r="B72" s="249">
        <v>9.8000000000000004E-2</v>
      </c>
      <c r="C72" s="250">
        <v>7.0000000000000007E-2</v>
      </c>
      <c r="D72" s="250">
        <v>6.2E-2</v>
      </c>
      <c r="E72" s="250">
        <v>5.2999999999999999E-2</v>
      </c>
      <c r="F72" s="250">
        <v>4.5999999999999999E-2</v>
      </c>
      <c r="G72" s="250">
        <v>4.5999999999999999E-2</v>
      </c>
      <c r="H72" s="251">
        <v>7.8E-2</v>
      </c>
      <c r="I72" s="395">
        <v>9.0999999999999998E-2</v>
      </c>
      <c r="J72" s="286"/>
      <c r="K72" s="472"/>
      <c r="L72" s="472"/>
      <c r="M72" s="472"/>
      <c r="N72" s="472"/>
      <c r="O72" s="472"/>
      <c r="P72" s="472"/>
    </row>
    <row r="73" spans="1:16" x14ac:dyDescent="0.2">
      <c r="A73" s="241" t="s">
        <v>1</v>
      </c>
      <c r="B73" s="253">
        <f t="shared" ref="B73:I73" si="11">B70/B69*100-100</f>
        <v>-16.769230769230774</v>
      </c>
      <c r="C73" s="254">
        <f t="shared" si="11"/>
        <v>-4.1538461538461462</v>
      </c>
      <c r="D73" s="254">
        <f t="shared" si="11"/>
        <v>-7.538461538461533</v>
      </c>
      <c r="E73" s="254">
        <f t="shared" si="11"/>
        <v>-2.1538461538461462</v>
      </c>
      <c r="F73" s="254">
        <f t="shared" si="11"/>
        <v>0.6153846153846132</v>
      </c>
      <c r="G73" s="254">
        <f t="shared" si="11"/>
        <v>6.9230769230769198</v>
      </c>
      <c r="H73" s="255">
        <f t="shared" si="11"/>
        <v>12.15384615384616</v>
      </c>
      <c r="I73" s="396">
        <f t="shared" si="11"/>
        <v>-1.0769230769230802</v>
      </c>
      <c r="J73" s="321"/>
      <c r="K73" s="423"/>
      <c r="L73" s="424"/>
      <c r="M73" s="424"/>
      <c r="N73" s="424"/>
      <c r="O73" s="424"/>
      <c r="P73" s="424"/>
    </row>
    <row r="74" spans="1:16" ht="13.5" thickBot="1" x14ac:dyDescent="0.25">
      <c r="A74" s="231" t="s">
        <v>27</v>
      </c>
      <c r="B74" s="257">
        <f>B70-B55</f>
        <v>121</v>
      </c>
      <c r="C74" s="258">
        <f t="shared" ref="C74:H74" si="12">C70-C55</f>
        <v>152</v>
      </c>
      <c r="D74" s="258">
        <f t="shared" si="12"/>
        <v>109</v>
      </c>
      <c r="E74" s="258">
        <f t="shared" si="12"/>
        <v>107</v>
      </c>
      <c r="F74" s="258">
        <f t="shared" si="12"/>
        <v>106</v>
      </c>
      <c r="G74" s="258">
        <f t="shared" si="12"/>
        <v>99</v>
      </c>
      <c r="H74" s="259">
        <f t="shared" si="12"/>
        <v>82</v>
      </c>
      <c r="I74" s="397">
        <f>I70-H63</f>
        <v>643</v>
      </c>
      <c r="J74" s="324"/>
      <c r="K74" s="287"/>
      <c r="L74" s="424"/>
      <c r="M74" s="424"/>
      <c r="N74" s="424"/>
      <c r="O74" s="424"/>
      <c r="P74" s="424"/>
    </row>
    <row r="75" spans="1:16" x14ac:dyDescent="0.2">
      <c r="A75" s="267" t="s">
        <v>51</v>
      </c>
      <c r="B75" s="261">
        <v>229</v>
      </c>
      <c r="C75" s="262">
        <v>368</v>
      </c>
      <c r="D75" s="262">
        <v>586</v>
      </c>
      <c r="E75" s="262">
        <v>750</v>
      </c>
      <c r="F75" s="262">
        <v>702</v>
      </c>
      <c r="G75" s="262">
        <v>596</v>
      </c>
      <c r="H75" s="263">
        <v>221</v>
      </c>
      <c r="I75" s="398">
        <f>SUM(B75:H75)</f>
        <v>3452</v>
      </c>
      <c r="J75" s="265" t="s">
        <v>56</v>
      </c>
      <c r="K75" s="290">
        <f>I60-I75</f>
        <v>3</v>
      </c>
      <c r="L75" s="266">
        <f>K75/I60</f>
        <v>8.6830680173661363E-4</v>
      </c>
      <c r="M75" s="424"/>
      <c r="N75" s="424"/>
      <c r="O75" s="424"/>
      <c r="P75" s="424"/>
    </row>
    <row r="76" spans="1:16" x14ac:dyDescent="0.2">
      <c r="A76" s="267" t="s">
        <v>28</v>
      </c>
      <c r="B76" s="429">
        <v>50</v>
      </c>
      <c r="C76" s="430">
        <v>49</v>
      </c>
      <c r="D76" s="430">
        <v>49</v>
      </c>
      <c r="E76" s="430">
        <v>48</v>
      </c>
      <c r="F76" s="430">
        <v>47.5</v>
      </c>
      <c r="G76" s="430">
        <v>46.5</v>
      </c>
      <c r="H76" s="431">
        <v>46</v>
      </c>
      <c r="I76" s="425"/>
      <c r="J76" s="424" t="s">
        <v>57</v>
      </c>
      <c r="K76" s="424">
        <v>43.86</v>
      </c>
      <c r="L76" s="424"/>
      <c r="M76" s="424"/>
      <c r="N76" s="424"/>
      <c r="O76" s="424"/>
      <c r="P76" s="424"/>
    </row>
    <row r="77" spans="1:16" ht="13.5" thickBot="1" x14ac:dyDescent="0.25">
      <c r="A77" s="268" t="s">
        <v>26</v>
      </c>
      <c r="B77" s="220">
        <f t="shared" ref="B77:H77" si="13">(B76-B61)</f>
        <v>4</v>
      </c>
      <c r="C77" s="221">
        <f t="shared" si="13"/>
        <v>4</v>
      </c>
      <c r="D77" s="221">
        <f t="shared" si="13"/>
        <v>4.5</v>
      </c>
      <c r="E77" s="221">
        <f t="shared" si="13"/>
        <v>4</v>
      </c>
      <c r="F77" s="221">
        <f t="shared" si="13"/>
        <v>4</v>
      </c>
      <c r="G77" s="221">
        <f t="shared" si="13"/>
        <v>4</v>
      </c>
      <c r="H77" s="226">
        <f t="shared" si="13"/>
        <v>4</v>
      </c>
      <c r="I77" s="338"/>
      <c r="J77" s="424" t="s">
        <v>26</v>
      </c>
      <c r="K77" s="321">
        <f>K76-K61</f>
        <v>5.4099999999999966</v>
      </c>
      <c r="L77" s="325"/>
      <c r="M77" s="424"/>
      <c r="N77" s="424"/>
      <c r="O77" s="424"/>
      <c r="P77" s="424"/>
    </row>
  </sheetData>
  <mergeCells count="9">
    <mergeCell ref="B66:H66"/>
    <mergeCell ref="K71:P72"/>
    <mergeCell ref="K56:P57"/>
    <mergeCell ref="B51:H51"/>
    <mergeCell ref="B8:G8"/>
    <mergeCell ref="B22:G22"/>
    <mergeCell ref="B36:G36"/>
    <mergeCell ref="M36:P36"/>
    <mergeCell ref="M37:P37"/>
  </mergeCells>
  <conditionalFormatting sqref="B55:H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H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70"/>
  <sheetViews>
    <sheetView showGridLines="0" topLeftCell="A46" zoomScale="85" zoomScaleNormal="85" workbookViewId="0">
      <selection activeCell="E65" sqref="E65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319" bestFit="1" customWidth="1"/>
    <col min="7" max="7" width="7.42578125" style="319" bestFit="1" customWidth="1"/>
    <col min="8" max="8" width="9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454" t="s">
        <v>53</v>
      </c>
      <c r="C8" s="455"/>
      <c r="D8" s="455"/>
      <c r="E8" s="455"/>
      <c r="F8" s="455"/>
      <c r="G8" s="455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454" t="s">
        <v>53</v>
      </c>
      <c r="C21" s="455"/>
      <c r="D21" s="455"/>
      <c r="E21" s="455"/>
      <c r="F21" s="455"/>
      <c r="G21" s="455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454" t="s">
        <v>53</v>
      </c>
      <c r="C34" s="455"/>
      <c r="D34" s="455"/>
      <c r="E34" s="455"/>
      <c r="F34" s="455"/>
      <c r="G34" s="455"/>
      <c r="H34" s="293" t="s">
        <v>0</v>
      </c>
      <c r="I34" s="369"/>
      <c r="J34" s="369"/>
      <c r="K34" s="369"/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454" t="s">
        <v>53</v>
      </c>
      <c r="C47" s="455"/>
      <c r="D47" s="455"/>
      <c r="E47" s="455"/>
      <c r="F47" s="455"/>
      <c r="G47" s="455"/>
      <c r="H47" s="293" t="s">
        <v>0</v>
      </c>
      <c r="I47" s="370"/>
      <c r="J47" s="370"/>
      <c r="K47" s="370"/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454" t="s">
        <v>53</v>
      </c>
      <c r="C60" s="455"/>
      <c r="D60" s="455"/>
      <c r="E60" s="293" t="s">
        <v>0</v>
      </c>
      <c r="F60" s="424"/>
      <c r="G60" s="424"/>
      <c r="H60" s="424"/>
    </row>
    <row r="61" spans="1:11" ht="13.5" thickBot="1" x14ac:dyDescent="0.25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x14ac:dyDescent="0.2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200" t="s">
        <v>104</v>
      </c>
    </row>
    <row r="69" spans="1:9" x14ac:dyDescent="0.2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</sheetData>
  <mergeCells count="5">
    <mergeCell ref="B60:D60"/>
    <mergeCell ref="B8:G8"/>
    <mergeCell ref="B21:G21"/>
    <mergeCell ref="B34:G34"/>
    <mergeCell ref="B47:G4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49" t="s">
        <v>18</v>
      </c>
      <c r="C4" s="450"/>
      <c r="D4" s="450"/>
      <c r="E4" s="450"/>
      <c r="F4" s="450"/>
      <c r="G4" s="450"/>
      <c r="H4" s="450"/>
      <c r="I4" s="450"/>
      <c r="J4" s="451"/>
      <c r="K4" s="449" t="s">
        <v>21</v>
      </c>
      <c r="L4" s="450"/>
      <c r="M4" s="450"/>
      <c r="N4" s="450"/>
      <c r="O4" s="450"/>
      <c r="P4" s="450"/>
      <c r="Q4" s="450"/>
      <c r="R4" s="450"/>
      <c r="S4" s="450"/>
      <c r="T4" s="450"/>
      <c r="U4" s="450"/>
      <c r="V4" s="450"/>
      <c r="W4" s="45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49" t="s">
        <v>23</v>
      </c>
      <c r="C17" s="450"/>
      <c r="D17" s="450"/>
      <c r="E17" s="450"/>
      <c r="F17" s="45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49" t="s">
        <v>18</v>
      </c>
      <c r="C4" s="450"/>
      <c r="D4" s="450"/>
      <c r="E4" s="450"/>
      <c r="F4" s="450"/>
      <c r="G4" s="450"/>
      <c r="H4" s="450"/>
      <c r="I4" s="450"/>
      <c r="J4" s="451"/>
      <c r="K4" s="449" t="s">
        <v>21</v>
      </c>
      <c r="L4" s="450"/>
      <c r="M4" s="450"/>
      <c r="N4" s="450"/>
      <c r="O4" s="450"/>
      <c r="P4" s="450"/>
      <c r="Q4" s="450"/>
      <c r="R4" s="450"/>
      <c r="S4" s="450"/>
      <c r="T4" s="450"/>
      <c r="U4" s="450"/>
      <c r="V4" s="450"/>
      <c r="W4" s="45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49" t="s">
        <v>23</v>
      </c>
      <c r="C17" s="450"/>
      <c r="D17" s="450"/>
      <c r="E17" s="450"/>
      <c r="F17" s="45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49" t="s">
        <v>18</v>
      </c>
      <c r="C4" s="450"/>
      <c r="D4" s="450"/>
      <c r="E4" s="450"/>
      <c r="F4" s="450"/>
      <c r="G4" s="450"/>
      <c r="H4" s="450"/>
      <c r="I4" s="450"/>
      <c r="J4" s="451"/>
      <c r="K4" s="449" t="s">
        <v>21</v>
      </c>
      <c r="L4" s="450"/>
      <c r="M4" s="450"/>
      <c r="N4" s="450"/>
      <c r="O4" s="450"/>
      <c r="P4" s="450"/>
      <c r="Q4" s="450"/>
      <c r="R4" s="450"/>
      <c r="S4" s="450"/>
      <c r="T4" s="450"/>
      <c r="U4" s="450"/>
      <c r="V4" s="450"/>
      <c r="W4" s="45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49" t="s">
        <v>23</v>
      </c>
      <c r="C17" s="450"/>
      <c r="D17" s="450"/>
      <c r="E17" s="450"/>
      <c r="F17" s="45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2" t="s">
        <v>42</v>
      </c>
      <c r="B1" s="45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52" t="s">
        <v>42</v>
      </c>
      <c r="B1" s="45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453" t="s">
        <v>42</v>
      </c>
      <c r="B1" s="45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2" t="s">
        <v>42</v>
      </c>
      <c r="B1" s="45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U79"/>
  <sheetViews>
    <sheetView showGridLines="0" topLeftCell="B37" zoomScale="85" zoomScaleNormal="85" workbookViewId="0">
      <selection activeCell="Y72" sqref="Y72"/>
    </sheetView>
  </sheetViews>
  <sheetFormatPr baseColWidth="10" defaultColWidth="11.42578125" defaultRowHeight="12.75" x14ac:dyDescent="0.2"/>
  <cols>
    <col min="1" max="1" width="16.28515625" style="200" bestFit="1" customWidth="1"/>
    <col min="2" max="3" width="9" style="200" customWidth="1"/>
    <col min="4" max="4" width="11" style="200" customWidth="1"/>
    <col min="5" max="20" width="9" style="200" customWidth="1"/>
    <col min="21" max="22" width="9" style="319" customWidth="1"/>
    <col min="23" max="23" width="9" style="200" customWidth="1"/>
    <col min="24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457"/>
      <c r="G2" s="457"/>
      <c r="H2" s="457"/>
      <c r="I2" s="457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457"/>
      <c r="AH6" s="457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454" t="s">
        <v>53</v>
      </c>
      <c r="C8" s="455"/>
      <c r="D8" s="455"/>
      <c r="E8" s="455"/>
      <c r="F8" s="455"/>
      <c r="G8" s="455"/>
      <c r="H8" s="455"/>
      <c r="I8" s="455"/>
      <c r="J8" s="455"/>
      <c r="K8" s="455"/>
      <c r="L8" s="454" t="s">
        <v>63</v>
      </c>
      <c r="M8" s="455"/>
      <c r="N8" s="455"/>
      <c r="O8" s="455"/>
      <c r="P8" s="455"/>
      <c r="Q8" s="455"/>
      <c r="R8" s="455"/>
      <c r="S8" s="455"/>
      <c r="T8" s="455"/>
      <c r="U8" s="455"/>
      <c r="V8" s="456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454" t="s">
        <v>53</v>
      </c>
      <c r="C22" s="455"/>
      <c r="D22" s="455"/>
      <c r="E22" s="455"/>
      <c r="F22" s="455"/>
      <c r="G22" s="455"/>
      <c r="H22" s="455"/>
      <c r="I22" s="455"/>
      <c r="J22" s="455"/>
      <c r="K22" s="455"/>
      <c r="L22" s="454" t="s">
        <v>63</v>
      </c>
      <c r="M22" s="455"/>
      <c r="N22" s="455"/>
      <c r="O22" s="455"/>
      <c r="P22" s="455"/>
      <c r="Q22" s="455"/>
      <c r="R22" s="455"/>
      <c r="S22" s="455"/>
      <c r="T22" s="455"/>
      <c r="U22" s="455"/>
      <c r="V22" s="456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.5" thickBot="1" x14ac:dyDescent="0.25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25">
      <c r="A36" s="230" t="s">
        <v>66</v>
      </c>
      <c r="B36" s="454" t="s">
        <v>53</v>
      </c>
      <c r="C36" s="455"/>
      <c r="D36" s="455"/>
      <c r="E36" s="455"/>
      <c r="F36" s="455"/>
      <c r="G36" s="455"/>
      <c r="H36" s="455"/>
      <c r="I36" s="455"/>
      <c r="J36" s="455"/>
      <c r="K36" s="455"/>
      <c r="L36" s="454" t="s">
        <v>63</v>
      </c>
      <c r="M36" s="455"/>
      <c r="N36" s="455"/>
      <c r="O36" s="455"/>
      <c r="P36" s="455"/>
      <c r="Q36" s="455"/>
      <c r="R36" s="455"/>
      <c r="S36" s="455"/>
      <c r="T36" s="455"/>
      <c r="U36" s="455"/>
      <c r="V36" s="456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458" t="s">
        <v>67</v>
      </c>
      <c r="AC40" s="458"/>
      <c r="AD40" s="458"/>
      <c r="AE40" s="38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458"/>
      <c r="AC41" s="458"/>
      <c r="AD41" s="458"/>
      <c r="AE41" s="385"/>
    </row>
    <row r="42" spans="1:40" ht="13.5" thickBot="1" x14ac:dyDescent="0.25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458"/>
      <c r="AC42" s="458"/>
      <c r="AD42" s="458"/>
      <c r="AE42" s="385"/>
    </row>
    <row r="43" spans="1:40" x14ac:dyDescent="0.2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466" t="s">
        <v>77</v>
      </c>
      <c r="AF48" s="467"/>
      <c r="AG48" s="467"/>
      <c r="AH48" s="468"/>
      <c r="AI48" s="414"/>
      <c r="AJ48" s="210"/>
      <c r="AK48" s="460" t="s">
        <v>85</v>
      </c>
      <c r="AL48" s="461"/>
      <c r="AM48" s="461"/>
      <c r="AN48" s="462"/>
    </row>
    <row r="49" spans="1:4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469" t="s">
        <v>78</v>
      </c>
      <c r="AF49" s="470"/>
      <c r="AG49" s="470"/>
      <c r="AH49" s="471"/>
      <c r="AI49" s="414"/>
      <c r="AJ49" s="210"/>
      <c r="AK49" s="463" t="s">
        <v>86</v>
      </c>
      <c r="AL49" s="464"/>
      <c r="AM49" s="464"/>
      <c r="AN49" s="465"/>
    </row>
    <row r="50" spans="1:47" ht="13.5" thickBot="1" x14ac:dyDescent="0.25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459"/>
      <c r="AQ50" s="459"/>
      <c r="AR50" s="459"/>
      <c r="AS50" s="459"/>
      <c r="AT50" s="413"/>
      <c r="AU50" s="413"/>
    </row>
    <row r="51" spans="1:47" ht="13.5" thickBot="1" x14ac:dyDescent="0.25">
      <c r="A51" s="230" t="s">
        <v>76</v>
      </c>
      <c r="B51" s="454" t="s">
        <v>53</v>
      </c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6"/>
      <c r="N51" s="454" t="s">
        <v>63</v>
      </c>
      <c r="O51" s="455"/>
      <c r="P51" s="455"/>
      <c r="Q51" s="455"/>
      <c r="R51" s="455"/>
      <c r="S51" s="455"/>
      <c r="T51" s="455"/>
      <c r="U51" s="455"/>
      <c r="V51" s="455"/>
      <c r="W51" s="455"/>
      <c r="X51" s="456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459"/>
      <c r="AQ51" s="459"/>
      <c r="AR51" s="459"/>
      <c r="AS51" s="459"/>
      <c r="AT51" s="413"/>
      <c r="AU51" s="413"/>
    </row>
    <row r="52" spans="1:47" x14ac:dyDescent="0.2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.5" thickBot="1" x14ac:dyDescent="0.25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v>13.84615384615384</v>
      </c>
      <c r="K58" s="333"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.5" thickBot="1" x14ac:dyDescent="0.25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">
      <c r="AP64" s="413"/>
      <c r="AQ64" s="413"/>
      <c r="AR64" s="413"/>
      <c r="AS64" s="413"/>
      <c r="AT64" s="413"/>
      <c r="AU64" s="413"/>
    </row>
    <row r="65" spans="1:33" ht="13.5" thickBot="1" x14ac:dyDescent="0.25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25">
      <c r="A66" s="230" t="s">
        <v>103</v>
      </c>
      <c r="B66" s="454" t="s">
        <v>53</v>
      </c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6"/>
      <c r="N66" s="454" t="s">
        <v>63</v>
      </c>
      <c r="O66" s="455"/>
      <c r="P66" s="455"/>
      <c r="Q66" s="455"/>
      <c r="R66" s="455"/>
      <c r="S66" s="455"/>
      <c r="T66" s="455"/>
      <c r="U66" s="455"/>
      <c r="V66" s="455"/>
      <c r="W66" s="455"/>
      <c r="X66" s="456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.5" thickBot="1" x14ac:dyDescent="0.25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I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v>13.84615384615384</v>
      </c>
      <c r="K73" s="333">
        <v>13.461538461538453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">
      <c r="Q78" s="319"/>
    </row>
    <row r="79" spans="1:33" x14ac:dyDescent="0.2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</sheetData>
  <mergeCells count="19">
    <mergeCell ref="AP50:AS50"/>
    <mergeCell ref="AP51:AS51"/>
    <mergeCell ref="AK48:AN48"/>
    <mergeCell ref="AK49:AN49"/>
    <mergeCell ref="N51:X51"/>
    <mergeCell ref="AE48:AH48"/>
    <mergeCell ref="AE49:AH49"/>
    <mergeCell ref="F2:I2"/>
    <mergeCell ref="B22:K22"/>
    <mergeCell ref="L22:V22"/>
    <mergeCell ref="B36:K36"/>
    <mergeCell ref="L36:V36"/>
    <mergeCell ref="B8:K8"/>
    <mergeCell ref="L8:V8"/>
    <mergeCell ref="B66:M66"/>
    <mergeCell ref="N66:X66"/>
    <mergeCell ref="B51:M51"/>
    <mergeCell ref="AG6:AH6"/>
    <mergeCell ref="AB40:AD42"/>
  </mergeCells>
  <conditionalFormatting sqref="B55:X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X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2024-06-20T23:26:59Z</dcterms:modified>
</cp:coreProperties>
</file>