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8A35988E-D4ED-471F-ADFE-A512C3D44A9C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803" i="251" l="1"/>
  <c r="F803" i="251"/>
  <c r="E803" i="251"/>
  <c r="D803" i="251"/>
  <c r="C803" i="251"/>
  <c r="B803" i="251"/>
  <c r="G801" i="251"/>
  <c r="I801" i="251" s="1"/>
  <c r="J801" i="251" s="1"/>
  <c r="G800" i="251"/>
  <c r="F800" i="251"/>
  <c r="E800" i="251"/>
  <c r="D800" i="251"/>
  <c r="C800" i="251"/>
  <c r="B800" i="251"/>
  <c r="G799" i="251"/>
  <c r="F799" i="251"/>
  <c r="E799" i="251"/>
  <c r="D799" i="251"/>
  <c r="C799" i="251"/>
  <c r="B799" i="251"/>
  <c r="V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B802" i="249"/>
  <c r="T800" i="249"/>
  <c r="V800" i="249" s="1"/>
  <c r="W800" i="249" s="1"/>
  <c r="T799" i="249"/>
  <c r="S799" i="249"/>
  <c r="R799" i="249"/>
  <c r="Q799" i="249"/>
  <c r="P799" i="249"/>
  <c r="O799" i="249"/>
  <c r="N799" i="249"/>
  <c r="M799" i="249"/>
  <c r="L799" i="249"/>
  <c r="K799" i="249"/>
  <c r="J799" i="249"/>
  <c r="I799" i="249"/>
  <c r="H799" i="249"/>
  <c r="G799" i="249"/>
  <c r="F799" i="249"/>
  <c r="E799" i="249"/>
  <c r="D799" i="249"/>
  <c r="C799" i="249"/>
  <c r="B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I790" i="251" l="1"/>
  <c r="F790" i="251"/>
  <c r="E790" i="251"/>
  <c r="D790" i="251"/>
  <c r="C790" i="251"/>
  <c r="B790" i="251"/>
  <c r="G788" i="251"/>
  <c r="I788" i="251" s="1"/>
  <c r="J788" i="251" s="1"/>
  <c r="G787" i="251"/>
  <c r="F787" i="251"/>
  <c r="E787" i="251"/>
  <c r="D787" i="251"/>
  <c r="C787" i="251"/>
  <c r="B787" i="251"/>
  <c r="G786" i="251"/>
  <c r="F786" i="251"/>
  <c r="E786" i="251"/>
  <c r="D786" i="251"/>
  <c r="C786" i="251"/>
  <c r="B786" i="251"/>
  <c r="I686" i="250"/>
  <c r="F686" i="250"/>
  <c r="E686" i="250"/>
  <c r="D686" i="250"/>
  <c r="C686" i="250"/>
  <c r="B686" i="250"/>
  <c r="J684" i="250"/>
  <c r="G684" i="250"/>
  <c r="G683" i="250"/>
  <c r="F683" i="250"/>
  <c r="E683" i="250"/>
  <c r="D683" i="250"/>
  <c r="C683" i="250"/>
  <c r="B683" i="250"/>
  <c r="G682" i="250"/>
  <c r="F682" i="250"/>
  <c r="E682" i="250"/>
  <c r="D682" i="250"/>
  <c r="C682" i="250"/>
  <c r="B682" i="250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V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T702" i="248"/>
  <c r="V702" i="248" s="1"/>
  <c r="W702" i="248" s="1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B701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I777" i="251" l="1"/>
  <c r="F777" i="251"/>
  <c r="E777" i="251"/>
  <c r="D777" i="251"/>
  <c r="C777" i="251"/>
  <c r="B777" i="251"/>
  <c r="G775" i="251"/>
  <c r="I775" i="251" s="1"/>
  <c r="J775" i="251" s="1"/>
  <c r="G774" i="251"/>
  <c r="F774" i="251"/>
  <c r="E774" i="251"/>
  <c r="D774" i="251"/>
  <c r="C774" i="251"/>
  <c r="B774" i="251"/>
  <c r="G773" i="251"/>
  <c r="F773" i="251"/>
  <c r="E773" i="251"/>
  <c r="D773" i="251"/>
  <c r="C773" i="251"/>
  <c r="B773" i="25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I764" i="251" l="1"/>
  <c r="F764" i="251"/>
  <c r="E764" i="251"/>
  <c r="D764" i="251"/>
  <c r="C764" i="251"/>
  <c r="B764" i="251"/>
  <c r="I762" i="251"/>
  <c r="J762" i="251" s="1"/>
  <c r="G762" i="251"/>
  <c r="G761" i="251"/>
  <c r="F761" i="251"/>
  <c r="E761" i="251"/>
  <c r="D761" i="251"/>
  <c r="C761" i="251"/>
  <c r="B761" i="251"/>
  <c r="G760" i="251"/>
  <c r="F760" i="251"/>
  <c r="E760" i="251"/>
  <c r="D760" i="251"/>
  <c r="C760" i="251"/>
  <c r="B760" i="251"/>
  <c r="I673" i="250"/>
  <c r="F673" i="250"/>
  <c r="E673" i="250"/>
  <c r="D673" i="250"/>
  <c r="C673" i="250"/>
  <c r="B673" i="250"/>
  <c r="G671" i="250"/>
  <c r="G670" i="250"/>
  <c r="F670" i="250"/>
  <c r="E670" i="250"/>
  <c r="D670" i="250"/>
  <c r="C670" i="250"/>
  <c r="B670" i="250"/>
  <c r="G669" i="250"/>
  <c r="F669" i="250"/>
  <c r="E669" i="250"/>
  <c r="D669" i="250"/>
  <c r="C669" i="250"/>
  <c r="B669" i="250"/>
  <c r="V763" i="249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T689" i="248"/>
  <c r="V689" i="248" s="1"/>
  <c r="W689" i="248" s="1"/>
  <c r="T688" i="248"/>
  <c r="S688" i="248"/>
  <c r="R688" i="248"/>
  <c r="Q688" i="248"/>
  <c r="P688" i="248"/>
  <c r="O688" i="248"/>
  <c r="N688" i="248"/>
  <c r="M688" i="248"/>
  <c r="L688" i="248"/>
  <c r="K688" i="248"/>
  <c r="J688" i="248"/>
  <c r="I688" i="248"/>
  <c r="H688" i="248"/>
  <c r="G688" i="248"/>
  <c r="F688" i="248"/>
  <c r="E688" i="248"/>
  <c r="D688" i="248"/>
  <c r="C688" i="248"/>
  <c r="B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B751" i="251" l="1"/>
  <c r="F751" i="251"/>
  <c r="I751" i="251" l="1"/>
  <c r="E751" i="251"/>
  <c r="D751" i="251"/>
  <c r="C751" i="251"/>
  <c r="G749" i="251"/>
  <c r="I749" i="251" s="1"/>
  <c r="J749" i="251" s="1"/>
  <c r="G748" i="251"/>
  <c r="F748" i="251"/>
  <c r="E748" i="251"/>
  <c r="D748" i="251"/>
  <c r="C748" i="251"/>
  <c r="B748" i="251"/>
  <c r="G747" i="251"/>
  <c r="F747" i="251"/>
  <c r="E747" i="251"/>
  <c r="D747" i="251"/>
  <c r="C747" i="251"/>
  <c r="B747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B738" i="251" l="1"/>
  <c r="F738" i="251"/>
  <c r="I738" i="251" l="1"/>
  <c r="E738" i="251"/>
  <c r="D738" i="251"/>
  <c r="C738" i="251"/>
  <c r="G736" i="251"/>
  <c r="I736" i="251" s="1"/>
  <c r="J736" i="251" s="1"/>
  <c r="G735" i="251"/>
  <c r="F735" i="251"/>
  <c r="E735" i="251"/>
  <c r="D735" i="251"/>
  <c r="C735" i="251"/>
  <c r="B735" i="251"/>
  <c r="G734" i="251"/>
  <c r="F734" i="251"/>
  <c r="E734" i="251"/>
  <c r="D734" i="251"/>
  <c r="C734" i="251"/>
  <c r="B734" i="251"/>
  <c r="I660" i="250"/>
  <c r="F660" i="250"/>
  <c r="E660" i="250"/>
  <c r="D660" i="250"/>
  <c r="C660" i="250"/>
  <c r="B660" i="250"/>
  <c r="G658" i="250"/>
  <c r="J671" i="250" s="1"/>
  <c r="G657" i="250"/>
  <c r="F657" i="250"/>
  <c r="E657" i="250"/>
  <c r="D657" i="250"/>
  <c r="C657" i="250"/>
  <c r="B657" i="250"/>
  <c r="G656" i="250"/>
  <c r="F656" i="250"/>
  <c r="E656" i="250"/>
  <c r="D656" i="250"/>
  <c r="C656" i="250"/>
  <c r="B656" i="250"/>
  <c r="V737" i="249" l="1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V735" i="249" s="1"/>
  <c r="W735" i="249" s="1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T676" i="248"/>
  <c r="V676" i="248" s="1"/>
  <c r="W676" i="248" s="1"/>
  <c r="T675" i="248"/>
  <c r="S675" i="248"/>
  <c r="R675" i="248"/>
  <c r="Q675" i="248"/>
  <c r="P675" i="248"/>
  <c r="O675" i="248"/>
  <c r="N675" i="248"/>
  <c r="M675" i="248"/>
  <c r="L675" i="248"/>
  <c r="K675" i="248"/>
  <c r="J675" i="248"/>
  <c r="I675" i="248"/>
  <c r="H675" i="248"/>
  <c r="G675" i="248"/>
  <c r="F675" i="248"/>
  <c r="E675" i="248"/>
  <c r="D675" i="248"/>
  <c r="C675" i="248"/>
  <c r="B675" i="248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I725" i="251" l="1"/>
  <c r="F725" i="251"/>
  <c r="E725" i="251"/>
  <c r="D725" i="251"/>
  <c r="C725" i="251"/>
  <c r="B725" i="251"/>
  <c r="G723" i="251"/>
  <c r="I723" i="251" s="1"/>
  <c r="J723" i="251" s="1"/>
  <c r="G722" i="251"/>
  <c r="F722" i="251"/>
  <c r="E722" i="251"/>
  <c r="D722" i="251"/>
  <c r="C722" i="251"/>
  <c r="B722" i="251"/>
  <c r="G721" i="251"/>
  <c r="F721" i="251"/>
  <c r="E721" i="251"/>
  <c r="D721" i="251"/>
  <c r="C721" i="251"/>
  <c r="B721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W722" i="249"/>
  <c r="V722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G645" i="250"/>
  <c r="J658" i="250" s="1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G632" i="250"/>
  <c r="J645" i="250" s="1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J632" i="250" s="1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G593" i="250"/>
  <c r="J606" i="250" s="1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G580" i="250"/>
  <c r="J593" i="250" s="1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J580" i="250" s="1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54" i="250" s="1"/>
  <c r="J554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89" i="250" s="1"/>
  <c r="J489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<sst xmlns="http://schemas.openxmlformats.org/spreadsheetml/2006/main" count="4801" uniqueCount="192">
  <si>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</si>
  <si>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</si>
  <si>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</si>
  <si>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</si>
  <si>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</si>
  <si>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</si>
  <si>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</si>
  <si>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</si>
  <si>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</si>
  <si>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</si>
  <si>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</si>
  <si>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</si>
  <si>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</si>
  <si>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</si>
  <si>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</si>
  <si>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</si>
  <si>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</si>
  <si>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</si>
  <si>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</si>
  <si>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</si>
  <si>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</si>
  <si>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</si>
  <si>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</si>
  <si>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</si>
  <si>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</si>
  <si>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</si>
  <si>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</si>
  <si>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</si>
  <si>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</si>
  <si>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</si>
  <si>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</si>
  <si>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</si>
  <si>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</si>
  <si>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</si>
  <si>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</si>
  <si>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</si>
  <si>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</si>
  <si>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</si>
  <si>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</si>
  <si>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</si>
  <si>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</si>
  <si>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</si>
  <si>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</si>
  <si>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</si>
  <si>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</si>
  <si>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</si>
  <si>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</si>
  <si>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</si>
  <si>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</si>
  <si>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</si>
  <si>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</si>
  <si>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</si>
  <si>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</si>
  <si>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</si>
  <si>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</si>
  <si>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</si>
  <si>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</si>
  <si>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</si>
  <si>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</si>
  <si>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</si>
  <si>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</si>
  <si>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</si>
  <si>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</si>
  <si>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</si>
  <si>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</si>
  <si>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</si>
  <si>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</si>
  <si>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</si>
  <si>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</si>
  <si>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</si>
  <si>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</si>
  <si>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</si>
  <si>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</si>
  <si>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</si>
  <si>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</si>
  <si>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</si>
  <si>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</si>
  <si>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</si>
  <si>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</si>
  <si>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</si>
  <si>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</si>
  <si>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</si>
  <si>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</si>
  <si>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</si>
  <si>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</si>
  <si>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</si>
  <si>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</si>
  <si>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</si>
  <si>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</si>
  <si>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</si>
  <si>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</si>
  <si>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</si>
  <si>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</si>
  <si>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</si>
  <si>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</si>
  <si>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</si>
  <si>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</si>
  <si>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</si>
  <si>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</si>
  <si>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</si>
  <si>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</si>
  <si>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</si>
  <si>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</si>
  <si>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</si>
  <si>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</si>
  <si>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</si>
  <si>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</si>
  <si>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</si>
  <si>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</si>
  <si>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</si>
  <si>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</si>
  <si>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</si>
  <si>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</si>
  <si>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</si>
  <si>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</si>
  <si>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</si>
  <si>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</si>
  <si>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</si>
  <si>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</si>
  <si>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</si>
  <si>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</si>
  <si>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</si>
  <si>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</si>
  <si>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</si>
  <si>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</si>
  <si>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</si>
  <si>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</si>
  <si>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</si>
  <si>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</si>
  <si>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</si>
  <si>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</si>
  <si>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</si>
  <si>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</si>
  <si>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</si>
  <si>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</si>
  <si>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</si>
  <si>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</si>
  <si>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</si>
  <si>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</si>
  <si>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</si>
  <si>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</si>
  <si>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</si>
  <si>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</si>
  <si>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</si>
  <si>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</si>
  <si>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</si>
  <si>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</si>
  <si>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</si>
  <si>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</si>
  <si>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</si>
  <si>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</si>
  <si>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</si>
  <si>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</si>
  <si>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</si>
  <si>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</si>
  <si>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</si>
  <si>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</si>
  <si>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</si>
  <si>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</si>
  <si>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</si>
  <si>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</si>
  <si>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</si>
  <si>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</si>
  <si>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</si>
  <si>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</si>
  <si>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</si>
  <si>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</si>
  <si>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</si>
  <si>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</si>
  <si>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</si>
  <si>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</si>
  <si>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</si>
  <si>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</si>
  <si>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</si>
  <si>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</si>
  <si>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</si>
  <si>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</si>
  <si>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</si>
  <si>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</si>
  <si>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</si>
  <si>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</si>
  <si>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</si>
  <si>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</si>
  <si>
    <t>Semana 55</t>
  </si>
  <si>
    <t>Semana 56</t>
  </si>
  <si>
    <t>Se realiza grading, los machos pesados cambian de ubicación, quedando en el area de panel humedo</t>
  </si>
  <si>
    <t>Semana 57</t>
  </si>
  <si>
    <t>Se realiza manejo de machos y se dejan los machos pesados en el area de los paneles humedos</t>
  </si>
  <si>
    <t>Semana 58</t>
  </si>
  <si>
    <t>Semana 59</t>
  </si>
  <si>
    <t>Semana 60</t>
  </si>
  <si>
    <t>Semana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</si>
</sst>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7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36" t="s">
        <v>18</v>
      </c>
      <c r="C4" s="637"/>
      <c r="D4" s="637"/>
      <c r="E4" s="637"/>
      <c r="F4" s="637"/>
      <c r="G4" s="637"/>
      <c r="H4" s="637"/>
      <c r="I4" s="637"/>
      <c r="J4" s="638"/>
      <c r="K4" s="636" t="s">
        <v>21</v>
      </c>
      <c r="L4" s="637"/>
      <c r="M4" s="637"/>
      <c r="N4" s="637"/>
      <c r="O4" s="637"/>
      <c r="P4" s="637"/>
      <c r="Q4" s="637"/>
      <c r="R4" s="637"/>
      <c r="S4" s="637"/>
      <c r="T4" s="63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36" t="s">
        <v>23</v>
      </c>
      <c r="C17" s="637"/>
      <c r="D17" s="637"/>
      <c r="E17" s="637"/>
      <c r="F17" s="63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802"/>
  <sheetViews>
    <sheetView showGridLines="0" topLeftCell="A770" zoomScale="73" zoomScaleNormal="73" workbookViewId="0">
      <selection activeCell="X791" sqref="X791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41" t="s">
        <v>53</v>
      </c>
      <c r="C9" s="642"/>
      <c r="D9" s="642"/>
      <c r="E9" s="642"/>
      <c r="F9" s="64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41" t="s">
        <v>53</v>
      </c>
      <c r="C22" s="642"/>
      <c r="D22" s="642"/>
      <c r="E22" s="642"/>
      <c r="F22" s="64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41" t="s">
        <v>53</v>
      </c>
      <c r="C35" s="642"/>
      <c r="D35" s="642"/>
      <c r="E35" s="642"/>
      <c r="F35" s="64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41" t="s">
        <v>53</v>
      </c>
      <c r="C48" s="642"/>
      <c r="D48" s="642"/>
      <c r="E48" s="642"/>
      <c r="F48" s="643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41" t="s">
        <v>53</v>
      </c>
      <c r="C61" s="642"/>
      <c r="D61" s="642"/>
      <c r="E61" s="642"/>
      <c r="F61" s="643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41" t="s">
        <v>53</v>
      </c>
      <c r="C74" s="642"/>
      <c r="D74" s="642"/>
      <c r="E74" s="642"/>
      <c r="F74" s="643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41" t="s">
        <v>53</v>
      </c>
      <c r="C87" s="642"/>
      <c r="D87" s="642"/>
      <c r="E87" s="642"/>
      <c r="F87" s="643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41" t="s">
        <v>53</v>
      </c>
      <c r="C100" s="642"/>
      <c r="D100" s="642"/>
      <c r="E100" s="642"/>
      <c r="F100" s="643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41" t="s">
        <v>53</v>
      </c>
      <c r="C114" s="642"/>
      <c r="D114" s="642"/>
      <c r="E114" s="642"/>
      <c r="F114" s="643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41" t="s">
        <v>53</v>
      </c>
      <c r="C127" s="642"/>
      <c r="D127" s="642"/>
      <c r="E127" s="642"/>
      <c r="F127" s="643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41" t="s">
        <v>53</v>
      </c>
      <c r="C140" s="642"/>
      <c r="D140" s="642"/>
      <c r="E140" s="642"/>
      <c r="F140" s="643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41" t="s">
        <v>53</v>
      </c>
      <c r="C153" s="642"/>
      <c r="D153" s="642"/>
      <c r="E153" s="642"/>
      <c r="F153" s="643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41" t="s">
        <v>53</v>
      </c>
      <c r="C166" s="642"/>
      <c r="D166" s="642"/>
      <c r="E166" s="642"/>
      <c r="F166" s="643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41" t="s">
        <v>53</v>
      </c>
      <c r="C179" s="642"/>
      <c r="D179" s="642"/>
      <c r="E179" s="642"/>
      <c r="F179" s="643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41" t="s">
        <v>53</v>
      </c>
      <c r="C192" s="642"/>
      <c r="D192" s="642"/>
      <c r="E192" s="642"/>
      <c r="F192" s="643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41" t="s">
        <v>53</v>
      </c>
      <c r="C205" s="642"/>
      <c r="D205" s="642"/>
      <c r="E205" s="642"/>
      <c r="F205" s="643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41" t="s">
        <v>53</v>
      </c>
      <c r="C218" s="642"/>
      <c r="D218" s="642"/>
      <c r="E218" s="642"/>
      <c r="F218" s="643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41" t="s">
        <v>53</v>
      </c>
      <c r="C231" s="642"/>
      <c r="D231" s="642"/>
      <c r="E231" s="642"/>
      <c r="F231" s="643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41" t="s">
        <v>53</v>
      </c>
      <c r="C244" s="642"/>
      <c r="D244" s="642"/>
      <c r="E244" s="642"/>
      <c r="F244" s="643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41" t="s">
        <v>53</v>
      </c>
      <c r="C257" s="642"/>
      <c r="D257" s="642"/>
      <c r="E257" s="642"/>
      <c r="F257" s="643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41" t="s">
        <v>53</v>
      </c>
      <c r="C270" s="642"/>
      <c r="D270" s="642"/>
      <c r="E270" s="642"/>
      <c r="F270" s="643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41" t="s">
        <v>53</v>
      </c>
      <c r="C283" s="642"/>
      <c r="D283" s="642"/>
      <c r="E283" s="642"/>
      <c r="F283" s="643"/>
      <c r="G283" s="348" t="s">
        <v>0</v>
      </c>
      <c r="K283" s="672" t="s">
        <v>120</v>
      </c>
      <c r="L283" s="672"/>
      <c r="M283" s="672"/>
      <c r="N283" s="672"/>
      <c r="O283" s="672"/>
      <c r="P283" s="672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72"/>
      <c r="L284" s="672"/>
      <c r="M284" s="672"/>
      <c r="N284" s="672"/>
      <c r="O284" s="672"/>
      <c r="P284" s="672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41" t="s">
        <v>53</v>
      </c>
      <c r="C297" s="642"/>
      <c r="D297" s="642"/>
      <c r="E297" s="642"/>
      <c r="F297" s="643"/>
      <c r="G297" s="641" t="s">
        <v>68</v>
      </c>
      <c r="H297" s="642"/>
      <c r="I297" s="642"/>
      <c r="J297" s="642"/>
      <c r="K297" s="643"/>
      <c r="L297" s="641" t="s">
        <v>63</v>
      </c>
      <c r="M297" s="642"/>
      <c r="N297" s="642"/>
      <c r="O297" s="643"/>
      <c r="P297" s="641" t="s">
        <v>64</v>
      </c>
      <c r="Q297" s="642"/>
      <c r="R297" s="642"/>
      <c r="S297" s="643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41" t="s">
        <v>53</v>
      </c>
      <c r="C311" s="642"/>
      <c r="D311" s="642"/>
      <c r="E311" s="642"/>
      <c r="F311" s="643"/>
      <c r="G311" s="641" t="s">
        <v>68</v>
      </c>
      <c r="H311" s="642"/>
      <c r="I311" s="642"/>
      <c r="J311" s="642"/>
      <c r="K311" s="643"/>
      <c r="L311" s="641" t="s">
        <v>63</v>
      </c>
      <c r="M311" s="642"/>
      <c r="N311" s="642"/>
      <c r="O311" s="643"/>
      <c r="P311" s="641" t="s">
        <v>64</v>
      </c>
      <c r="Q311" s="642"/>
      <c r="R311" s="642"/>
      <c r="S311" s="643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41" t="s">
        <v>53</v>
      </c>
      <c r="C324" s="642"/>
      <c r="D324" s="642"/>
      <c r="E324" s="642"/>
      <c r="F324" s="643"/>
      <c r="G324" s="641" t="s">
        <v>68</v>
      </c>
      <c r="H324" s="642"/>
      <c r="I324" s="642"/>
      <c r="J324" s="642"/>
      <c r="K324" s="643"/>
      <c r="L324" s="641" t="s">
        <v>63</v>
      </c>
      <c r="M324" s="642"/>
      <c r="N324" s="642"/>
      <c r="O324" s="643"/>
      <c r="P324" s="641" t="s">
        <v>64</v>
      </c>
      <c r="Q324" s="642"/>
      <c r="R324" s="642"/>
      <c r="S324" s="643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41" t="s">
        <v>53</v>
      </c>
      <c r="C337" s="642"/>
      <c r="D337" s="642"/>
      <c r="E337" s="642"/>
      <c r="F337" s="643"/>
      <c r="G337" s="641" t="s">
        <v>68</v>
      </c>
      <c r="H337" s="642"/>
      <c r="I337" s="642"/>
      <c r="J337" s="642"/>
      <c r="K337" s="643"/>
      <c r="L337" s="641" t="s">
        <v>63</v>
      </c>
      <c r="M337" s="642"/>
      <c r="N337" s="642"/>
      <c r="O337" s="643"/>
      <c r="P337" s="641" t="s">
        <v>64</v>
      </c>
      <c r="Q337" s="642"/>
      <c r="R337" s="642"/>
      <c r="S337" s="643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41" t="s">
        <v>53</v>
      </c>
      <c r="C350" s="642"/>
      <c r="D350" s="642"/>
      <c r="E350" s="642"/>
      <c r="F350" s="643"/>
      <c r="G350" s="641" t="s">
        <v>68</v>
      </c>
      <c r="H350" s="642"/>
      <c r="I350" s="642"/>
      <c r="J350" s="642"/>
      <c r="K350" s="643"/>
      <c r="L350" s="641" t="s">
        <v>63</v>
      </c>
      <c r="M350" s="642"/>
      <c r="N350" s="642"/>
      <c r="O350" s="643"/>
      <c r="P350" s="641" t="s">
        <v>64</v>
      </c>
      <c r="Q350" s="642"/>
      <c r="R350" s="642"/>
      <c r="S350" s="643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41" t="s">
        <v>53</v>
      </c>
      <c r="C363" s="642"/>
      <c r="D363" s="642"/>
      <c r="E363" s="642"/>
      <c r="F363" s="643"/>
      <c r="G363" s="641" t="s">
        <v>68</v>
      </c>
      <c r="H363" s="642"/>
      <c r="I363" s="642"/>
      <c r="J363" s="642"/>
      <c r="K363" s="643"/>
      <c r="L363" s="641" t="s">
        <v>63</v>
      </c>
      <c r="M363" s="642"/>
      <c r="N363" s="642"/>
      <c r="O363" s="643"/>
      <c r="P363" s="641" t="s">
        <v>64</v>
      </c>
      <c r="Q363" s="642"/>
      <c r="R363" s="642"/>
      <c r="S363" s="643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41" t="s">
        <v>53</v>
      </c>
      <c r="C376" s="642"/>
      <c r="D376" s="642"/>
      <c r="E376" s="642"/>
      <c r="F376" s="643"/>
      <c r="G376" s="641" t="s">
        <v>68</v>
      </c>
      <c r="H376" s="642"/>
      <c r="I376" s="642"/>
      <c r="J376" s="642"/>
      <c r="K376" s="643"/>
      <c r="L376" s="641" t="s">
        <v>63</v>
      </c>
      <c r="M376" s="642"/>
      <c r="N376" s="642"/>
      <c r="O376" s="643"/>
      <c r="P376" s="641" t="s">
        <v>64</v>
      </c>
      <c r="Q376" s="642"/>
      <c r="R376" s="642"/>
      <c r="S376" s="643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41" t="s">
        <v>53</v>
      </c>
      <c r="C389" s="642"/>
      <c r="D389" s="642"/>
      <c r="E389" s="642"/>
      <c r="F389" s="643"/>
      <c r="G389" s="641" t="s">
        <v>68</v>
      </c>
      <c r="H389" s="642"/>
      <c r="I389" s="642"/>
      <c r="J389" s="642"/>
      <c r="K389" s="643"/>
      <c r="L389" s="641" t="s">
        <v>63</v>
      </c>
      <c r="M389" s="642"/>
      <c r="N389" s="642"/>
      <c r="O389" s="643"/>
      <c r="P389" s="641" t="s">
        <v>64</v>
      </c>
      <c r="Q389" s="642"/>
      <c r="R389" s="642"/>
      <c r="S389" s="643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41" t="s">
        <v>53</v>
      </c>
      <c r="C402" s="642"/>
      <c r="D402" s="642"/>
      <c r="E402" s="642"/>
      <c r="F402" s="643"/>
      <c r="G402" s="641" t="s">
        <v>68</v>
      </c>
      <c r="H402" s="642"/>
      <c r="I402" s="642"/>
      <c r="J402" s="642"/>
      <c r="K402" s="643"/>
      <c r="L402" s="641" t="s">
        <v>63</v>
      </c>
      <c r="M402" s="642"/>
      <c r="N402" s="642"/>
      <c r="O402" s="643"/>
      <c r="P402" s="641" t="s">
        <v>64</v>
      </c>
      <c r="Q402" s="642"/>
      <c r="R402" s="642"/>
      <c r="S402" s="643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41" t="s">
        <v>53</v>
      </c>
      <c r="C415" s="642"/>
      <c r="D415" s="642"/>
      <c r="E415" s="642"/>
      <c r="F415" s="643"/>
      <c r="G415" s="641" t="s">
        <v>68</v>
      </c>
      <c r="H415" s="642"/>
      <c r="I415" s="642"/>
      <c r="J415" s="642"/>
      <c r="K415" s="643"/>
      <c r="L415" s="641" t="s">
        <v>63</v>
      </c>
      <c r="M415" s="642"/>
      <c r="N415" s="642"/>
      <c r="O415" s="643"/>
      <c r="P415" s="641" t="s">
        <v>64</v>
      </c>
      <c r="Q415" s="642"/>
      <c r="R415" s="642"/>
      <c r="S415" s="643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41" t="s">
        <v>53</v>
      </c>
      <c r="C428" s="642"/>
      <c r="D428" s="642"/>
      <c r="E428" s="642"/>
      <c r="F428" s="643"/>
      <c r="G428" s="641" t="s">
        <v>68</v>
      </c>
      <c r="H428" s="642"/>
      <c r="I428" s="642"/>
      <c r="J428" s="642"/>
      <c r="K428" s="643"/>
      <c r="L428" s="641" t="s">
        <v>63</v>
      </c>
      <c r="M428" s="642"/>
      <c r="N428" s="642"/>
      <c r="O428" s="643"/>
      <c r="P428" s="641" t="s">
        <v>64</v>
      </c>
      <c r="Q428" s="642"/>
      <c r="R428" s="642"/>
      <c r="S428" s="643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41" t="s">
        <v>53</v>
      </c>
      <c r="C441" s="642"/>
      <c r="D441" s="642"/>
      <c r="E441" s="642"/>
      <c r="F441" s="643"/>
      <c r="G441" s="641" t="s">
        <v>68</v>
      </c>
      <c r="H441" s="642"/>
      <c r="I441" s="642"/>
      <c r="J441" s="642"/>
      <c r="K441" s="643"/>
      <c r="L441" s="641" t="s">
        <v>63</v>
      </c>
      <c r="M441" s="642"/>
      <c r="N441" s="642"/>
      <c r="O441" s="643"/>
      <c r="P441" s="641" t="s">
        <v>64</v>
      </c>
      <c r="Q441" s="642"/>
      <c r="R441" s="642"/>
      <c r="S441" s="643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41" t="s">
        <v>53</v>
      </c>
      <c r="C454" s="642"/>
      <c r="D454" s="642"/>
      <c r="E454" s="642"/>
      <c r="F454" s="643"/>
      <c r="G454" s="641" t="s">
        <v>68</v>
      </c>
      <c r="H454" s="642"/>
      <c r="I454" s="642"/>
      <c r="J454" s="642"/>
      <c r="K454" s="643"/>
      <c r="L454" s="641" t="s">
        <v>63</v>
      </c>
      <c r="M454" s="642"/>
      <c r="N454" s="642"/>
      <c r="O454" s="643"/>
      <c r="P454" s="641" t="s">
        <v>64</v>
      </c>
      <c r="Q454" s="642"/>
      <c r="R454" s="642"/>
      <c r="S454" s="643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41" t="s">
        <v>53</v>
      </c>
      <c r="C467" s="642"/>
      <c r="D467" s="642"/>
      <c r="E467" s="642"/>
      <c r="F467" s="643"/>
      <c r="G467" s="641" t="s">
        <v>68</v>
      </c>
      <c r="H467" s="642"/>
      <c r="I467" s="642"/>
      <c r="J467" s="642"/>
      <c r="K467" s="643"/>
      <c r="L467" s="641" t="s">
        <v>63</v>
      </c>
      <c r="M467" s="642"/>
      <c r="N467" s="642"/>
      <c r="O467" s="643"/>
      <c r="P467" s="641" t="s">
        <v>64</v>
      </c>
      <c r="Q467" s="642"/>
      <c r="R467" s="642"/>
      <c r="S467" s="643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41" t="s">
        <v>53</v>
      </c>
      <c r="C480" s="642"/>
      <c r="D480" s="642"/>
      <c r="E480" s="642"/>
      <c r="F480" s="643"/>
      <c r="G480" s="641" t="s">
        <v>68</v>
      </c>
      <c r="H480" s="642"/>
      <c r="I480" s="642"/>
      <c r="J480" s="642"/>
      <c r="K480" s="643"/>
      <c r="L480" s="641" t="s">
        <v>63</v>
      </c>
      <c r="M480" s="642"/>
      <c r="N480" s="642"/>
      <c r="O480" s="643"/>
      <c r="P480" s="641" t="s">
        <v>64</v>
      </c>
      <c r="Q480" s="642"/>
      <c r="R480" s="642"/>
      <c r="S480" s="643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41" t="s">
        <v>53</v>
      </c>
      <c r="C493" s="642"/>
      <c r="D493" s="642"/>
      <c r="E493" s="642"/>
      <c r="F493" s="643"/>
      <c r="G493" s="641" t="s">
        <v>68</v>
      </c>
      <c r="H493" s="642"/>
      <c r="I493" s="642"/>
      <c r="J493" s="642"/>
      <c r="K493" s="643"/>
      <c r="L493" s="641" t="s">
        <v>63</v>
      </c>
      <c r="M493" s="642"/>
      <c r="N493" s="642"/>
      <c r="O493" s="643"/>
      <c r="P493" s="641" t="s">
        <v>64</v>
      </c>
      <c r="Q493" s="642"/>
      <c r="R493" s="642"/>
      <c r="S493" s="643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41" t="s">
        <v>53</v>
      </c>
      <c r="C506" s="642"/>
      <c r="D506" s="642"/>
      <c r="E506" s="642"/>
      <c r="F506" s="643"/>
      <c r="G506" s="641" t="s">
        <v>68</v>
      </c>
      <c r="H506" s="642"/>
      <c r="I506" s="642"/>
      <c r="J506" s="642"/>
      <c r="K506" s="643"/>
      <c r="L506" s="641" t="s">
        <v>63</v>
      </c>
      <c r="M506" s="642"/>
      <c r="N506" s="642"/>
      <c r="O506" s="643"/>
      <c r="P506" s="641" t="s">
        <v>64</v>
      </c>
      <c r="Q506" s="642"/>
      <c r="R506" s="642"/>
      <c r="S506" s="643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41" t="s">
        <v>53</v>
      </c>
      <c r="C519" s="642"/>
      <c r="D519" s="642"/>
      <c r="E519" s="642"/>
      <c r="F519" s="643"/>
      <c r="G519" s="641" t="s">
        <v>68</v>
      </c>
      <c r="H519" s="642"/>
      <c r="I519" s="642"/>
      <c r="J519" s="642"/>
      <c r="K519" s="643"/>
      <c r="L519" s="641" t="s">
        <v>63</v>
      </c>
      <c r="M519" s="642"/>
      <c r="N519" s="642"/>
      <c r="O519" s="643"/>
      <c r="P519" s="641" t="s">
        <v>64</v>
      </c>
      <c r="Q519" s="642"/>
      <c r="R519" s="642"/>
      <c r="S519" s="643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41" t="s">
        <v>53</v>
      </c>
      <c r="C532" s="642"/>
      <c r="D532" s="642"/>
      <c r="E532" s="642"/>
      <c r="F532" s="643"/>
      <c r="G532" s="641" t="s">
        <v>68</v>
      </c>
      <c r="H532" s="642"/>
      <c r="I532" s="642"/>
      <c r="J532" s="642"/>
      <c r="K532" s="643"/>
      <c r="L532" s="641" t="s">
        <v>63</v>
      </c>
      <c r="M532" s="642"/>
      <c r="N532" s="642"/>
      <c r="O532" s="643"/>
      <c r="P532" s="641" t="s">
        <v>64</v>
      </c>
      <c r="Q532" s="642"/>
      <c r="R532" s="642"/>
      <c r="S532" s="643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41" t="s">
        <v>53</v>
      </c>
      <c r="C545" s="642"/>
      <c r="D545" s="642"/>
      <c r="E545" s="642"/>
      <c r="F545" s="643"/>
      <c r="G545" s="641" t="s">
        <v>68</v>
      </c>
      <c r="H545" s="642"/>
      <c r="I545" s="642"/>
      <c r="J545" s="642"/>
      <c r="K545" s="643"/>
      <c r="L545" s="641" t="s">
        <v>63</v>
      </c>
      <c r="M545" s="642"/>
      <c r="N545" s="642"/>
      <c r="O545" s="643"/>
      <c r="P545" s="641" t="s">
        <v>64</v>
      </c>
      <c r="Q545" s="642"/>
      <c r="R545" s="642"/>
      <c r="S545" s="643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41" t="s">
        <v>53</v>
      </c>
      <c r="C558" s="642"/>
      <c r="D558" s="642"/>
      <c r="E558" s="642"/>
      <c r="F558" s="643"/>
      <c r="G558" s="641" t="s">
        <v>68</v>
      </c>
      <c r="H558" s="642"/>
      <c r="I558" s="642"/>
      <c r="J558" s="642"/>
      <c r="K558" s="643"/>
      <c r="L558" s="641" t="s">
        <v>63</v>
      </c>
      <c r="M558" s="642"/>
      <c r="N558" s="642"/>
      <c r="O558" s="643"/>
      <c r="P558" s="641" t="s">
        <v>64</v>
      </c>
      <c r="Q558" s="642"/>
      <c r="R558" s="642"/>
      <c r="S558" s="643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41" t="s">
        <v>53</v>
      </c>
      <c r="C571" s="642"/>
      <c r="D571" s="642"/>
      <c r="E571" s="642"/>
      <c r="F571" s="643"/>
      <c r="G571" s="641" t="s">
        <v>68</v>
      </c>
      <c r="H571" s="642"/>
      <c r="I571" s="642"/>
      <c r="J571" s="642"/>
      <c r="K571" s="643"/>
      <c r="L571" s="641" t="s">
        <v>63</v>
      </c>
      <c r="M571" s="642"/>
      <c r="N571" s="642"/>
      <c r="O571" s="643"/>
      <c r="P571" s="641" t="s">
        <v>64</v>
      </c>
      <c r="Q571" s="642"/>
      <c r="R571" s="642"/>
      <c r="S571" s="643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41" t="s">
        <v>53</v>
      </c>
      <c r="C584" s="642"/>
      <c r="D584" s="642"/>
      <c r="E584" s="642"/>
      <c r="F584" s="643"/>
      <c r="G584" s="641" t="s">
        <v>68</v>
      </c>
      <c r="H584" s="642"/>
      <c r="I584" s="642"/>
      <c r="J584" s="642"/>
      <c r="K584" s="643"/>
      <c r="L584" s="641" t="s">
        <v>63</v>
      </c>
      <c r="M584" s="642"/>
      <c r="N584" s="642"/>
      <c r="O584" s="643"/>
      <c r="P584" s="641" t="s">
        <v>64</v>
      </c>
      <c r="Q584" s="642"/>
      <c r="R584" s="642"/>
      <c r="S584" s="643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41" t="s">
        <v>53</v>
      </c>
      <c r="C597" s="642"/>
      <c r="D597" s="642"/>
      <c r="E597" s="642"/>
      <c r="F597" s="643"/>
      <c r="G597" s="641" t="s">
        <v>68</v>
      </c>
      <c r="H597" s="642"/>
      <c r="I597" s="642"/>
      <c r="J597" s="642"/>
      <c r="K597" s="643"/>
      <c r="L597" s="641" t="s">
        <v>63</v>
      </c>
      <c r="M597" s="642"/>
      <c r="N597" s="642"/>
      <c r="O597" s="643"/>
      <c r="P597" s="641" t="s">
        <v>64</v>
      </c>
      <c r="Q597" s="642"/>
      <c r="R597" s="642"/>
      <c r="S597" s="643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41" t="s">
        <v>53</v>
      </c>
      <c r="C610" s="642"/>
      <c r="D610" s="642"/>
      <c r="E610" s="642"/>
      <c r="F610" s="643"/>
      <c r="G610" s="641" t="s">
        <v>68</v>
      </c>
      <c r="H610" s="642"/>
      <c r="I610" s="642"/>
      <c r="J610" s="642"/>
      <c r="K610" s="643"/>
      <c r="L610" s="641" t="s">
        <v>63</v>
      </c>
      <c r="M610" s="642"/>
      <c r="N610" s="642"/>
      <c r="O610" s="643"/>
      <c r="P610" s="641" t="s">
        <v>64</v>
      </c>
      <c r="Q610" s="642"/>
      <c r="R610" s="642"/>
      <c r="S610" s="643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41" t="s">
        <v>53</v>
      </c>
      <c r="C623" s="642"/>
      <c r="D623" s="642"/>
      <c r="E623" s="642"/>
      <c r="F623" s="643"/>
      <c r="G623" s="641" t="s">
        <v>68</v>
      </c>
      <c r="H623" s="642"/>
      <c r="I623" s="642"/>
      <c r="J623" s="642"/>
      <c r="K623" s="643"/>
      <c r="L623" s="641" t="s">
        <v>63</v>
      </c>
      <c r="M623" s="642"/>
      <c r="N623" s="642"/>
      <c r="O623" s="643"/>
      <c r="P623" s="641" t="s">
        <v>64</v>
      </c>
      <c r="Q623" s="642"/>
      <c r="R623" s="642"/>
      <c r="S623" s="643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41" t="s">
        <v>53</v>
      </c>
      <c r="C636" s="642"/>
      <c r="D636" s="642"/>
      <c r="E636" s="642"/>
      <c r="F636" s="643"/>
      <c r="G636" s="641" t="s">
        <v>68</v>
      </c>
      <c r="H636" s="642"/>
      <c r="I636" s="642"/>
      <c r="J636" s="642"/>
      <c r="K636" s="643"/>
      <c r="L636" s="641" t="s">
        <v>63</v>
      </c>
      <c r="M636" s="642"/>
      <c r="N636" s="642"/>
      <c r="O636" s="643"/>
      <c r="P636" s="641" t="s">
        <v>64</v>
      </c>
      <c r="Q636" s="642"/>
      <c r="R636" s="642"/>
      <c r="S636" s="643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41" t="s">
        <v>53</v>
      </c>
      <c r="C649" s="642"/>
      <c r="D649" s="642"/>
      <c r="E649" s="642"/>
      <c r="F649" s="643"/>
      <c r="G649" s="641" t="s">
        <v>68</v>
      </c>
      <c r="H649" s="642"/>
      <c r="I649" s="642"/>
      <c r="J649" s="642"/>
      <c r="K649" s="643"/>
      <c r="L649" s="641" t="s">
        <v>63</v>
      </c>
      <c r="M649" s="642"/>
      <c r="N649" s="642"/>
      <c r="O649" s="643"/>
      <c r="P649" s="641" t="s">
        <v>64</v>
      </c>
      <c r="Q649" s="642"/>
      <c r="R649" s="642"/>
      <c r="S649" s="643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41" t="s">
        <v>53</v>
      </c>
      <c r="C662" s="642"/>
      <c r="D662" s="642"/>
      <c r="E662" s="642"/>
      <c r="F662" s="643"/>
      <c r="G662" s="641" t="s">
        <v>68</v>
      </c>
      <c r="H662" s="642"/>
      <c r="I662" s="642"/>
      <c r="J662" s="642"/>
      <c r="K662" s="643"/>
      <c r="L662" s="641" t="s">
        <v>63</v>
      </c>
      <c r="M662" s="642"/>
      <c r="N662" s="642"/>
      <c r="O662" s="643"/>
      <c r="P662" s="641" t="s">
        <v>64</v>
      </c>
      <c r="Q662" s="642"/>
      <c r="R662" s="642"/>
      <c r="S662" s="643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41" t="s">
        <v>53</v>
      </c>
      <c r="C675" s="642"/>
      <c r="D675" s="642"/>
      <c r="E675" s="642"/>
      <c r="F675" s="643"/>
      <c r="G675" s="641" t="s">
        <v>68</v>
      </c>
      <c r="H675" s="642"/>
      <c r="I675" s="642"/>
      <c r="J675" s="642"/>
      <c r="K675" s="643"/>
      <c r="L675" s="641" t="s">
        <v>63</v>
      </c>
      <c r="M675" s="642"/>
      <c r="N675" s="642"/>
      <c r="O675" s="643"/>
      <c r="P675" s="641" t="s">
        <v>64</v>
      </c>
      <c r="Q675" s="642"/>
      <c r="R675" s="642"/>
      <c r="S675" s="643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41" t="s">
        <v>53</v>
      </c>
      <c r="C688" s="642"/>
      <c r="D688" s="642"/>
      <c r="E688" s="642"/>
      <c r="F688" s="643"/>
      <c r="G688" s="641" t="s">
        <v>68</v>
      </c>
      <c r="H688" s="642"/>
      <c r="I688" s="642"/>
      <c r="J688" s="642"/>
      <c r="K688" s="643"/>
      <c r="L688" s="641" t="s">
        <v>63</v>
      </c>
      <c r="M688" s="642"/>
      <c r="N688" s="642"/>
      <c r="O688" s="643"/>
      <c r="P688" s="641" t="s">
        <v>64</v>
      </c>
      <c r="Q688" s="642"/>
      <c r="R688" s="642"/>
      <c r="S688" s="643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41" t="s">
        <v>53</v>
      </c>
      <c r="C701" s="642"/>
      <c r="D701" s="642"/>
      <c r="E701" s="642"/>
      <c r="F701" s="643"/>
      <c r="G701" s="641" t="s">
        <v>68</v>
      </c>
      <c r="H701" s="642"/>
      <c r="I701" s="642"/>
      <c r="J701" s="642"/>
      <c r="K701" s="643"/>
      <c r="L701" s="641" t="s">
        <v>63</v>
      </c>
      <c r="M701" s="642"/>
      <c r="N701" s="642"/>
      <c r="O701" s="643"/>
      <c r="P701" s="641" t="s">
        <v>64</v>
      </c>
      <c r="Q701" s="642"/>
      <c r="R701" s="642"/>
      <c r="S701" s="643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  <row r="713" spans="1:23" ht="13.5" thickBot="1" x14ac:dyDescent="0.25"/>
    <row r="714" spans="1:23" s="619" customFormat="1" ht="13.5" thickBot="1" x14ac:dyDescent="0.25">
      <c r="A714" s="254" t="s">
        <v>183</v>
      </c>
      <c r="B714" s="641" t="s">
        <v>53</v>
      </c>
      <c r="C714" s="642"/>
      <c r="D714" s="642"/>
      <c r="E714" s="642"/>
      <c r="F714" s="643"/>
      <c r="G714" s="641" t="s">
        <v>68</v>
      </c>
      <c r="H714" s="642"/>
      <c r="I714" s="642"/>
      <c r="J714" s="642"/>
      <c r="K714" s="643"/>
      <c r="L714" s="641" t="s">
        <v>63</v>
      </c>
      <c r="M714" s="642"/>
      <c r="N714" s="642"/>
      <c r="O714" s="643"/>
      <c r="P714" s="641" t="s">
        <v>64</v>
      </c>
      <c r="Q714" s="642"/>
      <c r="R714" s="642"/>
      <c r="S714" s="643"/>
      <c r="T714" s="316" t="s">
        <v>55</v>
      </c>
    </row>
    <row r="715" spans="1:23" s="619" customFormat="1" x14ac:dyDescent="0.2">
      <c r="A715" s="255" t="s">
        <v>54</v>
      </c>
      <c r="B715" s="349">
        <v>1</v>
      </c>
      <c r="C715" s="260">
        <v>2</v>
      </c>
      <c r="D715" s="403" t="s">
        <v>129</v>
      </c>
      <c r="E715" s="403">
        <v>4</v>
      </c>
      <c r="F715" s="350">
        <v>5</v>
      </c>
      <c r="G715" s="349">
        <v>1</v>
      </c>
      <c r="H715" s="260">
        <v>2</v>
      </c>
      <c r="I715" s="403" t="s">
        <v>129</v>
      </c>
      <c r="J715" s="403">
        <v>4</v>
      </c>
      <c r="K715" s="350">
        <v>5</v>
      </c>
      <c r="L715" s="349">
        <v>1</v>
      </c>
      <c r="M715" s="260" t="s">
        <v>134</v>
      </c>
      <c r="N715" s="260">
        <v>3</v>
      </c>
      <c r="O715" s="350">
        <v>4</v>
      </c>
      <c r="P715" s="259">
        <v>1</v>
      </c>
      <c r="Q715" s="259" t="s">
        <v>134</v>
      </c>
      <c r="R715" s="259">
        <v>3</v>
      </c>
      <c r="S715" s="259">
        <v>4</v>
      </c>
      <c r="T715" s="315"/>
    </row>
    <row r="716" spans="1:23" s="619" customFormat="1" x14ac:dyDescent="0.2">
      <c r="A716" s="265" t="s">
        <v>3</v>
      </c>
      <c r="B716" s="266">
        <v>4535</v>
      </c>
      <c r="C716" s="267">
        <v>4535</v>
      </c>
      <c r="D716" s="389">
        <v>4535</v>
      </c>
      <c r="E716" s="389">
        <v>4535</v>
      </c>
      <c r="F716" s="268">
        <v>4535</v>
      </c>
      <c r="G716" s="269">
        <v>4535</v>
      </c>
      <c r="H716" s="267">
        <v>4535</v>
      </c>
      <c r="I716" s="267">
        <v>4535</v>
      </c>
      <c r="J716" s="267">
        <v>4535</v>
      </c>
      <c r="K716" s="267">
        <v>4535</v>
      </c>
      <c r="L716" s="266">
        <v>4535</v>
      </c>
      <c r="M716" s="267">
        <v>4535</v>
      </c>
      <c r="N716" s="267">
        <v>4535</v>
      </c>
      <c r="O716" s="268">
        <v>4535</v>
      </c>
      <c r="P716" s="269">
        <v>4535</v>
      </c>
      <c r="Q716" s="267">
        <v>4535</v>
      </c>
      <c r="R716" s="267">
        <v>4535</v>
      </c>
      <c r="S716" s="267">
        <v>4535</v>
      </c>
      <c r="T716" s="270">
        <v>4535</v>
      </c>
    </row>
    <row r="717" spans="1:23" s="619" customFormat="1" x14ac:dyDescent="0.2">
      <c r="A717" s="271" t="s">
        <v>6</v>
      </c>
      <c r="B717" s="272">
        <v>4533.333333333333</v>
      </c>
      <c r="C717" s="273">
        <v>4816.666666666667</v>
      </c>
      <c r="D717" s="330">
        <v>4970</v>
      </c>
      <c r="E717" s="330">
        <v>4960</v>
      </c>
      <c r="F717" s="274">
        <v>5221.5384615384619</v>
      </c>
      <c r="G717" s="275">
        <v>4507.6923076923076</v>
      </c>
      <c r="H717" s="273">
        <v>4374.166666666667</v>
      </c>
      <c r="I717" s="273">
        <v>4925</v>
      </c>
      <c r="J717" s="273">
        <v>4751.666666666667</v>
      </c>
      <c r="K717" s="273">
        <v>5174.166666666667</v>
      </c>
      <c r="L717" s="272">
        <v>4760.4761904761908</v>
      </c>
      <c r="M717" s="273">
        <v>4695</v>
      </c>
      <c r="N717" s="273">
        <v>4816.666666666667</v>
      </c>
      <c r="O717" s="274">
        <v>5228</v>
      </c>
      <c r="P717" s="275">
        <v>4703.8461538461543</v>
      </c>
      <c r="Q717" s="275">
        <v>5085</v>
      </c>
      <c r="R717" s="275">
        <v>4874.375</v>
      </c>
      <c r="S717" s="275">
        <v>5134</v>
      </c>
      <c r="T717" s="276">
        <v>4855.2132701421797</v>
      </c>
    </row>
    <row r="718" spans="1:23" s="619" customFormat="1" x14ac:dyDescent="0.2">
      <c r="A718" s="255" t="s">
        <v>7</v>
      </c>
      <c r="B718" s="277">
        <v>83.333333333333329</v>
      </c>
      <c r="C718" s="278">
        <v>100</v>
      </c>
      <c r="D718" s="333">
        <v>100</v>
      </c>
      <c r="E718" s="333">
        <v>100</v>
      </c>
      <c r="F718" s="279">
        <v>92.307692307692307</v>
      </c>
      <c r="G718" s="280">
        <v>100</v>
      </c>
      <c r="H718" s="278">
        <v>100</v>
      </c>
      <c r="I718" s="278">
        <v>100</v>
      </c>
      <c r="J718" s="278">
        <v>100</v>
      </c>
      <c r="K718" s="278">
        <v>91.666666666666671</v>
      </c>
      <c r="L718" s="277">
        <v>95.238095238095241</v>
      </c>
      <c r="M718" s="278">
        <v>75</v>
      </c>
      <c r="N718" s="278">
        <v>86.666666666666671</v>
      </c>
      <c r="O718" s="279">
        <v>93.333333333333329</v>
      </c>
      <c r="P718" s="280">
        <v>84.615384615384613</v>
      </c>
      <c r="Q718" s="280">
        <v>100</v>
      </c>
      <c r="R718" s="280">
        <v>100</v>
      </c>
      <c r="S718" s="280">
        <v>80</v>
      </c>
      <c r="T718" s="281">
        <v>78.672985781990519</v>
      </c>
    </row>
    <row r="719" spans="1:23" s="619" customFormat="1" x14ac:dyDescent="0.2">
      <c r="A719" s="255" t="s">
        <v>8</v>
      </c>
      <c r="B719" s="282">
        <v>6.2218222945017859E-2</v>
      </c>
      <c r="C719" s="283">
        <v>4.4239265166414798E-2</v>
      </c>
      <c r="D719" s="336">
        <v>2.012072434607646E-3</v>
      </c>
      <c r="E719" s="336">
        <v>3.8120303228203707E-2</v>
      </c>
      <c r="F719" s="284">
        <v>5.6127108653144089E-2</v>
      </c>
      <c r="G719" s="285">
        <v>4.2939033015727004E-2</v>
      </c>
      <c r="H719" s="283">
        <v>3.2148098743924269E-2</v>
      </c>
      <c r="I719" s="283">
        <v>1.1167512690355329E-2</v>
      </c>
      <c r="J719" s="283">
        <v>2.8879229340562036E-2</v>
      </c>
      <c r="K719" s="283">
        <v>6.0653769770469546E-2</v>
      </c>
      <c r="L719" s="282">
        <v>6.4666132162326612E-2</v>
      </c>
      <c r="M719" s="283">
        <v>7.8619931098154419E-2</v>
      </c>
      <c r="N719" s="283">
        <v>5.9950131533250017E-2</v>
      </c>
      <c r="O719" s="284">
        <v>7.0692414257012115E-2</v>
      </c>
      <c r="P719" s="285">
        <v>6.3023828428081602E-2</v>
      </c>
      <c r="Q719" s="285">
        <v>5.4602529252573855E-2</v>
      </c>
      <c r="R719" s="285">
        <v>4.4006530922153383E-2</v>
      </c>
      <c r="S719" s="285">
        <v>6.8099836490218099E-2</v>
      </c>
      <c r="T719" s="286">
        <v>7.6218570422490015E-2</v>
      </c>
    </row>
    <row r="720" spans="1:23" s="619" customFormat="1" x14ac:dyDescent="0.2">
      <c r="A720" s="271" t="s">
        <v>1</v>
      </c>
      <c r="B720" s="287">
        <f>B717/B716*100-100</f>
        <v>-3.6751194413824351E-2</v>
      </c>
      <c r="C720" s="288">
        <f t="shared" ref="C720:G720" si="214">C717/C716*100-100</f>
        <v>6.2109518559353205</v>
      </c>
      <c r="D720" s="288">
        <f t="shared" si="214"/>
        <v>9.5920617420066208</v>
      </c>
      <c r="E720" s="288">
        <f t="shared" si="214"/>
        <v>9.3715545755237031</v>
      </c>
      <c r="F720" s="289">
        <f t="shared" si="214"/>
        <v>15.138665083538299</v>
      </c>
      <c r="G720" s="290">
        <f t="shared" si="214"/>
        <v>-0.6021541853956478</v>
      </c>
      <c r="H720" s="288">
        <f>H717/H716*100-100</f>
        <v>-3.5464902609334814</v>
      </c>
      <c r="I720" s="288">
        <f t="shared" ref="I720:K720" si="215">I717/I716*100-100</f>
        <v>8.5997794928335196</v>
      </c>
      <c r="J720" s="288">
        <f t="shared" si="215"/>
        <v>4.7776552737964124</v>
      </c>
      <c r="K720" s="288">
        <f t="shared" si="215"/>
        <v>14.094083057699393</v>
      </c>
      <c r="L720" s="287">
        <f>L717/L716*100-100</f>
        <v>4.9719115871265984</v>
      </c>
      <c r="M720" s="288">
        <f t="shared" ref="M720:T720" si="216">M717/M716*100-100</f>
        <v>3.5281146637265834</v>
      </c>
      <c r="N720" s="288">
        <f t="shared" si="216"/>
        <v>6.2109518559353205</v>
      </c>
      <c r="O720" s="289">
        <f t="shared" si="216"/>
        <v>15.281146637265721</v>
      </c>
      <c r="P720" s="290">
        <f t="shared" si="216"/>
        <v>3.7231786956153172</v>
      </c>
      <c r="Q720" s="288">
        <f t="shared" si="216"/>
        <v>12.127894156560075</v>
      </c>
      <c r="R720" s="288">
        <f t="shared" si="216"/>
        <v>7.4834619625137719</v>
      </c>
      <c r="S720" s="288">
        <f t="shared" si="216"/>
        <v>13.20837927232634</v>
      </c>
      <c r="T720" s="291">
        <f t="shared" si="216"/>
        <v>7.0609320869278918</v>
      </c>
    </row>
    <row r="721" spans="1:23" s="619" customFormat="1" ht="13.5" thickBot="1" x14ac:dyDescent="0.25">
      <c r="A721" s="292" t="s">
        <v>27</v>
      </c>
      <c r="B721" s="484">
        <f t="shared" ref="B721:T721" si="217">B717-B704</f>
        <v>45</v>
      </c>
      <c r="C721" s="485">
        <f t="shared" si="217"/>
        <v>29.16666666666697</v>
      </c>
      <c r="D721" s="485">
        <f t="shared" si="217"/>
        <v>395</v>
      </c>
      <c r="E721" s="485">
        <f t="shared" si="217"/>
        <v>202.5</v>
      </c>
      <c r="F721" s="486">
        <f t="shared" si="217"/>
        <v>48.205128205128858</v>
      </c>
      <c r="G721" s="487">
        <f t="shared" si="217"/>
        <v>-41.538461538461888</v>
      </c>
      <c r="H721" s="485">
        <f t="shared" si="217"/>
        <v>-219.16666666666606</v>
      </c>
      <c r="I721" s="485">
        <f t="shared" si="217"/>
        <v>180</v>
      </c>
      <c r="J721" s="485">
        <f t="shared" si="217"/>
        <v>-36.66666666666606</v>
      </c>
      <c r="K721" s="485">
        <f t="shared" si="217"/>
        <v>161.66666666666697</v>
      </c>
      <c r="L721" s="572">
        <f t="shared" si="217"/>
        <v>43.601190476190823</v>
      </c>
      <c r="M721" s="489">
        <f t="shared" si="217"/>
        <v>-216.66666666666697</v>
      </c>
      <c r="N721" s="489">
        <f t="shared" si="217"/>
        <v>18</v>
      </c>
      <c r="O721" s="573">
        <f t="shared" si="217"/>
        <v>151.33333333333303</v>
      </c>
      <c r="P721" s="488">
        <f t="shared" si="217"/>
        <v>39.846153846154266</v>
      </c>
      <c r="Q721" s="489">
        <f t="shared" si="217"/>
        <v>305</v>
      </c>
      <c r="R721" s="489">
        <f t="shared" si="217"/>
        <v>218.375</v>
      </c>
      <c r="S721" s="489">
        <f t="shared" si="217"/>
        <v>-71</v>
      </c>
      <c r="T721" s="490">
        <f t="shared" si="217"/>
        <v>50.237900684051965</v>
      </c>
    </row>
    <row r="722" spans="1:23" s="619" customFormat="1" x14ac:dyDescent="0.2">
      <c r="A722" s="299" t="s">
        <v>51</v>
      </c>
      <c r="B722" s="300">
        <v>61</v>
      </c>
      <c r="C722" s="301">
        <v>57</v>
      </c>
      <c r="D722" s="301">
        <v>7</v>
      </c>
      <c r="E722" s="390">
        <v>60</v>
      </c>
      <c r="F722" s="302">
        <v>68</v>
      </c>
      <c r="G722" s="303">
        <v>58</v>
      </c>
      <c r="H722" s="301">
        <v>61</v>
      </c>
      <c r="I722" s="301">
        <v>11</v>
      </c>
      <c r="J722" s="301">
        <v>62</v>
      </c>
      <c r="K722" s="301">
        <v>70</v>
      </c>
      <c r="L722" s="300">
        <v>70</v>
      </c>
      <c r="M722" s="301">
        <v>11</v>
      </c>
      <c r="N722" s="301">
        <v>72</v>
      </c>
      <c r="O722" s="302">
        <v>71</v>
      </c>
      <c r="P722" s="303">
        <v>69</v>
      </c>
      <c r="Q722" s="303">
        <v>13</v>
      </c>
      <c r="R722" s="303">
        <v>69</v>
      </c>
      <c r="S722" s="303">
        <v>70</v>
      </c>
      <c r="T722" s="304">
        <f>SUM(B722:S722)</f>
        <v>960</v>
      </c>
      <c r="U722" s="228" t="s">
        <v>56</v>
      </c>
      <c r="V722" s="305">
        <f>T709-T722</f>
        <v>0</v>
      </c>
      <c r="W722" s="306">
        <f>V722/T709</f>
        <v>0</v>
      </c>
    </row>
    <row r="723" spans="1:23" s="619" customFormat="1" x14ac:dyDescent="0.2">
      <c r="A723" s="307" t="s">
        <v>28</v>
      </c>
      <c r="B723" s="246">
        <v>155</v>
      </c>
      <c r="C723" s="244">
        <v>153</v>
      </c>
      <c r="D723" s="244">
        <v>155.5</v>
      </c>
      <c r="E723" s="424">
        <v>152</v>
      </c>
      <c r="F723" s="247">
        <v>150.5</v>
      </c>
      <c r="G723" s="248">
        <v>154.5</v>
      </c>
      <c r="H723" s="244">
        <v>153</v>
      </c>
      <c r="I723" s="244">
        <v>155</v>
      </c>
      <c r="J723" s="244">
        <v>152.5</v>
      </c>
      <c r="K723" s="244">
        <v>150.5</v>
      </c>
      <c r="L723" s="246">
        <v>154.5</v>
      </c>
      <c r="M723" s="244">
        <v>154.5</v>
      </c>
      <c r="N723" s="244">
        <v>152</v>
      </c>
      <c r="O723" s="247">
        <v>151</v>
      </c>
      <c r="P723" s="248">
        <v>154</v>
      </c>
      <c r="Q723" s="248">
        <v>154.5</v>
      </c>
      <c r="R723" s="248">
        <v>152</v>
      </c>
      <c r="S723" s="248">
        <v>150.5</v>
      </c>
      <c r="T723" s="237"/>
      <c r="U723" s="228" t="s">
        <v>57</v>
      </c>
      <c r="V723" s="228">
        <v>152.5</v>
      </c>
      <c r="W723" s="228"/>
    </row>
    <row r="724" spans="1:23" s="619" customFormat="1" ht="13.5" thickBot="1" x14ac:dyDescent="0.25">
      <c r="A724" s="308" t="s">
        <v>26</v>
      </c>
      <c r="B724" s="249">
        <f t="shared" ref="B724:S724" si="218">B723-B710</f>
        <v>0</v>
      </c>
      <c r="C724" s="245">
        <f t="shared" si="218"/>
        <v>0</v>
      </c>
      <c r="D724" s="245">
        <f t="shared" si="218"/>
        <v>0</v>
      </c>
      <c r="E724" s="245">
        <f t="shared" si="218"/>
        <v>0</v>
      </c>
      <c r="F724" s="250">
        <f t="shared" si="218"/>
        <v>0</v>
      </c>
      <c r="G724" s="251">
        <f t="shared" si="218"/>
        <v>0</v>
      </c>
      <c r="H724" s="245">
        <f t="shared" si="218"/>
        <v>0</v>
      </c>
      <c r="I724" s="245">
        <f t="shared" si="218"/>
        <v>0</v>
      </c>
      <c r="J724" s="245">
        <f t="shared" si="218"/>
        <v>0</v>
      </c>
      <c r="K724" s="245">
        <f t="shared" si="218"/>
        <v>0</v>
      </c>
      <c r="L724" s="249">
        <f t="shared" si="218"/>
        <v>0</v>
      </c>
      <c r="M724" s="245">
        <f t="shared" si="218"/>
        <v>0</v>
      </c>
      <c r="N724" s="245">
        <f t="shared" si="218"/>
        <v>0</v>
      </c>
      <c r="O724" s="250">
        <f t="shared" si="218"/>
        <v>0</v>
      </c>
      <c r="P724" s="251">
        <f t="shared" si="218"/>
        <v>0</v>
      </c>
      <c r="Q724" s="245">
        <f t="shared" si="218"/>
        <v>0</v>
      </c>
      <c r="R724" s="245">
        <f t="shared" si="218"/>
        <v>0</v>
      </c>
      <c r="S724" s="245">
        <f t="shared" si="218"/>
        <v>0</v>
      </c>
      <c r="T724" s="238"/>
      <c r="U724" s="228" t="s">
        <v>26</v>
      </c>
      <c r="V724" s="431">
        <f>V723-V710</f>
        <v>0</v>
      </c>
      <c r="W724" s="228"/>
    </row>
    <row r="726" spans="1:23" ht="13.5" thickBot="1" x14ac:dyDescent="0.25"/>
    <row r="727" spans="1:23" s="621" customFormat="1" ht="13.5" thickBot="1" x14ac:dyDescent="0.25">
      <c r="A727" s="254" t="s">
        <v>184</v>
      </c>
      <c r="B727" s="641" t="s">
        <v>53</v>
      </c>
      <c r="C727" s="642"/>
      <c r="D727" s="642"/>
      <c r="E727" s="642"/>
      <c r="F727" s="643"/>
      <c r="G727" s="641" t="s">
        <v>68</v>
      </c>
      <c r="H727" s="642"/>
      <c r="I727" s="642"/>
      <c r="J727" s="642"/>
      <c r="K727" s="643"/>
      <c r="L727" s="641" t="s">
        <v>63</v>
      </c>
      <c r="M727" s="642"/>
      <c r="N727" s="642"/>
      <c r="O727" s="643"/>
      <c r="P727" s="641" t="s">
        <v>64</v>
      </c>
      <c r="Q727" s="642"/>
      <c r="R727" s="642"/>
      <c r="S727" s="643"/>
      <c r="T727" s="316" t="s">
        <v>55</v>
      </c>
    </row>
    <row r="728" spans="1:23" s="621" customFormat="1" x14ac:dyDescent="0.2">
      <c r="A728" s="255" t="s">
        <v>54</v>
      </c>
      <c r="B728" s="349">
        <v>1</v>
      </c>
      <c r="C728" s="260">
        <v>2</v>
      </c>
      <c r="D728" s="403" t="s">
        <v>129</v>
      </c>
      <c r="E728" s="403">
        <v>4</v>
      </c>
      <c r="F728" s="350">
        <v>5</v>
      </c>
      <c r="G728" s="349">
        <v>1</v>
      </c>
      <c r="H728" s="260">
        <v>2</v>
      </c>
      <c r="I728" s="403" t="s">
        <v>129</v>
      </c>
      <c r="J728" s="403">
        <v>4</v>
      </c>
      <c r="K728" s="350">
        <v>5</v>
      </c>
      <c r="L728" s="349">
        <v>1</v>
      </c>
      <c r="M728" s="260" t="s">
        <v>134</v>
      </c>
      <c r="N728" s="260">
        <v>3</v>
      </c>
      <c r="O728" s="350">
        <v>4</v>
      </c>
      <c r="P728" s="259">
        <v>1</v>
      </c>
      <c r="Q728" s="259" t="s">
        <v>134</v>
      </c>
      <c r="R728" s="259">
        <v>3</v>
      </c>
      <c r="S728" s="259">
        <v>4</v>
      </c>
      <c r="T728" s="315"/>
    </row>
    <row r="729" spans="1:23" s="621" customFormat="1" x14ac:dyDescent="0.2">
      <c r="A729" s="265" t="s">
        <v>3</v>
      </c>
      <c r="B729" s="266">
        <v>4550</v>
      </c>
      <c r="C729" s="267">
        <v>4550</v>
      </c>
      <c r="D729" s="389">
        <v>4550</v>
      </c>
      <c r="E729" s="389">
        <v>4550</v>
      </c>
      <c r="F729" s="268">
        <v>4550</v>
      </c>
      <c r="G729" s="269">
        <v>4550</v>
      </c>
      <c r="H729" s="267">
        <v>4550</v>
      </c>
      <c r="I729" s="267">
        <v>4550</v>
      </c>
      <c r="J729" s="267">
        <v>4550</v>
      </c>
      <c r="K729" s="267">
        <v>4550</v>
      </c>
      <c r="L729" s="266">
        <v>4550</v>
      </c>
      <c r="M729" s="267">
        <v>4550</v>
      </c>
      <c r="N729" s="267">
        <v>4550</v>
      </c>
      <c r="O729" s="268">
        <v>4550</v>
      </c>
      <c r="P729" s="269">
        <v>4550</v>
      </c>
      <c r="Q729" s="267">
        <v>4550</v>
      </c>
      <c r="R729" s="267">
        <v>4550</v>
      </c>
      <c r="S729" s="267">
        <v>4550</v>
      </c>
      <c r="T729" s="270">
        <v>4550</v>
      </c>
    </row>
    <row r="730" spans="1:23" s="621" customFormat="1" x14ac:dyDescent="0.2">
      <c r="A730" s="271" t="s">
        <v>6</v>
      </c>
      <c r="B730" s="272">
        <v>4551.5384615384619</v>
      </c>
      <c r="C730" s="273">
        <v>4790</v>
      </c>
      <c r="D730" s="330">
        <v>4830</v>
      </c>
      <c r="E730" s="330">
        <v>4625.833333333333</v>
      </c>
      <c r="F730" s="274">
        <v>5081.5384615384619</v>
      </c>
      <c r="G730" s="275">
        <v>4603.8461538461543</v>
      </c>
      <c r="H730" s="273">
        <v>4692.5</v>
      </c>
      <c r="I730" s="273">
        <v>4790</v>
      </c>
      <c r="J730" s="273">
        <v>4769.166666666667</v>
      </c>
      <c r="K730" s="273">
        <v>5022.1428571428569</v>
      </c>
      <c r="L730" s="272">
        <v>4677.333333333333</v>
      </c>
      <c r="M730" s="273">
        <v>4960</v>
      </c>
      <c r="N730" s="273">
        <v>4835.625</v>
      </c>
      <c r="O730" s="274">
        <v>5079.333333333333</v>
      </c>
      <c r="P730" s="275">
        <v>4635.625</v>
      </c>
      <c r="Q730" s="275">
        <v>5206.666666666667</v>
      </c>
      <c r="R730" s="275">
        <v>4620.666666666667</v>
      </c>
      <c r="S730" s="275">
        <v>5044.666666666667</v>
      </c>
      <c r="T730" s="276">
        <v>4808.6792452830186</v>
      </c>
    </row>
    <row r="731" spans="1:23" s="621" customFormat="1" x14ac:dyDescent="0.2">
      <c r="A731" s="255" t="s">
        <v>7</v>
      </c>
      <c r="B731" s="277">
        <v>100</v>
      </c>
      <c r="C731" s="278">
        <v>92.307692307692307</v>
      </c>
      <c r="D731" s="333">
        <v>100</v>
      </c>
      <c r="E731" s="333">
        <v>91.666666666666671</v>
      </c>
      <c r="F731" s="279">
        <v>100</v>
      </c>
      <c r="G731" s="280">
        <v>100</v>
      </c>
      <c r="H731" s="278">
        <v>100</v>
      </c>
      <c r="I731" s="278">
        <v>100</v>
      </c>
      <c r="J731" s="278">
        <v>100</v>
      </c>
      <c r="K731" s="278">
        <v>92.857142857142861</v>
      </c>
      <c r="L731" s="277">
        <v>93.333333333333329</v>
      </c>
      <c r="M731" s="278">
        <v>100</v>
      </c>
      <c r="N731" s="278">
        <v>93.75</v>
      </c>
      <c r="O731" s="279">
        <v>73.333333333333329</v>
      </c>
      <c r="P731" s="280">
        <v>93.75</v>
      </c>
      <c r="Q731" s="280">
        <v>100</v>
      </c>
      <c r="R731" s="280">
        <v>100</v>
      </c>
      <c r="S731" s="280">
        <v>86.666666666666671</v>
      </c>
      <c r="T731" s="281">
        <v>88.679245283018872</v>
      </c>
    </row>
    <row r="732" spans="1:23" s="621" customFormat="1" x14ac:dyDescent="0.2">
      <c r="A732" s="255" t="s">
        <v>8</v>
      </c>
      <c r="B732" s="282">
        <v>3.0985501428412748E-2</v>
      </c>
      <c r="C732" s="283">
        <v>5.4427785433373205E-2</v>
      </c>
      <c r="D732" s="336">
        <v>2.438029224659171E-2</v>
      </c>
      <c r="E732" s="336">
        <v>4.5819537902854812E-2</v>
      </c>
      <c r="F732" s="284">
        <v>4.9205849484401168E-2</v>
      </c>
      <c r="G732" s="285">
        <v>3.8785895109825427E-2</v>
      </c>
      <c r="H732" s="283">
        <v>3.7096416829211179E-2</v>
      </c>
      <c r="I732" s="283">
        <v>2.8164379046413449E-2</v>
      </c>
      <c r="J732" s="283">
        <v>4.4713692720226593E-2</v>
      </c>
      <c r="K732" s="283">
        <v>5.3174935724709611E-2</v>
      </c>
      <c r="L732" s="282">
        <v>6.0246101078107142E-2</v>
      </c>
      <c r="M732" s="283">
        <v>4.5351701125814485E-2</v>
      </c>
      <c r="N732" s="283">
        <v>4.8833402238069888E-2</v>
      </c>
      <c r="O732" s="284">
        <v>8.6343090531754568E-2</v>
      </c>
      <c r="P732" s="285">
        <v>5.4557328041613139E-2</v>
      </c>
      <c r="Q732" s="285">
        <v>3.3755253076733466E-2</v>
      </c>
      <c r="R732" s="285">
        <v>5.4196814850786548E-2</v>
      </c>
      <c r="S732" s="285">
        <v>7.8883801917535634E-2</v>
      </c>
      <c r="T732" s="286">
        <v>6.7914513468966597E-2</v>
      </c>
    </row>
    <row r="733" spans="1:23" s="621" customFormat="1" x14ac:dyDescent="0.2">
      <c r="A733" s="271" t="s">
        <v>1</v>
      </c>
      <c r="B733" s="287">
        <f>B730/B729*100-100</f>
        <v>3.3812341504656729E-2</v>
      </c>
      <c r="C733" s="288">
        <f t="shared" ref="C733:G733" si="219">C730/C729*100-100</f>
        <v>5.2747252747252844</v>
      </c>
      <c r="D733" s="288">
        <f t="shared" si="219"/>
        <v>6.1538461538461604</v>
      </c>
      <c r="E733" s="288">
        <f t="shared" si="219"/>
        <v>1.6666666666666572</v>
      </c>
      <c r="F733" s="289">
        <f t="shared" si="219"/>
        <v>11.682163989856306</v>
      </c>
      <c r="G733" s="290">
        <f t="shared" si="219"/>
        <v>1.1834319526627297</v>
      </c>
      <c r="H733" s="288">
        <f>H730/H729*100-100</f>
        <v>3.1318681318681456</v>
      </c>
      <c r="I733" s="288">
        <f t="shared" ref="I733:K733" si="220">I730/I729*100-100</f>
        <v>5.2747252747252844</v>
      </c>
      <c r="J733" s="288">
        <f t="shared" si="220"/>
        <v>4.8168498168498246</v>
      </c>
      <c r="K733" s="288">
        <f t="shared" si="220"/>
        <v>10.376766091051806</v>
      </c>
      <c r="L733" s="287">
        <f>L730/L729*100-100</f>
        <v>2.7985347985348028</v>
      </c>
      <c r="M733" s="288">
        <f t="shared" ref="M733:T733" si="221">M730/M729*100-100</f>
        <v>9.0109890109890074</v>
      </c>
      <c r="N733" s="288">
        <f t="shared" si="221"/>
        <v>6.2774725274725256</v>
      </c>
      <c r="O733" s="289">
        <f t="shared" si="221"/>
        <v>11.633699633699621</v>
      </c>
      <c r="P733" s="290">
        <f t="shared" si="221"/>
        <v>1.8818681318681314</v>
      </c>
      <c r="Q733" s="288">
        <f t="shared" si="221"/>
        <v>14.432234432234452</v>
      </c>
      <c r="R733" s="288">
        <f t="shared" si="221"/>
        <v>1.5531135531135618</v>
      </c>
      <c r="S733" s="288">
        <f t="shared" si="221"/>
        <v>10.871794871794876</v>
      </c>
      <c r="T733" s="291">
        <f t="shared" si="221"/>
        <v>5.6852581380883151</v>
      </c>
    </row>
    <row r="734" spans="1:23" s="621" customFormat="1" ht="13.5" thickBot="1" x14ac:dyDescent="0.25">
      <c r="A734" s="292" t="s">
        <v>27</v>
      </c>
      <c r="B734" s="484">
        <f t="shared" ref="B734:T734" si="222">B730-B717</f>
        <v>18.205128205128858</v>
      </c>
      <c r="C734" s="485">
        <f t="shared" si="222"/>
        <v>-26.66666666666697</v>
      </c>
      <c r="D734" s="485">
        <f t="shared" si="222"/>
        <v>-140</v>
      </c>
      <c r="E734" s="485">
        <f t="shared" si="222"/>
        <v>-334.16666666666697</v>
      </c>
      <c r="F734" s="486">
        <f t="shared" si="222"/>
        <v>-140</v>
      </c>
      <c r="G734" s="487">
        <f t="shared" si="222"/>
        <v>96.153846153846644</v>
      </c>
      <c r="H734" s="485">
        <f t="shared" si="222"/>
        <v>318.33333333333303</v>
      </c>
      <c r="I734" s="485">
        <f t="shared" si="222"/>
        <v>-135</v>
      </c>
      <c r="J734" s="485">
        <f t="shared" si="222"/>
        <v>17.5</v>
      </c>
      <c r="K734" s="485">
        <f t="shared" si="222"/>
        <v>-152.02380952381009</v>
      </c>
      <c r="L734" s="572">
        <f t="shared" si="222"/>
        <v>-83.142857142857792</v>
      </c>
      <c r="M734" s="489">
        <f t="shared" si="222"/>
        <v>265</v>
      </c>
      <c r="N734" s="489">
        <f t="shared" si="222"/>
        <v>18.95833333333303</v>
      </c>
      <c r="O734" s="573">
        <f t="shared" si="222"/>
        <v>-148.66666666666697</v>
      </c>
      <c r="P734" s="488">
        <f t="shared" si="222"/>
        <v>-68.221153846154266</v>
      </c>
      <c r="Q734" s="489">
        <f t="shared" si="222"/>
        <v>121.66666666666697</v>
      </c>
      <c r="R734" s="489">
        <f t="shared" si="222"/>
        <v>-253.70833333333303</v>
      </c>
      <c r="S734" s="489">
        <f t="shared" si="222"/>
        <v>-89.33333333333303</v>
      </c>
      <c r="T734" s="490">
        <f t="shared" si="222"/>
        <v>-46.534024859161036</v>
      </c>
    </row>
    <row r="735" spans="1:23" s="621" customFormat="1" x14ac:dyDescent="0.2">
      <c r="A735" s="299" t="s">
        <v>51</v>
      </c>
      <c r="B735" s="300">
        <v>61</v>
      </c>
      <c r="C735" s="301">
        <v>57</v>
      </c>
      <c r="D735" s="301">
        <v>7</v>
      </c>
      <c r="E735" s="390">
        <v>60</v>
      </c>
      <c r="F735" s="302">
        <v>68</v>
      </c>
      <c r="G735" s="303">
        <v>60</v>
      </c>
      <c r="H735" s="301">
        <v>61</v>
      </c>
      <c r="I735" s="301">
        <v>11</v>
      </c>
      <c r="J735" s="301">
        <v>62</v>
      </c>
      <c r="K735" s="301">
        <v>68</v>
      </c>
      <c r="L735" s="300">
        <v>70</v>
      </c>
      <c r="M735" s="301">
        <v>11</v>
      </c>
      <c r="N735" s="301">
        <v>72</v>
      </c>
      <c r="O735" s="302">
        <v>71</v>
      </c>
      <c r="P735" s="303">
        <v>69</v>
      </c>
      <c r="Q735" s="303">
        <v>13</v>
      </c>
      <c r="R735" s="303">
        <v>69</v>
      </c>
      <c r="S735" s="303">
        <v>70</v>
      </c>
      <c r="T735" s="304">
        <f>SUM(B735:S735)</f>
        <v>960</v>
      </c>
      <c r="U735" s="228" t="s">
        <v>56</v>
      </c>
      <c r="V735" s="305">
        <f>T722-T735</f>
        <v>0</v>
      </c>
      <c r="W735" s="306">
        <f>V735/T722</f>
        <v>0</v>
      </c>
    </row>
    <row r="736" spans="1:23" s="621" customFormat="1" x14ac:dyDescent="0.2">
      <c r="A736" s="307" t="s">
        <v>28</v>
      </c>
      <c r="B736" s="246">
        <v>156</v>
      </c>
      <c r="C736" s="244">
        <v>154</v>
      </c>
      <c r="D736" s="244">
        <v>156.5</v>
      </c>
      <c r="E736" s="424">
        <v>153</v>
      </c>
      <c r="F736" s="247">
        <v>151.5</v>
      </c>
      <c r="G736" s="248">
        <v>156</v>
      </c>
      <c r="H736" s="244">
        <v>154</v>
      </c>
      <c r="I736" s="244">
        <v>156</v>
      </c>
      <c r="J736" s="244">
        <v>153.5</v>
      </c>
      <c r="K736" s="244">
        <v>151.5</v>
      </c>
      <c r="L736" s="246">
        <v>155.5</v>
      </c>
      <c r="M736" s="244">
        <v>155.5</v>
      </c>
      <c r="N736" s="244">
        <v>153</v>
      </c>
      <c r="O736" s="247">
        <v>152</v>
      </c>
      <c r="P736" s="248">
        <v>155</v>
      </c>
      <c r="Q736" s="248">
        <v>155.5</v>
      </c>
      <c r="R736" s="248">
        <v>153</v>
      </c>
      <c r="S736" s="248">
        <v>151.5</v>
      </c>
      <c r="T736" s="237"/>
      <c r="U736" s="228" t="s">
        <v>57</v>
      </c>
      <c r="V736" s="228">
        <v>152.49</v>
      </c>
      <c r="W736" s="228"/>
    </row>
    <row r="737" spans="1:24" s="621" customFormat="1" ht="13.5" thickBot="1" x14ac:dyDescent="0.25">
      <c r="A737" s="308" t="s">
        <v>26</v>
      </c>
      <c r="B737" s="249">
        <f t="shared" ref="B737:S737" si="223">B736-B723</f>
        <v>1</v>
      </c>
      <c r="C737" s="245">
        <f t="shared" si="223"/>
        <v>1</v>
      </c>
      <c r="D737" s="245">
        <f t="shared" si="223"/>
        <v>1</v>
      </c>
      <c r="E737" s="245">
        <f t="shared" si="223"/>
        <v>1</v>
      </c>
      <c r="F737" s="250">
        <f t="shared" si="223"/>
        <v>1</v>
      </c>
      <c r="G737" s="251">
        <f t="shared" si="223"/>
        <v>1.5</v>
      </c>
      <c r="H737" s="245">
        <f t="shared" si="223"/>
        <v>1</v>
      </c>
      <c r="I737" s="245">
        <f t="shared" si="223"/>
        <v>1</v>
      </c>
      <c r="J737" s="245">
        <f t="shared" si="223"/>
        <v>1</v>
      </c>
      <c r="K737" s="245">
        <f t="shared" si="223"/>
        <v>1</v>
      </c>
      <c r="L737" s="249">
        <f t="shared" si="223"/>
        <v>1</v>
      </c>
      <c r="M737" s="245">
        <f t="shared" si="223"/>
        <v>1</v>
      </c>
      <c r="N737" s="245">
        <f t="shared" si="223"/>
        <v>1</v>
      </c>
      <c r="O737" s="250">
        <f t="shared" si="223"/>
        <v>1</v>
      </c>
      <c r="P737" s="251">
        <f t="shared" si="223"/>
        <v>1</v>
      </c>
      <c r="Q737" s="245">
        <f t="shared" si="223"/>
        <v>1</v>
      </c>
      <c r="R737" s="245">
        <f t="shared" si="223"/>
        <v>1</v>
      </c>
      <c r="S737" s="245">
        <f t="shared" si="223"/>
        <v>1</v>
      </c>
      <c r="T737" s="238"/>
      <c r="U737" s="228" t="s">
        <v>26</v>
      </c>
      <c r="V737" s="431">
        <f>V736-V723</f>
        <v>-9.9999999999909051E-3</v>
      </c>
      <c r="W737" s="228"/>
    </row>
    <row r="738" spans="1:24" x14ac:dyDescent="0.2">
      <c r="C738" s="621"/>
      <c r="D738" s="621"/>
      <c r="E738" s="621"/>
      <c r="F738" s="621"/>
      <c r="G738" s="621"/>
      <c r="H738" s="621"/>
      <c r="I738" s="621"/>
      <c r="J738" s="621"/>
      <c r="K738" s="621"/>
      <c r="L738" s="621"/>
      <c r="M738" s="621"/>
      <c r="N738" s="621"/>
      <c r="O738" s="621"/>
      <c r="P738" s="621"/>
      <c r="Q738" s="621"/>
      <c r="R738" s="621"/>
      <c r="S738" s="621"/>
    </row>
    <row r="739" spans="1:24" ht="13.5" thickBot="1" x14ac:dyDescent="0.25"/>
    <row r="740" spans="1:24" ht="13.5" thickBot="1" x14ac:dyDescent="0.25">
      <c r="A740" s="254" t="s">
        <v>186</v>
      </c>
      <c r="B740" s="641" t="s">
        <v>53</v>
      </c>
      <c r="C740" s="642"/>
      <c r="D740" s="642"/>
      <c r="E740" s="642"/>
      <c r="F740" s="643"/>
      <c r="G740" s="641" t="s">
        <v>68</v>
      </c>
      <c r="H740" s="642"/>
      <c r="I740" s="642"/>
      <c r="J740" s="642"/>
      <c r="K740" s="643"/>
      <c r="L740" s="641" t="s">
        <v>63</v>
      </c>
      <c r="M740" s="642"/>
      <c r="N740" s="642"/>
      <c r="O740" s="643"/>
      <c r="P740" s="641" t="s">
        <v>64</v>
      </c>
      <c r="Q740" s="642"/>
      <c r="R740" s="642"/>
      <c r="S740" s="643"/>
      <c r="T740" s="316" t="s">
        <v>55</v>
      </c>
      <c r="U740" s="626"/>
      <c r="V740" s="626"/>
      <c r="W740" s="626"/>
    </row>
    <row r="741" spans="1:24" x14ac:dyDescent="0.2">
      <c r="A741" s="255" t="s">
        <v>54</v>
      </c>
      <c r="B741" s="349">
        <v>1</v>
      </c>
      <c r="C741" s="260">
        <v>2</v>
      </c>
      <c r="D741" s="403" t="s">
        <v>129</v>
      </c>
      <c r="E741" s="403">
        <v>4</v>
      </c>
      <c r="F741" s="350">
        <v>5</v>
      </c>
      <c r="G741" s="349">
        <v>1</v>
      </c>
      <c r="H741" s="260">
        <v>2</v>
      </c>
      <c r="I741" s="403" t="s">
        <v>129</v>
      </c>
      <c r="J741" s="403">
        <v>4</v>
      </c>
      <c r="K741" s="350">
        <v>5</v>
      </c>
      <c r="L741" s="349">
        <v>1</v>
      </c>
      <c r="M741" s="260" t="s">
        <v>134</v>
      </c>
      <c r="N741" s="260">
        <v>3</v>
      </c>
      <c r="O741" s="350">
        <v>4</v>
      </c>
      <c r="P741" s="259">
        <v>1</v>
      </c>
      <c r="Q741" s="259" t="s">
        <v>134</v>
      </c>
      <c r="R741" s="259">
        <v>3</v>
      </c>
      <c r="S741" s="259">
        <v>4</v>
      </c>
      <c r="T741" s="315"/>
      <c r="U741" s="626"/>
      <c r="V741" s="626"/>
      <c r="W741" s="626"/>
    </row>
    <row r="742" spans="1:24" x14ac:dyDescent="0.2">
      <c r="A742" s="265" t="s">
        <v>3</v>
      </c>
      <c r="B742" s="266">
        <v>4565</v>
      </c>
      <c r="C742" s="267">
        <v>4565</v>
      </c>
      <c r="D742" s="389">
        <v>4565</v>
      </c>
      <c r="E742" s="389">
        <v>4565</v>
      </c>
      <c r="F742" s="268">
        <v>4565</v>
      </c>
      <c r="G742" s="269">
        <v>4565</v>
      </c>
      <c r="H742" s="267">
        <v>4565</v>
      </c>
      <c r="I742" s="267">
        <v>4565</v>
      </c>
      <c r="J742" s="267">
        <v>4565</v>
      </c>
      <c r="K742" s="267">
        <v>4565</v>
      </c>
      <c r="L742" s="266">
        <v>4565</v>
      </c>
      <c r="M742" s="267">
        <v>4565</v>
      </c>
      <c r="N742" s="267">
        <v>4565</v>
      </c>
      <c r="O742" s="268">
        <v>4565</v>
      </c>
      <c r="P742" s="269">
        <v>4565</v>
      </c>
      <c r="Q742" s="267">
        <v>4565</v>
      </c>
      <c r="R742" s="267">
        <v>4565</v>
      </c>
      <c r="S742" s="267">
        <v>4565</v>
      </c>
      <c r="T742" s="270">
        <v>4565</v>
      </c>
      <c r="U742" s="626"/>
      <c r="V742" s="626"/>
      <c r="W742" s="626"/>
    </row>
    <row r="743" spans="1:24" x14ac:dyDescent="0.2">
      <c r="A743" s="271" t="s">
        <v>6</v>
      </c>
      <c r="B743" s="272">
        <v>5154.166666666667</v>
      </c>
      <c r="C743" s="273">
        <v>4840</v>
      </c>
      <c r="D743" s="330">
        <v>5000</v>
      </c>
      <c r="E743" s="330">
        <v>4862.5</v>
      </c>
      <c r="F743" s="274">
        <v>4460.7692307692305</v>
      </c>
      <c r="G743" s="275">
        <v>5135.833333333333</v>
      </c>
      <c r="H743" s="273">
        <v>4745</v>
      </c>
      <c r="I743" s="273">
        <v>4476.666666666667</v>
      </c>
      <c r="J743" s="273">
        <v>4790.833333333333</v>
      </c>
      <c r="K743" s="273">
        <v>4518.4615384615381</v>
      </c>
      <c r="L743" s="272">
        <v>5046.666666666667</v>
      </c>
      <c r="M743" s="273">
        <v>4828.333333333333</v>
      </c>
      <c r="N743" s="273">
        <v>4797.333333333333</v>
      </c>
      <c r="O743" s="274">
        <v>4456.666666666667</v>
      </c>
      <c r="P743" s="275">
        <v>5082</v>
      </c>
      <c r="Q743" s="275">
        <v>4792.8571428571431</v>
      </c>
      <c r="R743" s="275">
        <v>4730</v>
      </c>
      <c r="S743" s="275">
        <v>4578.75</v>
      </c>
      <c r="T743" s="276">
        <v>4793.4299516908213</v>
      </c>
      <c r="U743" s="626"/>
      <c r="V743" s="626"/>
      <c r="W743" s="626"/>
    </row>
    <row r="744" spans="1:24" x14ac:dyDescent="0.2">
      <c r="A744" s="255" t="s">
        <v>7</v>
      </c>
      <c r="B744" s="277">
        <v>100</v>
      </c>
      <c r="C744" s="278">
        <v>100</v>
      </c>
      <c r="D744" s="333">
        <v>100</v>
      </c>
      <c r="E744" s="333">
        <v>91.666666666666671</v>
      </c>
      <c r="F744" s="279">
        <v>92.307692307692307</v>
      </c>
      <c r="G744" s="280">
        <v>100</v>
      </c>
      <c r="H744" s="278">
        <v>100</v>
      </c>
      <c r="I744" s="278">
        <v>100</v>
      </c>
      <c r="J744" s="278">
        <v>100</v>
      </c>
      <c r="K744" s="278">
        <v>100</v>
      </c>
      <c r="L744" s="277">
        <v>93.333333333333329</v>
      </c>
      <c r="M744" s="278">
        <v>100</v>
      </c>
      <c r="N744" s="278">
        <v>93.333333333333329</v>
      </c>
      <c r="O744" s="279">
        <v>100</v>
      </c>
      <c r="P744" s="280">
        <v>93.333333333333329</v>
      </c>
      <c r="Q744" s="280">
        <v>100</v>
      </c>
      <c r="R744" s="280">
        <v>100</v>
      </c>
      <c r="S744" s="280">
        <v>100</v>
      </c>
      <c r="T744" s="281">
        <v>89.85507246376811</v>
      </c>
      <c r="U744" s="626"/>
      <c r="V744" s="626"/>
      <c r="W744" s="626"/>
    </row>
    <row r="745" spans="1:24" x14ac:dyDescent="0.2">
      <c r="A745" s="255" t="s">
        <v>8</v>
      </c>
      <c r="B745" s="282">
        <v>4.1945986512399204E-2</v>
      </c>
      <c r="C745" s="283">
        <v>2.3572439518078279E-2</v>
      </c>
      <c r="D745" s="336">
        <v>8.1649658092772612E-3</v>
      </c>
      <c r="E745" s="336">
        <v>3.9808424337376566E-2</v>
      </c>
      <c r="F745" s="284">
        <v>4.6290086594623567E-2</v>
      </c>
      <c r="G745" s="285">
        <v>4.0018059998611751E-2</v>
      </c>
      <c r="H745" s="283">
        <v>1.4124319819376958E-2</v>
      </c>
      <c r="I745" s="283">
        <v>4.5791487301628131E-2</v>
      </c>
      <c r="J745" s="283">
        <v>3.2116452018059384E-2</v>
      </c>
      <c r="K745" s="283">
        <v>3.9186676244804403E-2</v>
      </c>
      <c r="L745" s="282">
        <v>4.083163203593497E-2</v>
      </c>
      <c r="M745" s="283">
        <v>1.2277127541444895E-2</v>
      </c>
      <c r="N745" s="283">
        <v>4.7426747342195687E-2</v>
      </c>
      <c r="O745" s="284">
        <v>3.6084672412734276E-2</v>
      </c>
      <c r="P745" s="285">
        <v>5.0003558203128184E-2</v>
      </c>
      <c r="Q745" s="285">
        <v>3.469325669615924E-2</v>
      </c>
      <c r="R745" s="285">
        <v>3.947160193948545E-2</v>
      </c>
      <c r="S745" s="285">
        <v>3.9098176125405441E-2</v>
      </c>
      <c r="T745" s="286">
        <v>6.1061875274587354E-2</v>
      </c>
      <c r="U745" s="626"/>
      <c r="V745" s="626"/>
      <c r="W745" s="626"/>
    </row>
    <row r="746" spans="1:24" x14ac:dyDescent="0.2">
      <c r="A746" s="271" t="s">
        <v>1</v>
      </c>
      <c r="B746" s="287">
        <f>B743/B742*100-100</f>
        <v>12.906170135085816</v>
      </c>
      <c r="C746" s="288">
        <f t="shared" ref="C746:G746" si="224">C743/C742*100-100</f>
        <v>6.0240963855421796</v>
      </c>
      <c r="D746" s="288">
        <f t="shared" si="224"/>
        <v>9.5290251916757995</v>
      </c>
      <c r="E746" s="288">
        <f t="shared" si="224"/>
        <v>6.5169769989046955</v>
      </c>
      <c r="F746" s="289">
        <f t="shared" si="224"/>
        <v>-2.2832589097649389</v>
      </c>
      <c r="G746" s="290">
        <f t="shared" si="224"/>
        <v>12.504563709382978</v>
      </c>
      <c r="H746" s="288">
        <f>H743/H742*100-100</f>
        <v>3.9430449069003402</v>
      </c>
      <c r="I746" s="288">
        <f t="shared" ref="I746:K746" si="225">I743/I742*100-100</f>
        <v>-1.9350127783862661</v>
      </c>
      <c r="J746" s="288">
        <f t="shared" si="225"/>
        <v>4.9470609711573559</v>
      </c>
      <c r="K746" s="288">
        <f t="shared" si="225"/>
        <v>-1.0194624652455957</v>
      </c>
      <c r="L746" s="287">
        <f>L743/L742*100-100</f>
        <v>10.551296093464771</v>
      </c>
      <c r="M746" s="288">
        <f t="shared" ref="M746:T746" si="226">M743/M742*100-100</f>
        <v>5.7685286600949155</v>
      </c>
      <c r="N746" s="288">
        <f t="shared" si="226"/>
        <v>5.0894487039065268</v>
      </c>
      <c r="O746" s="289">
        <f t="shared" si="226"/>
        <v>-2.3731288791529579</v>
      </c>
      <c r="P746" s="290">
        <f t="shared" si="226"/>
        <v>11.325301204819269</v>
      </c>
      <c r="Q746" s="288">
        <f t="shared" si="226"/>
        <v>4.9913941480206603</v>
      </c>
      <c r="R746" s="288">
        <f t="shared" si="226"/>
        <v>3.6144578313252964</v>
      </c>
      <c r="S746" s="288">
        <f t="shared" si="226"/>
        <v>0.30120481927711751</v>
      </c>
      <c r="T746" s="291">
        <f t="shared" si="226"/>
        <v>5.0039419866554624</v>
      </c>
      <c r="U746" s="626"/>
      <c r="V746" s="626"/>
      <c r="W746" s="626"/>
    </row>
    <row r="747" spans="1:24" ht="13.5" thickBot="1" x14ac:dyDescent="0.25">
      <c r="A747" s="292" t="s">
        <v>27</v>
      </c>
      <c r="B747" s="484">
        <f t="shared" ref="B747:T747" si="227">B743-B730</f>
        <v>602.62820512820508</v>
      </c>
      <c r="C747" s="485">
        <f t="shared" si="227"/>
        <v>50</v>
      </c>
      <c r="D747" s="485">
        <f t="shared" si="227"/>
        <v>170</v>
      </c>
      <c r="E747" s="485">
        <f t="shared" si="227"/>
        <v>236.66666666666697</v>
      </c>
      <c r="F747" s="486">
        <f t="shared" si="227"/>
        <v>-620.7692307692314</v>
      </c>
      <c r="G747" s="487">
        <f t="shared" si="227"/>
        <v>531.98717948717876</v>
      </c>
      <c r="H747" s="485">
        <f t="shared" si="227"/>
        <v>52.5</v>
      </c>
      <c r="I747" s="485">
        <f t="shared" si="227"/>
        <v>-313.33333333333303</v>
      </c>
      <c r="J747" s="485">
        <f t="shared" si="227"/>
        <v>21.66666666666606</v>
      </c>
      <c r="K747" s="485">
        <f t="shared" si="227"/>
        <v>-503.68131868131877</v>
      </c>
      <c r="L747" s="572">
        <f t="shared" si="227"/>
        <v>369.33333333333394</v>
      </c>
      <c r="M747" s="489">
        <f t="shared" si="227"/>
        <v>-131.66666666666697</v>
      </c>
      <c r="N747" s="489">
        <f t="shared" si="227"/>
        <v>-38.29166666666697</v>
      </c>
      <c r="O747" s="573">
        <f t="shared" si="227"/>
        <v>-622.66666666666606</v>
      </c>
      <c r="P747" s="488">
        <f t="shared" si="227"/>
        <v>446.375</v>
      </c>
      <c r="Q747" s="489">
        <f t="shared" si="227"/>
        <v>-413.80952380952385</v>
      </c>
      <c r="R747" s="489">
        <f t="shared" si="227"/>
        <v>109.33333333333303</v>
      </c>
      <c r="S747" s="489">
        <f t="shared" si="227"/>
        <v>-465.91666666666697</v>
      </c>
      <c r="T747" s="490">
        <f t="shared" si="227"/>
        <v>-15.249293592197319</v>
      </c>
      <c r="U747" s="626"/>
      <c r="V747" s="626"/>
      <c r="W747" s="626"/>
    </row>
    <row r="748" spans="1:24" x14ac:dyDescent="0.2">
      <c r="A748" s="299" t="s">
        <v>51</v>
      </c>
      <c r="B748" s="300">
        <v>54</v>
      </c>
      <c r="C748" s="301">
        <v>51</v>
      </c>
      <c r="D748" s="301">
        <v>7</v>
      </c>
      <c r="E748" s="390">
        <v>52</v>
      </c>
      <c r="F748" s="302">
        <v>61</v>
      </c>
      <c r="G748" s="303">
        <v>53</v>
      </c>
      <c r="H748" s="301">
        <v>55</v>
      </c>
      <c r="I748" s="301">
        <v>8</v>
      </c>
      <c r="J748" s="301">
        <v>56</v>
      </c>
      <c r="K748" s="301">
        <v>62</v>
      </c>
      <c r="L748" s="300">
        <v>65</v>
      </c>
      <c r="M748" s="301">
        <v>10</v>
      </c>
      <c r="N748" s="301">
        <v>64</v>
      </c>
      <c r="O748" s="302">
        <v>65</v>
      </c>
      <c r="P748" s="303">
        <v>63</v>
      </c>
      <c r="Q748" s="303">
        <v>10</v>
      </c>
      <c r="R748" s="303">
        <v>62</v>
      </c>
      <c r="S748" s="303">
        <v>62</v>
      </c>
      <c r="T748" s="304">
        <f>SUM(B748:S748)</f>
        <v>860</v>
      </c>
      <c r="U748" s="228" t="s">
        <v>56</v>
      </c>
      <c r="V748" s="305">
        <f>T735-T748</f>
        <v>100</v>
      </c>
      <c r="W748" s="306">
        <f>V748/T735</f>
        <v>0.10416666666666667</v>
      </c>
      <c r="X748" s="379" t="s">
        <v>187</v>
      </c>
    </row>
    <row r="749" spans="1:24" x14ac:dyDescent="0.2">
      <c r="A749" s="307" t="s">
        <v>28</v>
      </c>
      <c r="B749" s="246">
        <v>151.5</v>
      </c>
      <c r="C749" s="244">
        <v>154</v>
      </c>
      <c r="D749" s="244">
        <v>156.5</v>
      </c>
      <c r="E749" s="424">
        <v>154</v>
      </c>
      <c r="F749" s="247">
        <v>156</v>
      </c>
      <c r="G749" s="248">
        <v>151.5</v>
      </c>
      <c r="H749" s="244">
        <v>154</v>
      </c>
      <c r="I749" s="244">
        <v>157</v>
      </c>
      <c r="J749" s="244">
        <v>154</v>
      </c>
      <c r="K749" s="244">
        <v>156</v>
      </c>
      <c r="L749" s="246">
        <v>152</v>
      </c>
      <c r="M749" s="244">
        <v>155.5</v>
      </c>
      <c r="N749" s="244">
        <v>153</v>
      </c>
      <c r="O749" s="247">
        <v>155.5</v>
      </c>
      <c r="P749" s="248">
        <v>151.5</v>
      </c>
      <c r="Q749" s="248">
        <v>155.5</v>
      </c>
      <c r="R749" s="248">
        <v>154</v>
      </c>
      <c r="S749" s="248">
        <v>155</v>
      </c>
      <c r="T749" s="237"/>
      <c r="U749" s="228" t="s">
        <v>57</v>
      </c>
      <c r="V749" s="228">
        <v>153.37</v>
      </c>
      <c r="W749" s="228"/>
    </row>
    <row r="750" spans="1:24" ht="13.5" thickBot="1" x14ac:dyDescent="0.25">
      <c r="A750" s="308" t="s">
        <v>26</v>
      </c>
      <c r="B750" s="249">
        <f t="shared" ref="B750:S750" si="228">B749-B736</f>
        <v>-4.5</v>
      </c>
      <c r="C750" s="245">
        <f t="shared" si="228"/>
        <v>0</v>
      </c>
      <c r="D750" s="245">
        <f t="shared" si="228"/>
        <v>0</v>
      </c>
      <c r="E750" s="245">
        <f t="shared" si="228"/>
        <v>1</v>
      </c>
      <c r="F750" s="250">
        <f t="shared" si="228"/>
        <v>4.5</v>
      </c>
      <c r="G750" s="251">
        <f t="shared" si="228"/>
        <v>-4.5</v>
      </c>
      <c r="H750" s="245">
        <f t="shared" si="228"/>
        <v>0</v>
      </c>
      <c r="I750" s="245">
        <f t="shared" si="228"/>
        <v>1</v>
      </c>
      <c r="J750" s="245">
        <f t="shared" si="228"/>
        <v>0.5</v>
      </c>
      <c r="K750" s="245">
        <f t="shared" si="228"/>
        <v>4.5</v>
      </c>
      <c r="L750" s="249">
        <f t="shared" si="228"/>
        <v>-3.5</v>
      </c>
      <c r="M750" s="245">
        <f t="shared" si="228"/>
        <v>0</v>
      </c>
      <c r="N750" s="245">
        <f t="shared" si="228"/>
        <v>0</v>
      </c>
      <c r="O750" s="250">
        <f t="shared" si="228"/>
        <v>3.5</v>
      </c>
      <c r="P750" s="251">
        <f t="shared" si="228"/>
        <v>-3.5</v>
      </c>
      <c r="Q750" s="245">
        <f t="shared" si="228"/>
        <v>0</v>
      </c>
      <c r="R750" s="245">
        <f t="shared" si="228"/>
        <v>1</v>
      </c>
      <c r="S750" s="245">
        <f t="shared" si="228"/>
        <v>3.5</v>
      </c>
      <c r="T750" s="238"/>
      <c r="U750" s="228" t="s">
        <v>26</v>
      </c>
      <c r="V750" s="431">
        <f>V749-V736</f>
        <v>0.87999999999999545</v>
      </c>
      <c r="W750" s="228"/>
    </row>
    <row r="752" spans="1:24" ht="13.5" thickBot="1" x14ac:dyDescent="0.25"/>
    <row r="753" spans="1:23" ht="13.5" thickBot="1" x14ac:dyDescent="0.25">
      <c r="A753" s="254" t="s">
        <v>188</v>
      </c>
      <c r="B753" s="641" t="s">
        <v>53</v>
      </c>
      <c r="C753" s="642"/>
      <c r="D753" s="642"/>
      <c r="E753" s="642"/>
      <c r="F753" s="643"/>
      <c r="G753" s="641" t="s">
        <v>68</v>
      </c>
      <c r="H753" s="642"/>
      <c r="I753" s="642"/>
      <c r="J753" s="642"/>
      <c r="K753" s="643"/>
      <c r="L753" s="641" t="s">
        <v>63</v>
      </c>
      <c r="M753" s="642"/>
      <c r="N753" s="642"/>
      <c r="O753" s="643"/>
      <c r="P753" s="641" t="s">
        <v>64</v>
      </c>
      <c r="Q753" s="642"/>
      <c r="R753" s="642"/>
      <c r="S753" s="643"/>
      <c r="T753" s="316" t="s">
        <v>55</v>
      </c>
      <c r="U753" s="628"/>
      <c r="V753" s="628"/>
      <c r="W753" s="628"/>
    </row>
    <row r="754" spans="1:23" x14ac:dyDescent="0.2">
      <c r="A754" s="255" t="s">
        <v>54</v>
      </c>
      <c r="B754" s="349">
        <v>1</v>
      </c>
      <c r="C754" s="260">
        <v>2</v>
      </c>
      <c r="D754" s="403" t="s">
        <v>129</v>
      </c>
      <c r="E754" s="403">
        <v>4</v>
      </c>
      <c r="F754" s="350">
        <v>5</v>
      </c>
      <c r="G754" s="349">
        <v>1</v>
      </c>
      <c r="H754" s="260">
        <v>2</v>
      </c>
      <c r="I754" s="403" t="s">
        <v>129</v>
      </c>
      <c r="J754" s="403">
        <v>4</v>
      </c>
      <c r="K754" s="350">
        <v>5</v>
      </c>
      <c r="L754" s="349">
        <v>1</v>
      </c>
      <c r="M754" s="260" t="s">
        <v>134</v>
      </c>
      <c r="N754" s="260">
        <v>3</v>
      </c>
      <c r="O754" s="350">
        <v>4</v>
      </c>
      <c r="P754" s="259">
        <v>1</v>
      </c>
      <c r="Q754" s="259" t="s">
        <v>134</v>
      </c>
      <c r="R754" s="259">
        <v>3</v>
      </c>
      <c r="S754" s="259">
        <v>4</v>
      </c>
      <c r="T754" s="315"/>
      <c r="U754" s="628"/>
      <c r="V754" s="628"/>
      <c r="W754" s="628"/>
    </row>
    <row r="755" spans="1:23" x14ac:dyDescent="0.2">
      <c r="A755" s="265" t="s">
        <v>3</v>
      </c>
      <c r="B755" s="266">
        <v>4580</v>
      </c>
      <c r="C755" s="267">
        <v>4580</v>
      </c>
      <c r="D755" s="389">
        <v>4580</v>
      </c>
      <c r="E755" s="389">
        <v>4580</v>
      </c>
      <c r="F755" s="268">
        <v>4580</v>
      </c>
      <c r="G755" s="269">
        <v>4580</v>
      </c>
      <c r="H755" s="267">
        <v>4580</v>
      </c>
      <c r="I755" s="267">
        <v>4580</v>
      </c>
      <c r="J755" s="267">
        <v>4580</v>
      </c>
      <c r="K755" s="267">
        <v>4580</v>
      </c>
      <c r="L755" s="266">
        <v>4580</v>
      </c>
      <c r="M755" s="267">
        <v>4580</v>
      </c>
      <c r="N755" s="267">
        <v>4580</v>
      </c>
      <c r="O755" s="268">
        <v>4580</v>
      </c>
      <c r="P755" s="269">
        <v>4580</v>
      </c>
      <c r="Q755" s="267">
        <v>4580</v>
      </c>
      <c r="R755" s="267">
        <v>4580</v>
      </c>
      <c r="S755" s="267">
        <v>4580</v>
      </c>
      <c r="T755" s="270">
        <v>4580</v>
      </c>
      <c r="U755" s="628"/>
      <c r="V755" s="628"/>
      <c r="W755" s="628"/>
    </row>
    <row r="756" spans="1:23" x14ac:dyDescent="0.2">
      <c r="A756" s="271" t="s">
        <v>6</v>
      </c>
      <c r="B756" s="272">
        <v>5178.333333333333</v>
      </c>
      <c r="C756" s="273">
        <v>4841.666666666667</v>
      </c>
      <c r="D756" s="330">
        <v>4900</v>
      </c>
      <c r="E756" s="330">
        <v>5044.6153846153848</v>
      </c>
      <c r="F756" s="274">
        <v>4765.833333333333</v>
      </c>
      <c r="G756" s="275">
        <v>5100.833333333333</v>
      </c>
      <c r="H756" s="273">
        <v>4811.5384615384619</v>
      </c>
      <c r="I756" s="273">
        <v>4620</v>
      </c>
      <c r="J756" s="273">
        <v>5040.7692307692305</v>
      </c>
      <c r="K756" s="273">
        <v>4593.8461538461543</v>
      </c>
      <c r="L756" s="272">
        <v>5137.333333333333</v>
      </c>
      <c r="M756" s="273">
        <v>4986.666666666667</v>
      </c>
      <c r="N756" s="273">
        <v>4791.333333333333</v>
      </c>
      <c r="O756" s="274">
        <v>4728.125</v>
      </c>
      <c r="P756" s="275">
        <v>5161.25</v>
      </c>
      <c r="Q756" s="275">
        <v>4971.4285714285716</v>
      </c>
      <c r="R756" s="275">
        <v>4852.5</v>
      </c>
      <c r="S756" s="275">
        <v>4615</v>
      </c>
      <c r="T756" s="276">
        <v>4902.4644549763034</v>
      </c>
      <c r="U756" s="628"/>
      <c r="V756" s="628"/>
      <c r="W756" s="628"/>
    </row>
    <row r="757" spans="1:23" x14ac:dyDescent="0.2">
      <c r="A757" s="255" t="s">
        <v>7</v>
      </c>
      <c r="B757" s="277">
        <v>83.333333333333329</v>
      </c>
      <c r="C757" s="278">
        <v>100</v>
      </c>
      <c r="D757" s="333">
        <v>100</v>
      </c>
      <c r="E757" s="333">
        <v>100</v>
      </c>
      <c r="F757" s="279">
        <v>100</v>
      </c>
      <c r="G757" s="280">
        <v>100</v>
      </c>
      <c r="H757" s="278">
        <v>100</v>
      </c>
      <c r="I757" s="278">
        <v>100</v>
      </c>
      <c r="J757" s="278">
        <v>100</v>
      </c>
      <c r="K757" s="278">
        <v>100</v>
      </c>
      <c r="L757" s="277">
        <v>100</v>
      </c>
      <c r="M757" s="278">
        <v>100</v>
      </c>
      <c r="N757" s="278">
        <v>100</v>
      </c>
      <c r="O757" s="279">
        <v>93.75</v>
      </c>
      <c r="P757" s="280">
        <v>81.25</v>
      </c>
      <c r="Q757" s="280">
        <v>100</v>
      </c>
      <c r="R757" s="280">
        <v>93.75</v>
      </c>
      <c r="S757" s="280">
        <v>81.25</v>
      </c>
      <c r="T757" s="281">
        <v>88.151658767772517</v>
      </c>
      <c r="U757" s="628"/>
      <c r="V757" s="628"/>
      <c r="W757" s="628"/>
    </row>
    <row r="758" spans="1:23" x14ac:dyDescent="0.2">
      <c r="A758" s="255" t="s">
        <v>8</v>
      </c>
      <c r="B758" s="282">
        <v>7.5597303135903959E-2</v>
      </c>
      <c r="C758" s="283">
        <v>4.8780531880000179E-2</v>
      </c>
      <c r="D758" s="336">
        <v>5.1020408163265307E-2</v>
      </c>
      <c r="E758" s="336">
        <v>3.289236598764398E-2</v>
      </c>
      <c r="F758" s="284">
        <v>3.3653712421505957E-2</v>
      </c>
      <c r="G758" s="285">
        <v>4.496589807969608E-2</v>
      </c>
      <c r="H758" s="283">
        <v>3.0857386560065828E-2</v>
      </c>
      <c r="I758" s="283">
        <v>4.5454545454545456E-2</v>
      </c>
      <c r="J758" s="283">
        <v>4.270780601379346E-2</v>
      </c>
      <c r="K758" s="283">
        <v>4.209379908858521E-2</v>
      </c>
      <c r="L758" s="282">
        <v>3.1869853063256383E-2</v>
      </c>
      <c r="M758" s="283">
        <v>5.0115861357558314E-2</v>
      </c>
      <c r="N758" s="283">
        <v>3.2007065532074844E-2</v>
      </c>
      <c r="O758" s="284">
        <v>6.2160135803579285E-2</v>
      </c>
      <c r="P758" s="285">
        <v>7.5584434143640647E-2</v>
      </c>
      <c r="Q758" s="285">
        <v>2.8272123853444308E-2</v>
      </c>
      <c r="R758" s="285">
        <v>5.5591310653445698E-2</v>
      </c>
      <c r="S758" s="285">
        <v>7.3425433910541391E-2</v>
      </c>
      <c r="T758" s="286">
        <v>6.4595358661699756E-2</v>
      </c>
      <c r="U758" s="628"/>
      <c r="V758" s="628"/>
      <c r="W758" s="628"/>
    </row>
    <row r="759" spans="1:23" x14ac:dyDescent="0.2">
      <c r="A759" s="271" t="s">
        <v>1</v>
      </c>
      <c r="B759" s="287">
        <f>B756/B755*100-100</f>
        <v>13.064046579330423</v>
      </c>
      <c r="C759" s="288">
        <f t="shared" ref="C759:G759" si="229">C756/C755*100-100</f>
        <v>5.713245997088805</v>
      </c>
      <c r="D759" s="288">
        <f t="shared" si="229"/>
        <v>6.9868995633187723</v>
      </c>
      <c r="E759" s="288">
        <f t="shared" si="229"/>
        <v>10.144440712126297</v>
      </c>
      <c r="F759" s="289">
        <f t="shared" si="229"/>
        <v>4.057496360989802</v>
      </c>
      <c r="G759" s="290">
        <f t="shared" si="229"/>
        <v>11.371906841339154</v>
      </c>
      <c r="H759" s="288">
        <f>H756/H755*100-100</f>
        <v>5.0554249244205778</v>
      </c>
      <c r="I759" s="288">
        <f t="shared" ref="I759:K759" si="230">I756/I755*100-100</f>
        <v>0.87336244541485542</v>
      </c>
      <c r="J759" s="288">
        <f t="shared" si="230"/>
        <v>10.060463553913323</v>
      </c>
      <c r="K759" s="288">
        <f t="shared" si="230"/>
        <v>0.30231776956668455</v>
      </c>
      <c r="L759" s="287">
        <f>L756/L755*100-100</f>
        <v>12.168850072780188</v>
      </c>
      <c r="M759" s="288">
        <f t="shared" ref="M759:T759" si="231">M756/M755*100-100</f>
        <v>8.8791848617176186</v>
      </c>
      <c r="N759" s="288">
        <f t="shared" si="231"/>
        <v>4.6142649199417747</v>
      </c>
      <c r="O759" s="289">
        <f t="shared" si="231"/>
        <v>3.2341703056768552</v>
      </c>
      <c r="P759" s="290">
        <f t="shared" si="231"/>
        <v>12.691048034934511</v>
      </c>
      <c r="Q759" s="288">
        <f t="shared" si="231"/>
        <v>8.5464753587024376</v>
      </c>
      <c r="R759" s="288">
        <f t="shared" si="231"/>
        <v>5.9497816593886483</v>
      </c>
      <c r="S759" s="288">
        <f t="shared" si="231"/>
        <v>0.76419213973800026</v>
      </c>
      <c r="T759" s="291">
        <f t="shared" si="231"/>
        <v>7.0407086239367516</v>
      </c>
      <c r="U759" s="628"/>
      <c r="V759" s="628"/>
      <c r="W759" s="628"/>
    </row>
    <row r="760" spans="1:23" ht="13.5" thickBot="1" x14ac:dyDescent="0.25">
      <c r="A760" s="292" t="s">
        <v>27</v>
      </c>
      <c r="B760" s="484">
        <f t="shared" ref="B760:T760" si="232">B756-B743</f>
        <v>24.16666666666606</v>
      </c>
      <c r="C760" s="485">
        <f t="shared" si="232"/>
        <v>1.6666666666669698</v>
      </c>
      <c r="D760" s="485">
        <f t="shared" si="232"/>
        <v>-100</v>
      </c>
      <c r="E760" s="485">
        <f t="shared" si="232"/>
        <v>182.11538461538476</v>
      </c>
      <c r="F760" s="486">
        <f t="shared" si="232"/>
        <v>305.06410256410254</v>
      </c>
      <c r="G760" s="487">
        <f t="shared" si="232"/>
        <v>-35</v>
      </c>
      <c r="H760" s="485">
        <f t="shared" si="232"/>
        <v>66.538461538461888</v>
      </c>
      <c r="I760" s="485">
        <f t="shared" si="232"/>
        <v>143.33333333333303</v>
      </c>
      <c r="J760" s="485">
        <f t="shared" si="232"/>
        <v>249.93589743589746</v>
      </c>
      <c r="K760" s="485">
        <f t="shared" si="232"/>
        <v>75.384615384616154</v>
      </c>
      <c r="L760" s="572">
        <f t="shared" si="232"/>
        <v>90.66666666666606</v>
      </c>
      <c r="M760" s="489">
        <f t="shared" si="232"/>
        <v>158.33333333333394</v>
      </c>
      <c r="N760" s="489">
        <f t="shared" si="232"/>
        <v>-6</v>
      </c>
      <c r="O760" s="573">
        <f t="shared" si="232"/>
        <v>271.45833333333303</v>
      </c>
      <c r="P760" s="488">
        <f t="shared" si="232"/>
        <v>79.25</v>
      </c>
      <c r="Q760" s="489">
        <f t="shared" si="232"/>
        <v>178.57142857142844</v>
      </c>
      <c r="R760" s="489">
        <f t="shared" si="232"/>
        <v>122.5</v>
      </c>
      <c r="S760" s="489">
        <f t="shared" si="232"/>
        <v>36.25</v>
      </c>
      <c r="T760" s="490">
        <f t="shared" si="232"/>
        <v>109.03450328548206</v>
      </c>
      <c r="U760" s="628"/>
      <c r="V760" s="628"/>
      <c r="W760" s="628"/>
    </row>
    <row r="761" spans="1:23" x14ac:dyDescent="0.2">
      <c r="A761" s="299" t="s">
        <v>51</v>
      </c>
      <c r="B761" s="300">
        <v>54</v>
      </c>
      <c r="C761" s="301">
        <v>51</v>
      </c>
      <c r="D761" s="301">
        <v>7</v>
      </c>
      <c r="E761" s="390">
        <v>52</v>
      </c>
      <c r="F761" s="302">
        <v>61</v>
      </c>
      <c r="G761" s="303">
        <v>53</v>
      </c>
      <c r="H761" s="301">
        <v>55</v>
      </c>
      <c r="I761" s="301">
        <v>8</v>
      </c>
      <c r="J761" s="301">
        <v>56</v>
      </c>
      <c r="K761" s="301">
        <v>62</v>
      </c>
      <c r="L761" s="300">
        <v>65</v>
      </c>
      <c r="M761" s="301">
        <v>10</v>
      </c>
      <c r="N761" s="301">
        <v>64</v>
      </c>
      <c r="O761" s="302">
        <v>65</v>
      </c>
      <c r="P761" s="303">
        <v>63</v>
      </c>
      <c r="Q761" s="303">
        <v>10</v>
      </c>
      <c r="R761" s="303">
        <v>62</v>
      </c>
      <c r="S761" s="303">
        <v>62</v>
      </c>
      <c r="T761" s="304">
        <f>SUM(B761:S761)</f>
        <v>860</v>
      </c>
      <c r="U761" s="228" t="s">
        <v>56</v>
      </c>
      <c r="V761" s="305">
        <f>T748-T761</f>
        <v>0</v>
      </c>
      <c r="W761" s="306">
        <f>V761/T748</f>
        <v>0</v>
      </c>
    </row>
    <row r="762" spans="1:23" x14ac:dyDescent="0.2">
      <c r="A762" s="307" t="s">
        <v>28</v>
      </c>
      <c r="B762" s="246">
        <v>151.5</v>
      </c>
      <c r="C762" s="244">
        <v>154</v>
      </c>
      <c r="D762" s="244">
        <v>156.5</v>
      </c>
      <c r="E762" s="424">
        <v>154</v>
      </c>
      <c r="F762" s="247">
        <v>156</v>
      </c>
      <c r="G762" s="248">
        <v>151.5</v>
      </c>
      <c r="H762" s="244">
        <v>154</v>
      </c>
      <c r="I762" s="244">
        <v>157</v>
      </c>
      <c r="J762" s="244">
        <v>154</v>
      </c>
      <c r="K762" s="244">
        <v>156</v>
      </c>
      <c r="L762" s="246">
        <v>152</v>
      </c>
      <c r="M762" s="244">
        <v>155.5</v>
      </c>
      <c r="N762" s="244">
        <v>153</v>
      </c>
      <c r="O762" s="247">
        <v>155.5</v>
      </c>
      <c r="P762" s="248">
        <v>151.5</v>
      </c>
      <c r="Q762" s="248">
        <v>155.5</v>
      </c>
      <c r="R762" s="248">
        <v>154</v>
      </c>
      <c r="S762" s="248">
        <v>155</v>
      </c>
      <c r="T762" s="237"/>
      <c r="U762" s="228" t="s">
        <v>57</v>
      </c>
      <c r="V762" s="228">
        <v>153.82</v>
      </c>
      <c r="W762" s="228"/>
    </row>
    <row r="763" spans="1:23" ht="13.5" thickBot="1" x14ac:dyDescent="0.25">
      <c r="A763" s="308" t="s">
        <v>26</v>
      </c>
      <c r="B763" s="249">
        <f t="shared" ref="B763:S763" si="233">B762-B749</f>
        <v>0</v>
      </c>
      <c r="C763" s="245">
        <f t="shared" si="233"/>
        <v>0</v>
      </c>
      <c r="D763" s="245">
        <f t="shared" si="233"/>
        <v>0</v>
      </c>
      <c r="E763" s="245">
        <f t="shared" si="233"/>
        <v>0</v>
      </c>
      <c r="F763" s="250">
        <f t="shared" si="233"/>
        <v>0</v>
      </c>
      <c r="G763" s="251">
        <f t="shared" si="233"/>
        <v>0</v>
      </c>
      <c r="H763" s="245">
        <f t="shared" si="233"/>
        <v>0</v>
      </c>
      <c r="I763" s="245">
        <f t="shared" si="233"/>
        <v>0</v>
      </c>
      <c r="J763" s="245">
        <f t="shared" si="233"/>
        <v>0</v>
      </c>
      <c r="K763" s="245">
        <f t="shared" si="233"/>
        <v>0</v>
      </c>
      <c r="L763" s="249">
        <f t="shared" si="233"/>
        <v>0</v>
      </c>
      <c r="M763" s="245">
        <f t="shared" si="233"/>
        <v>0</v>
      </c>
      <c r="N763" s="245">
        <f t="shared" si="233"/>
        <v>0</v>
      </c>
      <c r="O763" s="250">
        <f t="shared" si="233"/>
        <v>0</v>
      </c>
      <c r="P763" s="251">
        <f t="shared" si="233"/>
        <v>0</v>
      </c>
      <c r="Q763" s="245">
        <f t="shared" si="233"/>
        <v>0</v>
      </c>
      <c r="R763" s="245">
        <f t="shared" si="233"/>
        <v>0</v>
      </c>
      <c r="S763" s="245">
        <f t="shared" si="233"/>
        <v>0</v>
      </c>
      <c r="T763" s="238"/>
      <c r="U763" s="228" t="s">
        <v>26</v>
      </c>
      <c r="V763" s="431">
        <f>V762-V749</f>
        <v>0.44999999999998863</v>
      </c>
      <c r="W763" s="228"/>
    </row>
    <row r="765" spans="1:23" ht="13.5" thickBot="1" x14ac:dyDescent="0.25"/>
    <row r="766" spans="1:23" s="630" customFormat="1" ht="13.5" thickBot="1" x14ac:dyDescent="0.25">
      <c r="A766" s="254" t="s">
        <v>189</v>
      </c>
      <c r="B766" s="641" t="s">
        <v>53</v>
      </c>
      <c r="C766" s="642"/>
      <c r="D766" s="642"/>
      <c r="E766" s="642"/>
      <c r="F766" s="643"/>
      <c r="G766" s="641" t="s">
        <v>68</v>
      </c>
      <c r="H766" s="642"/>
      <c r="I766" s="642"/>
      <c r="J766" s="642"/>
      <c r="K766" s="643"/>
      <c r="L766" s="641" t="s">
        <v>63</v>
      </c>
      <c r="M766" s="642"/>
      <c r="N766" s="642"/>
      <c r="O766" s="643"/>
      <c r="P766" s="641" t="s">
        <v>64</v>
      </c>
      <c r="Q766" s="642"/>
      <c r="R766" s="642"/>
      <c r="S766" s="643"/>
      <c r="T766" s="316" t="s">
        <v>55</v>
      </c>
    </row>
    <row r="767" spans="1:23" s="630" customFormat="1" x14ac:dyDescent="0.2">
      <c r="A767" s="255" t="s">
        <v>54</v>
      </c>
      <c r="B767" s="349">
        <v>1</v>
      </c>
      <c r="C767" s="260">
        <v>2</v>
      </c>
      <c r="D767" s="403" t="s">
        <v>129</v>
      </c>
      <c r="E767" s="403">
        <v>4</v>
      </c>
      <c r="F767" s="350">
        <v>5</v>
      </c>
      <c r="G767" s="349">
        <v>1</v>
      </c>
      <c r="H767" s="260">
        <v>2</v>
      </c>
      <c r="I767" s="403" t="s">
        <v>129</v>
      </c>
      <c r="J767" s="403">
        <v>4</v>
      </c>
      <c r="K767" s="350">
        <v>5</v>
      </c>
      <c r="L767" s="349">
        <v>1</v>
      </c>
      <c r="M767" s="260" t="s">
        <v>134</v>
      </c>
      <c r="N767" s="260">
        <v>3</v>
      </c>
      <c r="O767" s="350">
        <v>4</v>
      </c>
      <c r="P767" s="259">
        <v>1</v>
      </c>
      <c r="Q767" s="259" t="s">
        <v>134</v>
      </c>
      <c r="R767" s="259">
        <v>3</v>
      </c>
      <c r="S767" s="259">
        <v>4</v>
      </c>
      <c r="T767" s="315"/>
    </row>
    <row r="768" spans="1:23" s="630" customFormat="1" x14ac:dyDescent="0.2">
      <c r="A768" s="265" t="s">
        <v>3</v>
      </c>
      <c r="B768" s="266">
        <v>4595</v>
      </c>
      <c r="C768" s="267">
        <v>4595</v>
      </c>
      <c r="D768" s="389">
        <v>4595</v>
      </c>
      <c r="E768" s="389">
        <v>4595</v>
      </c>
      <c r="F768" s="268">
        <v>4595</v>
      </c>
      <c r="G768" s="269">
        <v>4595</v>
      </c>
      <c r="H768" s="267">
        <v>4595</v>
      </c>
      <c r="I768" s="267">
        <v>4595</v>
      </c>
      <c r="J768" s="267">
        <v>4595</v>
      </c>
      <c r="K768" s="267">
        <v>4595</v>
      </c>
      <c r="L768" s="266">
        <v>4595</v>
      </c>
      <c r="M768" s="267">
        <v>4595</v>
      </c>
      <c r="N768" s="267">
        <v>4595</v>
      </c>
      <c r="O768" s="268">
        <v>4595</v>
      </c>
      <c r="P768" s="269">
        <v>4595</v>
      </c>
      <c r="Q768" s="267">
        <v>4595</v>
      </c>
      <c r="R768" s="267">
        <v>4595</v>
      </c>
      <c r="S768" s="267">
        <v>4595</v>
      </c>
      <c r="T768" s="270">
        <v>4595</v>
      </c>
    </row>
    <row r="769" spans="1:23" s="630" customFormat="1" x14ac:dyDescent="0.2">
      <c r="A769" s="271" t="s">
        <v>6</v>
      </c>
      <c r="B769" s="272">
        <v>5216.1538461538457</v>
      </c>
      <c r="C769" s="273">
        <v>4707.5</v>
      </c>
      <c r="D769" s="330">
        <v>4850</v>
      </c>
      <c r="E769" s="330">
        <v>4894.6153846153848</v>
      </c>
      <c r="F769" s="274">
        <v>4596.1538461538457</v>
      </c>
      <c r="G769" s="275">
        <v>5189.166666666667</v>
      </c>
      <c r="H769" s="273">
        <v>4896.666666666667</v>
      </c>
      <c r="I769" s="273">
        <v>4335</v>
      </c>
      <c r="J769" s="273">
        <v>4810.7692307692305</v>
      </c>
      <c r="K769" s="273">
        <v>4800.833333333333</v>
      </c>
      <c r="L769" s="272">
        <v>5023.125</v>
      </c>
      <c r="M769" s="273">
        <v>5021.666666666667</v>
      </c>
      <c r="N769" s="273">
        <v>4856</v>
      </c>
      <c r="O769" s="274">
        <v>4676</v>
      </c>
      <c r="P769" s="275">
        <v>5107.5</v>
      </c>
      <c r="Q769" s="275">
        <v>5192</v>
      </c>
      <c r="R769" s="275">
        <v>4832</v>
      </c>
      <c r="S769" s="275">
        <v>4653.333333333333</v>
      </c>
      <c r="T769" s="276">
        <v>4882.463768115942</v>
      </c>
    </row>
    <row r="770" spans="1:23" s="630" customFormat="1" x14ac:dyDescent="0.2">
      <c r="A770" s="255" t="s">
        <v>7</v>
      </c>
      <c r="B770" s="277">
        <v>100</v>
      </c>
      <c r="C770" s="278">
        <v>100</v>
      </c>
      <c r="D770" s="333">
        <v>100</v>
      </c>
      <c r="E770" s="333">
        <v>92.307692307692307</v>
      </c>
      <c r="F770" s="279">
        <v>92.307692307692307</v>
      </c>
      <c r="G770" s="280">
        <v>91.666666666666671</v>
      </c>
      <c r="H770" s="278">
        <v>100</v>
      </c>
      <c r="I770" s="278">
        <v>100</v>
      </c>
      <c r="J770" s="278">
        <v>100</v>
      </c>
      <c r="K770" s="278">
        <v>91.666666666666671</v>
      </c>
      <c r="L770" s="277">
        <v>62.5</v>
      </c>
      <c r="M770" s="278">
        <v>100</v>
      </c>
      <c r="N770" s="278">
        <v>100</v>
      </c>
      <c r="O770" s="279">
        <v>93.333333333333329</v>
      </c>
      <c r="P770" s="280">
        <v>81.25</v>
      </c>
      <c r="Q770" s="280">
        <v>100</v>
      </c>
      <c r="R770" s="280">
        <v>93.333333333333329</v>
      </c>
      <c r="S770" s="280">
        <v>100</v>
      </c>
      <c r="T770" s="281">
        <v>88.405797101449281</v>
      </c>
    </row>
    <row r="771" spans="1:23" s="630" customFormat="1" x14ac:dyDescent="0.2">
      <c r="A771" s="255" t="s">
        <v>8</v>
      </c>
      <c r="B771" s="282">
        <v>4.0845439148254843E-2</v>
      </c>
      <c r="C771" s="283">
        <v>2.9282643517372222E-2</v>
      </c>
      <c r="D771" s="336">
        <v>3.5051546391752578E-2</v>
      </c>
      <c r="E771" s="336">
        <v>4.2089166721918626E-2</v>
      </c>
      <c r="F771" s="284">
        <v>4.7473003221919927E-2</v>
      </c>
      <c r="G771" s="285">
        <v>5.3748578141851328E-2</v>
      </c>
      <c r="H771" s="283">
        <v>3.8778013256981457E-2</v>
      </c>
      <c r="I771" s="283">
        <v>8.0738177623990767E-3</v>
      </c>
      <c r="J771" s="283">
        <v>4.3841712217646156E-2</v>
      </c>
      <c r="K771" s="283">
        <v>4.6619015874841407E-2</v>
      </c>
      <c r="L771" s="282">
        <v>8.8278572943853453E-2</v>
      </c>
      <c r="M771" s="283">
        <v>1.4876159861279981E-2</v>
      </c>
      <c r="N771" s="283">
        <v>3.6264097468937759E-2</v>
      </c>
      <c r="O771" s="284">
        <v>5.481221242775991E-2</v>
      </c>
      <c r="P771" s="285">
        <v>6.8538912270316041E-2</v>
      </c>
      <c r="Q771" s="285">
        <v>3.3832580913014616E-2</v>
      </c>
      <c r="R771" s="285">
        <v>6.6698604344242601E-2</v>
      </c>
      <c r="S771" s="285">
        <v>4.0239776084289261E-2</v>
      </c>
      <c r="T771" s="286">
        <v>6.5828600111553448E-2</v>
      </c>
    </row>
    <row r="772" spans="1:23" s="630" customFormat="1" x14ac:dyDescent="0.2">
      <c r="A772" s="271" t="s">
        <v>1</v>
      </c>
      <c r="B772" s="287">
        <f>B769/B768*100-100</f>
        <v>13.518038001171846</v>
      </c>
      <c r="C772" s="288">
        <f t="shared" ref="C772:G772" si="234">C769/C768*100-100</f>
        <v>2.4483133841131774</v>
      </c>
      <c r="D772" s="288">
        <f t="shared" si="234"/>
        <v>5.5495103373231842</v>
      </c>
      <c r="E772" s="288">
        <f t="shared" si="234"/>
        <v>6.5204653888005311</v>
      </c>
      <c r="F772" s="289">
        <f t="shared" si="234"/>
        <v>2.5110906503726937E-2</v>
      </c>
      <c r="G772" s="290">
        <f t="shared" si="234"/>
        <v>12.93072179905694</v>
      </c>
      <c r="H772" s="288">
        <f>H769/H768*100-100</f>
        <v>6.5651070003627297</v>
      </c>
      <c r="I772" s="288">
        <f t="shared" ref="I772:K772" si="235">I769/I768*100-100</f>
        <v>-5.658324265505982</v>
      </c>
      <c r="J772" s="288">
        <f t="shared" si="235"/>
        <v>4.6957395161965252</v>
      </c>
      <c r="K772" s="288">
        <f t="shared" si="235"/>
        <v>4.4795067101922399</v>
      </c>
      <c r="L772" s="287">
        <f>L769/L768*100-100</f>
        <v>9.3171926006528878</v>
      </c>
      <c r="M772" s="288">
        <f t="shared" ref="M772:T772" si="236">M769/M768*100-100</f>
        <v>9.2854552049329158</v>
      </c>
      <c r="N772" s="288">
        <f t="shared" si="236"/>
        <v>5.6800870511425501</v>
      </c>
      <c r="O772" s="289">
        <f t="shared" si="236"/>
        <v>1.7627856365614747</v>
      </c>
      <c r="P772" s="290">
        <f t="shared" si="236"/>
        <v>11.153427638737767</v>
      </c>
      <c r="Q772" s="288">
        <f t="shared" si="236"/>
        <v>12.992383025027209</v>
      </c>
      <c r="R772" s="288">
        <f t="shared" si="236"/>
        <v>5.1577801958650866</v>
      </c>
      <c r="S772" s="288">
        <f t="shared" si="236"/>
        <v>1.2694958287994069</v>
      </c>
      <c r="T772" s="291">
        <f t="shared" si="236"/>
        <v>6.2560123637854588</v>
      </c>
    </row>
    <row r="773" spans="1:23" s="630" customFormat="1" ht="13.5" thickBot="1" x14ac:dyDescent="0.25">
      <c r="A773" s="292" t="s">
        <v>27</v>
      </c>
      <c r="B773" s="484">
        <f t="shared" ref="B773:T773" si="237">B769-B756</f>
        <v>37.820512820512704</v>
      </c>
      <c r="C773" s="485">
        <f t="shared" si="237"/>
        <v>-134.16666666666697</v>
      </c>
      <c r="D773" s="485">
        <f t="shared" si="237"/>
        <v>-50</v>
      </c>
      <c r="E773" s="485">
        <f t="shared" si="237"/>
        <v>-150</v>
      </c>
      <c r="F773" s="486">
        <f t="shared" si="237"/>
        <v>-169.6794871794873</v>
      </c>
      <c r="G773" s="487">
        <f t="shared" si="237"/>
        <v>88.33333333333394</v>
      </c>
      <c r="H773" s="485">
        <f t="shared" si="237"/>
        <v>85.128205128205082</v>
      </c>
      <c r="I773" s="485">
        <f t="shared" si="237"/>
        <v>-285</v>
      </c>
      <c r="J773" s="485">
        <f t="shared" si="237"/>
        <v>-230</v>
      </c>
      <c r="K773" s="485">
        <f t="shared" si="237"/>
        <v>206.98717948717876</v>
      </c>
      <c r="L773" s="572">
        <f t="shared" si="237"/>
        <v>-114.20833333333303</v>
      </c>
      <c r="M773" s="489">
        <f t="shared" si="237"/>
        <v>35</v>
      </c>
      <c r="N773" s="489">
        <f t="shared" si="237"/>
        <v>64.66666666666697</v>
      </c>
      <c r="O773" s="573">
        <f t="shared" si="237"/>
        <v>-52.125</v>
      </c>
      <c r="P773" s="488">
        <f t="shared" si="237"/>
        <v>-53.75</v>
      </c>
      <c r="Q773" s="489">
        <f t="shared" si="237"/>
        <v>220.57142857142844</v>
      </c>
      <c r="R773" s="489">
        <f t="shared" si="237"/>
        <v>-20.5</v>
      </c>
      <c r="S773" s="489">
        <f t="shared" si="237"/>
        <v>38.33333333333303</v>
      </c>
      <c r="T773" s="490">
        <f t="shared" si="237"/>
        <v>-20.000686860361384</v>
      </c>
    </row>
    <row r="774" spans="1:23" s="630" customFormat="1" x14ac:dyDescent="0.2">
      <c r="A774" s="299" t="s">
        <v>51</v>
      </c>
      <c r="B774" s="300">
        <v>54</v>
      </c>
      <c r="C774" s="301">
        <v>51</v>
      </c>
      <c r="D774" s="301">
        <v>7</v>
      </c>
      <c r="E774" s="390">
        <v>52</v>
      </c>
      <c r="F774" s="302">
        <v>61</v>
      </c>
      <c r="G774" s="303">
        <v>53</v>
      </c>
      <c r="H774" s="301">
        <v>55</v>
      </c>
      <c r="I774" s="301">
        <v>8</v>
      </c>
      <c r="J774" s="301">
        <v>56</v>
      </c>
      <c r="K774" s="301">
        <v>62</v>
      </c>
      <c r="L774" s="300">
        <v>65</v>
      </c>
      <c r="M774" s="301">
        <v>10</v>
      </c>
      <c r="N774" s="301">
        <v>63</v>
      </c>
      <c r="O774" s="302">
        <v>65</v>
      </c>
      <c r="P774" s="303">
        <v>63</v>
      </c>
      <c r="Q774" s="303">
        <v>10</v>
      </c>
      <c r="R774" s="303">
        <v>62</v>
      </c>
      <c r="S774" s="303">
        <v>62</v>
      </c>
      <c r="T774" s="304">
        <f>SUM(B774:S774)</f>
        <v>859</v>
      </c>
      <c r="U774" s="228" t="s">
        <v>56</v>
      </c>
      <c r="V774" s="305">
        <f>T761-T774</f>
        <v>1</v>
      </c>
      <c r="W774" s="306">
        <f>V774/T761</f>
        <v>1.1627906976744186E-3</v>
      </c>
    </row>
    <row r="775" spans="1:23" s="630" customFormat="1" x14ac:dyDescent="0.2">
      <c r="A775" s="307" t="s">
        <v>28</v>
      </c>
      <c r="B775" s="246">
        <v>152.5</v>
      </c>
      <c r="C775" s="244">
        <v>155.5</v>
      </c>
      <c r="D775" s="244">
        <v>158</v>
      </c>
      <c r="E775" s="424">
        <v>155.5</v>
      </c>
      <c r="F775" s="247">
        <v>158</v>
      </c>
      <c r="G775" s="248">
        <v>152.5</v>
      </c>
      <c r="H775" s="244">
        <v>155</v>
      </c>
      <c r="I775" s="244">
        <v>159</v>
      </c>
      <c r="J775" s="244">
        <v>155.5</v>
      </c>
      <c r="K775" s="244">
        <v>157</v>
      </c>
      <c r="L775" s="246">
        <v>153</v>
      </c>
      <c r="M775" s="244">
        <v>156.5</v>
      </c>
      <c r="N775" s="244">
        <v>154</v>
      </c>
      <c r="O775" s="247">
        <v>157.5</v>
      </c>
      <c r="P775" s="248">
        <v>152.5</v>
      </c>
      <c r="Q775" s="248">
        <v>156.5</v>
      </c>
      <c r="R775" s="248">
        <v>155</v>
      </c>
      <c r="S775" s="248">
        <v>156.5</v>
      </c>
      <c r="T775" s="237"/>
      <c r="U775" s="228" t="s">
        <v>57</v>
      </c>
      <c r="V775" s="228">
        <v>153.84</v>
      </c>
      <c r="W775" s="228"/>
    </row>
    <row r="776" spans="1:23" s="630" customFormat="1" ht="13.5" thickBot="1" x14ac:dyDescent="0.25">
      <c r="A776" s="308" t="s">
        <v>26</v>
      </c>
      <c r="B776" s="249">
        <f t="shared" ref="B776:S776" si="238">B775-B762</f>
        <v>1</v>
      </c>
      <c r="C776" s="245">
        <f t="shared" si="238"/>
        <v>1.5</v>
      </c>
      <c r="D776" s="245">
        <f t="shared" si="238"/>
        <v>1.5</v>
      </c>
      <c r="E776" s="245">
        <f t="shared" si="238"/>
        <v>1.5</v>
      </c>
      <c r="F776" s="250">
        <f t="shared" si="238"/>
        <v>2</v>
      </c>
      <c r="G776" s="251">
        <f t="shared" si="238"/>
        <v>1</v>
      </c>
      <c r="H776" s="245">
        <f t="shared" si="238"/>
        <v>1</v>
      </c>
      <c r="I776" s="245">
        <f t="shared" si="238"/>
        <v>2</v>
      </c>
      <c r="J776" s="245">
        <f t="shared" si="238"/>
        <v>1.5</v>
      </c>
      <c r="K776" s="245">
        <f t="shared" si="238"/>
        <v>1</v>
      </c>
      <c r="L776" s="249">
        <f t="shared" si="238"/>
        <v>1</v>
      </c>
      <c r="M776" s="245">
        <f t="shared" si="238"/>
        <v>1</v>
      </c>
      <c r="N776" s="245">
        <f t="shared" si="238"/>
        <v>1</v>
      </c>
      <c r="O776" s="250">
        <f t="shared" si="238"/>
        <v>2</v>
      </c>
      <c r="P776" s="251">
        <f t="shared" si="238"/>
        <v>1</v>
      </c>
      <c r="Q776" s="245">
        <f t="shared" si="238"/>
        <v>1</v>
      </c>
      <c r="R776" s="245">
        <f t="shared" si="238"/>
        <v>1</v>
      </c>
      <c r="S776" s="245">
        <f t="shared" si="238"/>
        <v>1.5</v>
      </c>
      <c r="T776" s="238"/>
      <c r="U776" s="228" t="s">
        <v>26</v>
      </c>
      <c r="V776" s="431">
        <f>V775-V762</f>
        <v>2.0000000000010232E-2</v>
      </c>
      <c r="W776" s="228"/>
    </row>
    <row r="777" spans="1:23" x14ac:dyDescent="0.2">
      <c r="C777" s="630"/>
      <c r="D777" s="630"/>
      <c r="E777" s="630"/>
      <c r="F777" s="630"/>
      <c r="G777" s="630"/>
      <c r="H777" s="630"/>
      <c r="I777" s="630"/>
      <c r="J777" s="630"/>
      <c r="K777" s="630"/>
      <c r="L777" s="630"/>
      <c r="M777" s="630"/>
      <c r="N777" s="630"/>
      <c r="O777" s="630"/>
      <c r="P777" s="630"/>
      <c r="Q777" s="630"/>
      <c r="R777" s="630"/>
      <c r="S777" s="630"/>
    </row>
    <row r="778" spans="1:23" ht="13.5" thickBot="1" x14ac:dyDescent="0.25"/>
    <row r="779" spans="1:23" s="633" customFormat="1" ht="13.5" thickBot="1" x14ac:dyDescent="0.25">
      <c r="A779" s="254" t="s">
        <v>190</v>
      </c>
      <c r="B779" s="641" t="s">
        <v>53</v>
      </c>
      <c r="C779" s="642"/>
      <c r="D779" s="642"/>
      <c r="E779" s="642"/>
      <c r="F779" s="643"/>
      <c r="G779" s="641" t="s">
        <v>68</v>
      </c>
      <c r="H779" s="642"/>
      <c r="I779" s="642"/>
      <c r="J779" s="642"/>
      <c r="K779" s="643"/>
      <c r="L779" s="641" t="s">
        <v>63</v>
      </c>
      <c r="M779" s="642"/>
      <c r="N779" s="642"/>
      <c r="O779" s="643"/>
      <c r="P779" s="641" t="s">
        <v>64</v>
      </c>
      <c r="Q779" s="642"/>
      <c r="R779" s="642"/>
      <c r="S779" s="643"/>
      <c r="T779" s="316" t="s">
        <v>55</v>
      </c>
    </row>
    <row r="780" spans="1:23" s="633" customFormat="1" x14ac:dyDescent="0.2">
      <c r="A780" s="255" t="s">
        <v>54</v>
      </c>
      <c r="B780" s="349">
        <v>1</v>
      </c>
      <c r="C780" s="260">
        <v>2</v>
      </c>
      <c r="D780" s="403" t="s">
        <v>129</v>
      </c>
      <c r="E780" s="403">
        <v>4</v>
      </c>
      <c r="F780" s="350">
        <v>5</v>
      </c>
      <c r="G780" s="349">
        <v>1</v>
      </c>
      <c r="H780" s="260">
        <v>2</v>
      </c>
      <c r="I780" s="403" t="s">
        <v>129</v>
      </c>
      <c r="J780" s="403">
        <v>4</v>
      </c>
      <c r="K780" s="350">
        <v>5</v>
      </c>
      <c r="L780" s="349">
        <v>1</v>
      </c>
      <c r="M780" s="260" t="s">
        <v>134</v>
      </c>
      <c r="N780" s="260">
        <v>3</v>
      </c>
      <c r="O780" s="350">
        <v>4</v>
      </c>
      <c r="P780" s="259">
        <v>1</v>
      </c>
      <c r="Q780" s="259" t="s">
        <v>134</v>
      </c>
      <c r="R780" s="259">
        <v>3</v>
      </c>
      <c r="S780" s="259">
        <v>4</v>
      </c>
      <c r="T780" s="315"/>
    </row>
    <row r="781" spans="1:23" s="633" customFormat="1" x14ac:dyDescent="0.2">
      <c r="A781" s="265" t="s">
        <v>3</v>
      </c>
      <c r="B781" s="266">
        <v>4610</v>
      </c>
      <c r="C781" s="267">
        <v>4610</v>
      </c>
      <c r="D781" s="389">
        <v>4610</v>
      </c>
      <c r="E781" s="389">
        <v>4610</v>
      </c>
      <c r="F781" s="268">
        <v>4610</v>
      </c>
      <c r="G781" s="269">
        <v>4610</v>
      </c>
      <c r="H781" s="267">
        <v>4610</v>
      </c>
      <c r="I781" s="267">
        <v>4610</v>
      </c>
      <c r="J781" s="267">
        <v>4610</v>
      </c>
      <c r="K781" s="267">
        <v>4610</v>
      </c>
      <c r="L781" s="266">
        <v>4610</v>
      </c>
      <c r="M781" s="267">
        <v>4610</v>
      </c>
      <c r="N781" s="267">
        <v>4610</v>
      </c>
      <c r="O781" s="268">
        <v>4610</v>
      </c>
      <c r="P781" s="269">
        <v>4610</v>
      </c>
      <c r="Q781" s="267">
        <v>4610</v>
      </c>
      <c r="R781" s="267">
        <v>4610</v>
      </c>
      <c r="S781" s="267">
        <v>4610</v>
      </c>
      <c r="T781" s="270">
        <v>4610</v>
      </c>
    </row>
    <row r="782" spans="1:23" s="633" customFormat="1" x14ac:dyDescent="0.2">
      <c r="A782" s="271" t="s">
        <v>6</v>
      </c>
      <c r="B782" s="272">
        <v>5181.666666666667</v>
      </c>
      <c r="C782" s="273">
        <v>4925.3846153846152</v>
      </c>
      <c r="D782" s="330">
        <v>4980</v>
      </c>
      <c r="E782" s="330">
        <v>4825</v>
      </c>
      <c r="F782" s="274">
        <v>4765</v>
      </c>
      <c r="G782" s="275">
        <v>5216.1538461538457</v>
      </c>
      <c r="H782" s="273">
        <v>4793.8461538461543</v>
      </c>
      <c r="I782" s="273">
        <v>4665</v>
      </c>
      <c r="J782" s="273">
        <v>4960</v>
      </c>
      <c r="K782" s="273">
        <v>4860</v>
      </c>
      <c r="L782" s="272">
        <v>5473.333333333333</v>
      </c>
      <c r="M782" s="273">
        <v>5064</v>
      </c>
      <c r="N782" s="273">
        <v>4963.333333333333</v>
      </c>
      <c r="O782" s="274">
        <v>4779.375</v>
      </c>
      <c r="P782" s="275">
        <v>5166.4285714285716</v>
      </c>
      <c r="Q782" s="275">
        <v>5203.333333333333</v>
      </c>
      <c r="R782" s="275">
        <v>4886.666666666667</v>
      </c>
      <c r="S782" s="275">
        <v>4678.666666666667</v>
      </c>
      <c r="T782" s="276">
        <v>4970.7389162561576</v>
      </c>
    </row>
    <row r="783" spans="1:23" s="633" customFormat="1" x14ac:dyDescent="0.2">
      <c r="A783" s="255" t="s">
        <v>7</v>
      </c>
      <c r="B783" s="277">
        <v>100</v>
      </c>
      <c r="C783" s="278">
        <v>100</v>
      </c>
      <c r="D783" s="333">
        <v>100</v>
      </c>
      <c r="E783" s="333">
        <v>100</v>
      </c>
      <c r="F783" s="279">
        <v>91.666666666666671</v>
      </c>
      <c r="G783" s="280">
        <v>100</v>
      </c>
      <c r="H783" s="278">
        <v>100</v>
      </c>
      <c r="I783" s="278">
        <v>100</v>
      </c>
      <c r="J783" s="278">
        <v>100</v>
      </c>
      <c r="K783" s="278">
        <v>90.909090909090907</v>
      </c>
      <c r="L783" s="277">
        <v>100</v>
      </c>
      <c r="M783" s="278">
        <v>100</v>
      </c>
      <c r="N783" s="278">
        <v>100</v>
      </c>
      <c r="O783" s="279">
        <v>93.75</v>
      </c>
      <c r="P783" s="280">
        <v>100</v>
      </c>
      <c r="Q783" s="280">
        <v>100</v>
      </c>
      <c r="R783" s="280">
        <v>93.333333333333329</v>
      </c>
      <c r="S783" s="280">
        <v>93.333333333333329</v>
      </c>
      <c r="T783" s="281">
        <v>89.65517241379311</v>
      </c>
    </row>
    <row r="784" spans="1:23" s="633" customFormat="1" x14ac:dyDescent="0.2">
      <c r="A784" s="255" t="s">
        <v>8</v>
      </c>
      <c r="B784" s="282">
        <v>3.3748402013809173E-2</v>
      </c>
      <c r="C784" s="283">
        <v>4.7002209301841076E-2</v>
      </c>
      <c r="D784" s="336">
        <v>0</v>
      </c>
      <c r="E784" s="336">
        <v>2.7358297994702768E-2</v>
      </c>
      <c r="F784" s="284">
        <v>4.3319593071206482E-2</v>
      </c>
      <c r="G784" s="285">
        <v>5.3386493421502326E-2</v>
      </c>
      <c r="H784" s="283">
        <v>3.6659890764767132E-2</v>
      </c>
      <c r="I784" s="283">
        <v>3.2154340836012861E-3</v>
      </c>
      <c r="J784" s="283">
        <v>4.1952927513477442E-2</v>
      </c>
      <c r="K784" s="283">
        <v>4.5682214088524103E-2</v>
      </c>
      <c r="L784" s="282">
        <v>5.7705425504870123E-2</v>
      </c>
      <c r="M784" s="283">
        <v>2.5886207911807173E-2</v>
      </c>
      <c r="N784" s="283">
        <v>3.8479331161012931E-2</v>
      </c>
      <c r="O784" s="284">
        <v>5.0191075124816839E-2</v>
      </c>
      <c r="P784" s="285">
        <v>4.1388218733866687E-2</v>
      </c>
      <c r="Q784" s="285">
        <v>2.2043114073140725E-2</v>
      </c>
      <c r="R784" s="285">
        <v>5.1838155975340749E-2</v>
      </c>
      <c r="S784" s="285">
        <v>4.6276815094406946E-2</v>
      </c>
      <c r="T784" s="286">
        <v>6.1858920560317956E-2</v>
      </c>
    </row>
    <row r="785" spans="1:23" s="633" customFormat="1" x14ac:dyDescent="0.2">
      <c r="A785" s="271" t="s">
        <v>1</v>
      </c>
      <c r="B785" s="287">
        <f>B782/B781*100-100</f>
        <v>12.400578452639195</v>
      </c>
      <c r="C785" s="288">
        <f t="shared" ref="C785:G785" si="239">C782/C781*100-100</f>
        <v>6.8413148673452326</v>
      </c>
      <c r="D785" s="288">
        <f t="shared" si="239"/>
        <v>8.0260303687635428</v>
      </c>
      <c r="E785" s="288">
        <f t="shared" si="239"/>
        <v>4.6637744034707254</v>
      </c>
      <c r="F785" s="289">
        <f t="shared" si="239"/>
        <v>3.3622559652928459</v>
      </c>
      <c r="G785" s="290">
        <f t="shared" si="239"/>
        <v>13.148673452361081</v>
      </c>
      <c r="H785" s="288">
        <f>H782/H781*100-100</f>
        <v>3.9879859836476044</v>
      </c>
      <c r="I785" s="288">
        <f t="shared" ref="I785:K785" si="240">I782/I781*100-100</f>
        <v>1.1930585683297181</v>
      </c>
      <c r="J785" s="288">
        <f t="shared" si="240"/>
        <v>7.5921908893709258</v>
      </c>
      <c r="K785" s="288">
        <f t="shared" si="240"/>
        <v>5.422993492407798</v>
      </c>
      <c r="L785" s="287">
        <f>L782/L781*100-100</f>
        <v>18.727404193781624</v>
      </c>
      <c r="M785" s="288">
        <f t="shared" ref="M785:T785" si="241">M782/M781*100-100</f>
        <v>9.8481561822125769</v>
      </c>
      <c r="N785" s="288">
        <f t="shared" si="241"/>
        <v>7.6644974692696906</v>
      </c>
      <c r="O785" s="289">
        <f t="shared" si="241"/>
        <v>3.6740780911062956</v>
      </c>
      <c r="P785" s="290">
        <f t="shared" si="241"/>
        <v>12.070034087387668</v>
      </c>
      <c r="Q785" s="288">
        <f t="shared" si="241"/>
        <v>12.87057122198118</v>
      </c>
      <c r="R785" s="288">
        <f t="shared" si="241"/>
        <v>6.0014461315979872</v>
      </c>
      <c r="S785" s="288">
        <f t="shared" si="241"/>
        <v>1.4895155459146707</v>
      </c>
      <c r="T785" s="291">
        <f t="shared" si="241"/>
        <v>7.8251391812615481</v>
      </c>
    </row>
    <row r="786" spans="1:23" s="633" customFormat="1" ht="13.5" thickBot="1" x14ac:dyDescent="0.25">
      <c r="A786" s="292" t="s">
        <v>27</v>
      </c>
      <c r="B786" s="484">
        <f t="shared" ref="B786:T786" si="242">B782-B769</f>
        <v>-34.487179487178764</v>
      </c>
      <c r="C786" s="485">
        <f t="shared" si="242"/>
        <v>217.88461538461524</v>
      </c>
      <c r="D786" s="485">
        <f t="shared" si="242"/>
        <v>130</v>
      </c>
      <c r="E786" s="485">
        <f t="shared" si="242"/>
        <v>-69.615384615384755</v>
      </c>
      <c r="F786" s="486">
        <f t="shared" si="242"/>
        <v>168.84615384615427</v>
      </c>
      <c r="G786" s="487">
        <f t="shared" si="242"/>
        <v>26.987179487178764</v>
      </c>
      <c r="H786" s="485">
        <f t="shared" si="242"/>
        <v>-102.8205128205127</v>
      </c>
      <c r="I786" s="485">
        <f t="shared" si="242"/>
        <v>330</v>
      </c>
      <c r="J786" s="485">
        <f t="shared" si="242"/>
        <v>149.23076923076951</v>
      </c>
      <c r="K786" s="485">
        <f t="shared" si="242"/>
        <v>59.16666666666697</v>
      </c>
      <c r="L786" s="572">
        <f t="shared" si="242"/>
        <v>450.20833333333303</v>
      </c>
      <c r="M786" s="489">
        <f t="shared" si="242"/>
        <v>42.33333333333303</v>
      </c>
      <c r="N786" s="489">
        <f t="shared" si="242"/>
        <v>107.33333333333303</v>
      </c>
      <c r="O786" s="573">
        <f t="shared" si="242"/>
        <v>103.375</v>
      </c>
      <c r="P786" s="488">
        <f t="shared" si="242"/>
        <v>58.928571428571558</v>
      </c>
      <c r="Q786" s="489">
        <f t="shared" si="242"/>
        <v>11.33333333333303</v>
      </c>
      <c r="R786" s="489">
        <f t="shared" si="242"/>
        <v>54.66666666666697</v>
      </c>
      <c r="S786" s="489">
        <f t="shared" si="242"/>
        <v>25.33333333333394</v>
      </c>
      <c r="T786" s="490">
        <f t="shared" si="242"/>
        <v>88.275148140215606</v>
      </c>
    </row>
    <row r="787" spans="1:23" s="633" customFormat="1" x14ac:dyDescent="0.2">
      <c r="A787" s="299" t="s">
        <v>51</v>
      </c>
      <c r="B787" s="300">
        <v>54</v>
      </c>
      <c r="C787" s="301">
        <v>51</v>
      </c>
      <c r="D787" s="301">
        <v>5</v>
      </c>
      <c r="E787" s="390">
        <v>51</v>
      </c>
      <c r="F787" s="302">
        <v>61</v>
      </c>
      <c r="G787" s="303">
        <v>53</v>
      </c>
      <c r="H787" s="301">
        <v>55</v>
      </c>
      <c r="I787" s="301">
        <v>8</v>
      </c>
      <c r="J787" s="301">
        <v>56</v>
      </c>
      <c r="K787" s="301">
        <v>62</v>
      </c>
      <c r="L787" s="300">
        <v>65</v>
      </c>
      <c r="M787" s="301">
        <v>10</v>
      </c>
      <c r="N787" s="301">
        <v>63</v>
      </c>
      <c r="O787" s="302">
        <v>65</v>
      </c>
      <c r="P787" s="303">
        <v>63</v>
      </c>
      <c r="Q787" s="303">
        <v>9</v>
      </c>
      <c r="R787" s="303">
        <v>62</v>
      </c>
      <c r="S787" s="303">
        <v>62</v>
      </c>
      <c r="T787" s="304">
        <f>SUM(B787:S787)</f>
        <v>855</v>
      </c>
      <c r="U787" s="228" t="s">
        <v>56</v>
      </c>
      <c r="V787" s="305">
        <f>T774-T787</f>
        <v>4</v>
      </c>
      <c r="W787" s="306">
        <f>V787/T774</f>
        <v>4.6565774155995342E-3</v>
      </c>
    </row>
    <row r="788" spans="1:23" s="633" customFormat="1" x14ac:dyDescent="0.2">
      <c r="A788" s="307" t="s">
        <v>28</v>
      </c>
      <c r="B788" s="246">
        <v>152.5</v>
      </c>
      <c r="C788" s="244">
        <v>155.5</v>
      </c>
      <c r="D788" s="244">
        <v>158</v>
      </c>
      <c r="E788" s="424">
        <v>155.5</v>
      </c>
      <c r="F788" s="247">
        <v>158</v>
      </c>
      <c r="G788" s="248">
        <v>152.5</v>
      </c>
      <c r="H788" s="244">
        <v>155</v>
      </c>
      <c r="I788" s="244">
        <v>159</v>
      </c>
      <c r="J788" s="244">
        <v>155.5</v>
      </c>
      <c r="K788" s="244">
        <v>157</v>
      </c>
      <c r="L788" s="246">
        <v>153</v>
      </c>
      <c r="M788" s="244">
        <v>156.5</v>
      </c>
      <c r="N788" s="244">
        <v>154</v>
      </c>
      <c r="O788" s="247">
        <v>157.5</v>
      </c>
      <c r="P788" s="248">
        <v>152.5</v>
      </c>
      <c r="Q788" s="248">
        <v>156.5</v>
      </c>
      <c r="R788" s="248">
        <v>155</v>
      </c>
      <c r="S788" s="248">
        <v>156.5</v>
      </c>
      <c r="T788" s="237"/>
      <c r="U788" s="228" t="s">
        <v>57</v>
      </c>
      <c r="V788" s="228">
        <v>155.21</v>
      </c>
      <c r="W788" s="228"/>
    </row>
    <row r="789" spans="1:23" s="633" customFormat="1" ht="13.5" thickBot="1" x14ac:dyDescent="0.25">
      <c r="A789" s="308" t="s">
        <v>26</v>
      </c>
      <c r="B789" s="249">
        <f t="shared" ref="B789:S789" si="243">B788-B775</f>
        <v>0</v>
      </c>
      <c r="C789" s="245">
        <f t="shared" si="243"/>
        <v>0</v>
      </c>
      <c r="D789" s="245">
        <f t="shared" si="243"/>
        <v>0</v>
      </c>
      <c r="E789" s="245">
        <f t="shared" si="243"/>
        <v>0</v>
      </c>
      <c r="F789" s="250">
        <f t="shared" si="243"/>
        <v>0</v>
      </c>
      <c r="G789" s="251">
        <f t="shared" si="243"/>
        <v>0</v>
      </c>
      <c r="H789" s="245">
        <f t="shared" si="243"/>
        <v>0</v>
      </c>
      <c r="I789" s="245">
        <f t="shared" si="243"/>
        <v>0</v>
      </c>
      <c r="J789" s="245">
        <f t="shared" si="243"/>
        <v>0</v>
      </c>
      <c r="K789" s="245">
        <f t="shared" si="243"/>
        <v>0</v>
      </c>
      <c r="L789" s="249">
        <f t="shared" si="243"/>
        <v>0</v>
      </c>
      <c r="M789" s="245">
        <f t="shared" si="243"/>
        <v>0</v>
      </c>
      <c r="N789" s="245">
        <f t="shared" si="243"/>
        <v>0</v>
      </c>
      <c r="O789" s="250">
        <f t="shared" si="243"/>
        <v>0</v>
      </c>
      <c r="P789" s="251">
        <f t="shared" si="243"/>
        <v>0</v>
      </c>
      <c r="Q789" s="245">
        <f t="shared" si="243"/>
        <v>0</v>
      </c>
      <c r="R789" s="245">
        <f t="shared" si="243"/>
        <v>0</v>
      </c>
      <c r="S789" s="245">
        <f t="shared" si="243"/>
        <v>0</v>
      </c>
      <c r="T789" s="238"/>
      <c r="U789" s="228" t="s">
        <v>26</v>
      </c>
      <c r="V789" s="431">
        <f>V788-V775</f>
        <v>1.3700000000000045</v>
      </c>
      <c r="W789" s="228"/>
    </row>
    <row r="791" spans="1:23" ht="13.5" thickBot="1" x14ac:dyDescent="0.25"/>
    <row r="792" spans="1:23" s="635" customFormat="1" ht="13.5" thickBot="1" x14ac:dyDescent="0.25">
      <c r="A792" s="254" t="s">
        <v>191</v>
      </c>
      <c r="B792" s="641" t="s">
        <v>53</v>
      </c>
      <c r="C792" s="642"/>
      <c r="D792" s="642"/>
      <c r="E792" s="642"/>
      <c r="F792" s="643"/>
      <c r="G792" s="641" t="s">
        <v>68</v>
      </c>
      <c r="H792" s="642"/>
      <c r="I792" s="642"/>
      <c r="J792" s="642"/>
      <c r="K792" s="643"/>
      <c r="L792" s="641" t="s">
        <v>63</v>
      </c>
      <c r="M792" s="642"/>
      <c r="N792" s="642"/>
      <c r="O792" s="643"/>
      <c r="P792" s="641" t="s">
        <v>64</v>
      </c>
      <c r="Q792" s="642"/>
      <c r="R792" s="642"/>
      <c r="S792" s="643"/>
      <c r="T792" s="316" t="s">
        <v>55</v>
      </c>
    </row>
    <row r="793" spans="1:23" s="635" customFormat="1" x14ac:dyDescent="0.2">
      <c r="A793" s="255" t="s">
        <v>54</v>
      </c>
      <c r="B793" s="349">
        <v>1</v>
      </c>
      <c r="C793" s="260">
        <v>2</v>
      </c>
      <c r="D793" s="403" t="s">
        <v>129</v>
      </c>
      <c r="E793" s="403">
        <v>4</v>
      </c>
      <c r="F793" s="350">
        <v>5</v>
      </c>
      <c r="G793" s="349">
        <v>1</v>
      </c>
      <c r="H793" s="260">
        <v>2</v>
      </c>
      <c r="I793" s="403" t="s">
        <v>129</v>
      </c>
      <c r="J793" s="403">
        <v>4</v>
      </c>
      <c r="K793" s="350">
        <v>5</v>
      </c>
      <c r="L793" s="349">
        <v>1</v>
      </c>
      <c r="M793" s="260" t="s">
        <v>134</v>
      </c>
      <c r="N793" s="260">
        <v>3</v>
      </c>
      <c r="O793" s="350">
        <v>4</v>
      </c>
      <c r="P793" s="259">
        <v>1</v>
      </c>
      <c r="Q793" s="259" t="s">
        <v>134</v>
      </c>
      <c r="R793" s="259">
        <v>3</v>
      </c>
      <c r="S793" s="259">
        <v>4</v>
      </c>
      <c r="T793" s="315"/>
    </row>
    <row r="794" spans="1:23" s="635" customFormat="1" x14ac:dyDescent="0.2">
      <c r="A794" s="265" t="s">
        <v>3</v>
      </c>
      <c r="B794" s="266">
        <v>4625</v>
      </c>
      <c r="C794" s="267">
        <v>4625</v>
      </c>
      <c r="D794" s="389">
        <v>4625</v>
      </c>
      <c r="E794" s="389">
        <v>4625</v>
      </c>
      <c r="F794" s="268">
        <v>4625</v>
      </c>
      <c r="G794" s="269">
        <v>4625</v>
      </c>
      <c r="H794" s="267">
        <v>4625</v>
      </c>
      <c r="I794" s="267">
        <v>4625</v>
      </c>
      <c r="J794" s="267">
        <v>4625</v>
      </c>
      <c r="K794" s="267">
        <v>4625</v>
      </c>
      <c r="L794" s="266">
        <v>4625</v>
      </c>
      <c r="M794" s="267">
        <v>4625</v>
      </c>
      <c r="N794" s="267">
        <v>4625</v>
      </c>
      <c r="O794" s="268">
        <v>4625</v>
      </c>
      <c r="P794" s="269">
        <v>4625</v>
      </c>
      <c r="Q794" s="267">
        <v>4625</v>
      </c>
      <c r="R794" s="267">
        <v>4625</v>
      </c>
      <c r="S794" s="267">
        <v>4625</v>
      </c>
      <c r="T794" s="270">
        <v>4625</v>
      </c>
    </row>
    <row r="795" spans="1:23" s="635" customFormat="1" x14ac:dyDescent="0.2">
      <c r="A795" s="271" t="s">
        <v>6</v>
      </c>
      <c r="B795" s="272">
        <v>5538.4615384615381</v>
      </c>
      <c r="C795" s="273">
        <v>4929.2307692307695</v>
      </c>
      <c r="D795" s="330">
        <v>4935</v>
      </c>
      <c r="E795" s="330">
        <v>5017.5</v>
      </c>
      <c r="F795" s="274">
        <v>4620</v>
      </c>
      <c r="G795" s="275">
        <v>5270</v>
      </c>
      <c r="H795" s="273">
        <v>4903.8461538461543</v>
      </c>
      <c r="I795" s="273">
        <v>4680</v>
      </c>
      <c r="J795" s="273">
        <v>4903.8461538461543</v>
      </c>
      <c r="K795" s="273">
        <v>4780.833333333333</v>
      </c>
      <c r="L795" s="272">
        <v>5203.8461538461543</v>
      </c>
      <c r="M795" s="273">
        <v>5101.666666666667</v>
      </c>
      <c r="N795" s="273">
        <v>4988.5714285714284</v>
      </c>
      <c r="O795" s="274">
        <v>4824.2857142857147</v>
      </c>
      <c r="P795" s="275">
        <v>5269.2307692307695</v>
      </c>
      <c r="Q795" s="275">
        <v>5162</v>
      </c>
      <c r="R795" s="275">
        <v>4866.9230769230771</v>
      </c>
      <c r="S795" s="275">
        <v>4799.2307692307695</v>
      </c>
      <c r="T795" s="276">
        <v>4998.3589743589746</v>
      </c>
    </row>
    <row r="796" spans="1:23" s="635" customFormat="1" x14ac:dyDescent="0.2">
      <c r="A796" s="255" t="s">
        <v>7</v>
      </c>
      <c r="B796" s="277">
        <v>100</v>
      </c>
      <c r="C796" s="278">
        <v>100</v>
      </c>
      <c r="D796" s="333">
        <v>100</v>
      </c>
      <c r="E796" s="333">
        <v>100</v>
      </c>
      <c r="F796" s="279">
        <v>100</v>
      </c>
      <c r="G796" s="280">
        <v>91.666666666666671</v>
      </c>
      <c r="H796" s="278">
        <v>100</v>
      </c>
      <c r="I796" s="278">
        <v>100</v>
      </c>
      <c r="J796" s="278">
        <v>100</v>
      </c>
      <c r="K796" s="278">
        <v>100</v>
      </c>
      <c r="L796" s="277">
        <v>100</v>
      </c>
      <c r="M796" s="278">
        <v>100</v>
      </c>
      <c r="N796" s="278">
        <v>92.857142857142861</v>
      </c>
      <c r="O796" s="279">
        <v>78.571428571428569</v>
      </c>
      <c r="P796" s="280">
        <v>92.307692307692307</v>
      </c>
      <c r="Q796" s="280">
        <v>60</v>
      </c>
      <c r="R796" s="280">
        <v>100</v>
      </c>
      <c r="S796" s="280">
        <v>92.307692307692307</v>
      </c>
      <c r="T796" s="281">
        <v>80</v>
      </c>
    </row>
    <row r="797" spans="1:23" s="635" customFormat="1" x14ac:dyDescent="0.2">
      <c r="A797" s="255" t="s">
        <v>8</v>
      </c>
      <c r="B797" s="282">
        <v>4.1068389965044326E-2</v>
      </c>
      <c r="C797" s="283">
        <v>2.8969949354811092E-2</v>
      </c>
      <c r="D797" s="336">
        <v>1.5197568389057751E-2</v>
      </c>
      <c r="E797" s="336">
        <v>2.743728266643088E-2</v>
      </c>
      <c r="F797" s="284">
        <v>4.9136265061995449E-2</v>
      </c>
      <c r="G797" s="285">
        <v>6.3352227833264593E-2</v>
      </c>
      <c r="H797" s="283">
        <v>3.7969857933571952E-2</v>
      </c>
      <c r="I797" s="283">
        <v>4.9145299145299144E-2</v>
      </c>
      <c r="J797" s="283">
        <v>5.5204098605842342E-2</v>
      </c>
      <c r="K797" s="283">
        <v>4.1390878547320639E-2</v>
      </c>
      <c r="L797" s="282">
        <v>4.6387118850096852E-2</v>
      </c>
      <c r="M797" s="283">
        <v>4.3351488828887487E-2</v>
      </c>
      <c r="N797" s="283">
        <v>5.0626577503756542E-2</v>
      </c>
      <c r="O797" s="284">
        <v>7.2021915665271538E-2</v>
      </c>
      <c r="P797" s="285">
        <v>6.1154816296752755E-2</v>
      </c>
      <c r="Q797" s="285">
        <v>9.8820943977747669E-2</v>
      </c>
      <c r="R797" s="285">
        <v>4.6214700552620488E-2</v>
      </c>
      <c r="S797" s="285">
        <v>5.3527021445840997E-2</v>
      </c>
      <c r="T797" s="286">
        <v>6.9084184637361823E-2</v>
      </c>
    </row>
    <row r="798" spans="1:23" s="635" customFormat="1" x14ac:dyDescent="0.2">
      <c r="A798" s="271" t="s">
        <v>1</v>
      </c>
      <c r="B798" s="287">
        <f>B795/B794*100-100</f>
        <v>19.750519750519729</v>
      </c>
      <c r="C798" s="288">
        <f t="shared" ref="C798:G798" si="244">C795/C794*100-100</f>
        <v>6.5779625779625945</v>
      </c>
      <c r="D798" s="288">
        <f t="shared" si="244"/>
        <v>6.7027027027026946</v>
      </c>
      <c r="E798" s="288">
        <f t="shared" si="244"/>
        <v>8.4864864864864842</v>
      </c>
      <c r="F798" s="289">
        <f t="shared" si="244"/>
        <v>-0.10810810810811233</v>
      </c>
      <c r="G798" s="290">
        <f t="shared" si="244"/>
        <v>13.945945945945937</v>
      </c>
      <c r="H798" s="288">
        <f>H795/H794*100-100</f>
        <v>6.0291060291060461</v>
      </c>
      <c r="I798" s="288">
        <f t="shared" ref="I798:K798" si="245">I795/I794*100-100</f>
        <v>1.189189189189193</v>
      </c>
      <c r="J798" s="288">
        <f t="shared" si="245"/>
        <v>6.0291060291060461</v>
      </c>
      <c r="K798" s="288">
        <f t="shared" si="245"/>
        <v>3.3693693693693518</v>
      </c>
      <c r="L798" s="287">
        <f>L795/L794*100-100</f>
        <v>12.51559251559253</v>
      </c>
      <c r="M798" s="288">
        <f t="shared" ref="M798:T798" si="246">M795/M794*100-100</f>
        <v>10.306306306306311</v>
      </c>
      <c r="N798" s="288">
        <f t="shared" si="246"/>
        <v>7.8610038610038515</v>
      </c>
      <c r="O798" s="289">
        <f t="shared" si="246"/>
        <v>4.3088803088803189</v>
      </c>
      <c r="P798" s="290">
        <f t="shared" si="246"/>
        <v>13.929313929313935</v>
      </c>
      <c r="Q798" s="288">
        <f t="shared" si="246"/>
        <v>11.610810810810818</v>
      </c>
      <c r="R798" s="288">
        <f t="shared" si="246"/>
        <v>5.2307692307692406</v>
      </c>
      <c r="S798" s="288">
        <f t="shared" si="246"/>
        <v>3.7671517671517734</v>
      </c>
      <c r="T798" s="291">
        <f t="shared" si="246"/>
        <v>8.0726264726264816</v>
      </c>
    </row>
    <row r="799" spans="1:23" s="635" customFormat="1" ht="13.5" thickBot="1" x14ac:dyDescent="0.25">
      <c r="A799" s="292" t="s">
        <v>27</v>
      </c>
      <c r="B799" s="484">
        <f t="shared" ref="B799:T799" si="247">B795-B782</f>
        <v>356.79487179487114</v>
      </c>
      <c r="C799" s="485">
        <f t="shared" si="247"/>
        <v>3.8461538461542659</v>
      </c>
      <c r="D799" s="485">
        <f t="shared" si="247"/>
        <v>-45</v>
      </c>
      <c r="E799" s="485">
        <f t="shared" si="247"/>
        <v>192.5</v>
      </c>
      <c r="F799" s="486">
        <f t="shared" si="247"/>
        <v>-145</v>
      </c>
      <c r="G799" s="487">
        <f t="shared" si="247"/>
        <v>53.846153846154266</v>
      </c>
      <c r="H799" s="485">
        <f t="shared" si="247"/>
        <v>110</v>
      </c>
      <c r="I799" s="485">
        <f t="shared" si="247"/>
        <v>15</v>
      </c>
      <c r="J799" s="485">
        <f t="shared" si="247"/>
        <v>-56.153846153845734</v>
      </c>
      <c r="K799" s="485">
        <f t="shared" si="247"/>
        <v>-79.16666666666697</v>
      </c>
      <c r="L799" s="572">
        <f t="shared" si="247"/>
        <v>-269.48717948717876</v>
      </c>
      <c r="M799" s="489">
        <f t="shared" si="247"/>
        <v>37.66666666666697</v>
      </c>
      <c r="N799" s="489">
        <f t="shared" si="247"/>
        <v>25.238095238095411</v>
      </c>
      <c r="O799" s="573">
        <f t="shared" si="247"/>
        <v>44.910714285714675</v>
      </c>
      <c r="P799" s="488">
        <f t="shared" si="247"/>
        <v>102.80219780219795</v>
      </c>
      <c r="Q799" s="489">
        <f t="shared" si="247"/>
        <v>-41.33333333333303</v>
      </c>
      <c r="R799" s="489">
        <f t="shared" si="247"/>
        <v>-19.743589743589837</v>
      </c>
      <c r="S799" s="489">
        <f t="shared" si="247"/>
        <v>120.56410256410254</v>
      </c>
      <c r="T799" s="490">
        <f t="shared" si="247"/>
        <v>27.620058102816984</v>
      </c>
    </row>
    <row r="800" spans="1:23" s="635" customFormat="1" x14ac:dyDescent="0.2">
      <c r="A800" s="299" t="s">
        <v>51</v>
      </c>
      <c r="B800" s="300">
        <v>54</v>
      </c>
      <c r="C800" s="301">
        <v>51</v>
      </c>
      <c r="D800" s="301">
        <v>5</v>
      </c>
      <c r="E800" s="390">
        <v>51</v>
      </c>
      <c r="F800" s="302">
        <v>61</v>
      </c>
      <c r="G800" s="303">
        <v>53</v>
      </c>
      <c r="H800" s="301">
        <v>55</v>
      </c>
      <c r="I800" s="301">
        <v>8</v>
      </c>
      <c r="J800" s="301">
        <v>56</v>
      </c>
      <c r="K800" s="301">
        <v>62</v>
      </c>
      <c r="L800" s="300">
        <v>65</v>
      </c>
      <c r="M800" s="301">
        <v>10</v>
      </c>
      <c r="N800" s="301">
        <v>63</v>
      </c>
      <c r="O800" s="302">
        <v>65</v>
      </c>
      <c r="P800" s="303">
        <v>63</v>
      </c>
      <c r="Q800" s="303">
        <v>9</v>
      </c>
      <c r="R800" s="303">
        <v>62</v>
      </c>
      <c r="S800" s="303">
        <v>62</v>
      </c>
      <c r="T800" s="304">
        <f>SUM(B800:S800)</f>
        <v>855</v>
      </c>
      <c r="U800" s="228" t="s">
        <v>56</v>
      </c>
      <c r="V800" s="305">
        <f>T787-T800</f>
        <v>0</v>
      </c>
      <c r="W800" s="306">
        <f>V800/T787</f>
        <v>0</v>
      </c>
    </row>
    <row r="801" spans="1:23" s="635" customFormat="1" x14ac:dyDescent="0.2">
      <c r="A801" s="307" t="s">
        <v>28</v>
      </c>
      <c r="B801" s="246">
        <v>152.5</v>
      </c>
      <c r="C801" s="244">
        <v>155.5</v>
      </c>
      <c r="D801" s="244">
        <v>158</v>
      </c>
      <c r="E801" s="424">
        <v>155.5</v>
      </c>
      <c r="F801" s="247">
        <v>158</v>
      </c>
      <c r="G801" s="248">
        <v>152.5</v>
      </c>
      <c r="H801" s="244">
        <v>155</v>
      </c>
      <c r="I801" s="244">
        <v>159</v>
      </c>
      <c r="J801" s="244">
        <v>155.5</v>
      </c>
      <c r="K801" s="244">
        <v>157</v>
      </c>
      <c r="L801" s="246">
        <v>153</v>
      </c>
      <c r="M801" s="244">
        <v>156.5</v>
      </c>
      <c r="N801" s="244">
        <v>154</v>
      </c>
      <c r="O801" s="247">
        <v>157.5</v>
      </c>
      <c r="P801" s="248">
        <v>152.5</v>
      </c>
      <c r="Q801" s="248">
        <v>156.5</v>
      </c>
      <c r="R801" s="248">
        <v>155</v>
      </c>
      <c r="S801" s="248">
        <v>156.5</v>
      </c>
      <c r="T801" s="237"/>
      <c r="U801" s="228" t="s">
        <v>57</v>
      </c>
      <c r="V801" s="228">
        <v>155.13999999999999</v>
      </c>
      <c r="W801" s="228"/>
    </row>
    <row r="802" spans="1:23" s="635" customFormat="1" ht="13.5" thickBot="1" x14ac:dyDescent="0.25">
      <c r="A802" s="308" t="s">
        <v>26</v>
      </c>
      <c r="B802" s="249">
        <f t="shared" ref="B802:S802" si="248">B801-B788</f>
        <v>0</v>
      </c>
      <c r="C802" s="245">
        <f t="shared" si="248"/>
        <v>0</v>
      </c>
      <c r="D802" s="245">
        <f t="shared" si="248"/>
        <v>0</v>
      </c>
      <c r="E802" s="245">
        <f t="shared" si="248"/>
        <v>0</v>
      </c>
      <c r="F802" s="250">
        <f t="shared" si="248"/>
        <v>0</v>
      </c>
      <c r="G802" s="251">
        <f t="shared" si="248"/>
        <v>0</v>
      </c>
      <c r="H802" s="245">
        <f t="shared" si="248"/>
        <v>0</v>
      </c>
      <c r="I802" s="245">
        <f t="shared" si="248"/>
        <v>0</v>
      </c>
      <c r="J802" s="245">
        <f t="shared" si="248"/>
        <v>0</v>
      </c>
      <c r="K802" s="245">
        <f t="shared" si="248"/>
        <v>0</v>
      </c>
      <c r="L802" s="249">
        <f t="shared" si="248"/>
        <v>0</v>
      </c>
      <c r="M802" s="245">
        <f t="shared" si="248"/>
        <v>0</v>
      </c>
      <c r="N802" s="245">
        <f t="shared" si="248"/>
        <v>0</v>
      </c>
      <c r="O802" s="250">
        <f t="shared" si="248"/>
        <v>0</v>
      </c>
      <c r="P802" s="251">
        <f t="shared" si="248"/>
        <v>0</v>
      </c>
      <c r="Q802" s="245">
        <f t="shared" si="248"/>
        <v>0</v>
      </c>
      <c r="R802" s="245">
        <f t="shared" si="248"/>
        <v>0</v>
      </c>
      <c r="S802" s="245">
        <f t="shared" si="248"/>
        <v>0</v>
      </c>
      <c r="T802" s="238"/>
      <c r="U802" s="228" t="s">
        <v>26</v>
      </c>
      <c r="V802" s="431">
        <f>V801-V788</f>
        <v>-7.00000000000216E-2</v>
      </c>
      <c r="W802" s="228"/>
    </row>
  </sheetData>
  <mergeCells count="179">
    <mergeCell ref="B792:F792"/>
    <mergeCell ref="G792:K792"/>
    <mergeCell ref="L792:O792"/>
    <mergeCell ref="P792:S792"/>
    <mergeCell ref="B779:F779"/>
    <mergeCell ref="G779:K779"/>
    <mergeCell ref="L779:O779"/>
    <mergeCell ref="P779:S779"/>
    <mergeCell ref="B766:F766"/>
    <mergeCell ref="G766:K766"/>
    <mergeCell ref="L766:O766"/>
    <mergeCell ref="P766:S766"/>
    <mergeCell ref="B753:F753"/>
    <mergeCell ref="G753:K753"/>
    <mergeCell ref="L753:O753"/>
    <mergeCell ref="P753:S753"/>
    <mergeCell ref="B675:F675"/>
    <mergeCell ref="G675:K675"/>
    <mergeCell ref="L675:O675"/>
    <mergeCell ref="P675:S675"/>
    <mergeCell ref="B662:F662"/>
    <mergeCell ref="B688:F688"/>
    <mergeCell ref="G688:K688"/>
    <mergeCell ref="L688:O688"/>
    <mergeCell ref="P688:S688"/>
    <mergeCell ref="G662:K662"/>
    <mergeCell ref="L662:O662"/>
    <mergeCell ref="P662:S662"/>
    <mergeCell ref="B701:F701"/>
    <mergeCell ref="G701:K701"/>
    <mergeCell ref="L701:O701"/>
    <mergeCell ref="P701:S701"/>
    <mergeCell ref="B597:F597"/>
    <mergeCell ref="G597:K597"/>
    <mergeCell ref="L597:O597"/>
    <mergeCell ref="P597:S597"/>
    <mergeCell ref="L610:O610"/>
    <mergeCell ref="P610:S610"/>
    <mergeCell ref="B649:F649"/>
    <mergeCell ref="B740:F740"/>
    <mergeCell ref="G740:K740"/>
    <mergeCell ref="L740:O740"/>
    <mergeCell ref="P740:S740"/>
    <mergeCell ref="B727:F727"/>
    <mergeCell ref="G727:K727"/>
    <mergeCell ref="L727:O727"/>
    <mergeCell ref="P727:S727"/>
    <mergeCell ref="B714:F714"/>
    <mergeCell ref="G714:K714"/>
    <mergeCell ref="L714:O714"/>
    <mergeCell ref="P714:S714"/>
    <mergeCell ref="G649:K649"/>
    <mergeCell ref="L649:O649"/>
    <mergeCell ref="P649:S649"/>
    <mergeCell ref="P636:S636"/>
    <mergeCell ref="B623:F623"/>
    <mergeCell ref="P623:S623"/>
    <mergeCell ref="B636:F636"/>
    <mergeCell ref="G636:K636"/>
    <mergeCell ref="L636:O636"/>
    <mergeCell ref="G623:K623"/>
    <mergeCell ref="L623:O623"/>
    <mergeCell ref="B610:F610"/>
    <mergeCell ref="G610:K610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G545:K545"/>
    <mergeCell ref="L545:O545"/>
    <mergeCell ref="P545:S545"/>
    <mergeCell ref="P415:S415"/>
    <mergeCell ref="L402:O402"/>
    <mergeCell ref="P402:S402"/>
    <mergeCell ref="B415:F415"/>
    <mergeCell ref="B376:F376"/>
    <mergeCell ref="G376:K376"/>
    <mergeCell ref="G571:K571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L311:O311"/>
    <mergeCell ref="L324:O324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B74:F74"/>
    <mergeCell ref="B153:F153"/>
    <mergeCell ref="B140:F140"/>
    <mergeCell ref="B127:F12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L363:O363"/>
    <mergeCell ref="P363:S363"/>
    <mergeCell ref="B337:F337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P454:S454"/>
    <mergeCell ref="B467:F467"/>
    <mergeCell ref="P441:S441"/>
    <mergeCell ref="B480:F480"/>
    <mergeCell ref="G480:K480"/>
    <mergeCell ref="L480:O480"/>
    <mergeCell ref="P480:S480"/>
    <mergeCell ref="B506:F506"/>
    <mergeCell ref="G506:K506"/>
    <mergeCell ref="L506:O506"/>
    <mergeCell ref="P506:S506"/>
    <mergeCell ref="B545:F545"/>
    <mergeCell ref="B558:F558"/>
    <mergeCell ref="B584:F584"/>
    <mergeCell ref="G584:K584"/>
    <mergeCell ref="L584:O584"/>
    <mergeCell ref="P584:S584"/>
    <mergeCell ref="B571:F571"/>
    <mergeCell ref="P571:S571"/>
    <mergeCell ref="B532:F532"/>
    <mergeCell ref="G532:K532"/>
    <mergeCell ref="L532:O532"/>
    <mergeCell ref="L571:O571"/>
    <mergeCell ref="P532:S532"/>
    <mergeCell ref="B519:F519"/>
    <mergeCell ref="G519:K519"/>
    <mergeCell ref="L519:O519"/>
    <mergeCell ref="P519:S519"/>
    <mergeCell ref="G558:K558"/>
    <mergeCell ref="L558:O558"/>
    <mergeCell ref="P558:S55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86"/>
  <sheetViews>
    <sheetView showGridLines="0" topLeftCell="A652" zoomScale="73" zoomScaleNormal="73" workbookViewId="0">
      <selection activeCell="L679" sqref="L67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52" t="s">
        <v>72</v>
      </c>
      <c r="M8" s="652"/>
    </row>
    <row r="9" spans="1:14" ht="13.5" thickBot="1" x14ac:dyDescent="0.25">
      <c r="A9" s="319" t="s">
        <v>49</v>
      </c>
      <c r="B9" s="641" t="s">
        <v>50</v>
      </c>
      <c r="C9" s="642"/>
      <c r="D9" s="642"/>
      <c r="E9" s="642"/>
      <c r="F9" s="642"/>
      <c r="G9" s="643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41" t="s">
        <v>50</v>
      </c>
      <c r="C23" s="642"/>
      <c r="D23" s="642"/>
      <c r="E23" s="642"/>
      <c r="F23" s="642"/>
      <c r="G23" s="643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41" t="s">
        <v>50</v>
      </c>
      <c r="C37" s="642"/>
      <c r="D37" s="642"/>
      <c r="E37" s="642"/>
      <c r="F37" s="642"/>
      <c r="G37" s="643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41" t="s">
        <v>50</v>
      </c>
      <c r="C52" s="642"/>
      <c r="D52" s="642"/>
      <c r="E52" s="642"/>
      <c r="F52" s="642"/>
      <c r="G52" s="642"/>
      <c r="H52" s="643"/>
      <c r="I52" s="347" t="s">
        <v>0</v>
      </c>
      <c r="J52" s="228"/>
      <c r="N52" s="652" t="s">
        <v>72</v>
      </c>
      <c r="O52" s="652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41" t="s">
        <v>50</v>
      </c>
      <c r="C66" s="642"/>
      <c r="D66" s="642"/>
      <c r="E66" s="642"/>
      <c r="F66" s="642"/>
      <c r="G66" s="642"/>
      <c r="H66" s="643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41" t="s">
        <v>50</v>
      </c>
      <c r="C80" s="642"/>
      <c r="D80" s="642"/>
      <c r="E80" s="642"/>
      <c r="F80" s="642"/>
      <c r="G80" s="642"/>
      <c r="H80" s="643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41" t="s">
        <v>50</v>
      </c>
      <c r="C94" s="642"/>
      <c r="D94" s="642"/>
      <c r="E94" s="642"/>
      <c r="F94" s="642"/>
      <c r="G94" s="642"/>
      <c r="H94" s="643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41" t="s">
        <v>50</v>
      </c>
      <c r="C108" s="642"/>
      <c r="D108" s="642"/>
      <c r="E108" s="642"/>
      <c r="F108" s="642"/>
      <c r="G108" s="642"/>
      <c r="H108" s="643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41" t="s">
        <v>50</v>
      </c>
      <c r="C123" s="642"/>
      <c r="D123" s="642"/>
      <c r="E123" s="642"/>
      <c r="F123" s="642"/>
      <c r="G123" s="643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41" t="s">
        <v>50</v>
      </c>
      <c r="C137" s="642"/>
      <c r="D137" s="642"/>
      <c r="E137" s="642"/>
      <c r="F137" s="642"/>
      <c r="G137" s="643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41" t="s">
        <v>50</v>
      </c>
      <c r="C151" s="642"/>
      <c r="D151" s="642"/>
      <c r="E151" s="642"/>
      <c r="F151" s="642"/>
      <c r="G151" s="643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41" t="s">
        <v>50</v>
      </c>
      <c r="C165" s="642"/>
      <c r="D165" s="642"/>
      <c r="E165" s="642"/>
      <c r="F165" s="642"/>
      <c r="G165" s="643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41" t="s">
        <v>50</v>
      </c>
      <c r="C179" s="642"/>
      <c r="D179" s="642"/>
      <c r="E179" s="642"/>
      <c r="F179" s="642"/>
      <c r="G179" s="643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41" t="s">
        <v>50</v>
      </c>
      <c r="C195" s="642"/>
      <c r="D195" s="642"/>
      <c r="E195" s="642"/>
      <c r="F195" s="642"/>
      <c r="G195" s="643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41" t="s">
        <v>50</v>
      </c>
      <c r="C209" s="642"/>
      <c r="D209" s="642"/>
      <c r="E209" s="642"/>
      <c r="F209" s="642"/>
      <c r="G209" s="643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41" t="s">
        <v>50</v>
      </c>
      <c r="C223" s="642"/>
      <c r="D223" s="642"/>
      <c r="E223" s="642"/>
      <c r="F223" s="642"/>
      <c r="G223" s="643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41" t="s">
        <v>50</v>
      </c>
      <c r="C237" s="642"/>
      <c r="D237" s="642"/>
      <c r="E237" s="642"/>
      <c r="F237" s="642"/>
      <c r="G237" s="643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41" t="s">
        <v>50</v>
      </c>
      <c r="C251" s="642"/>
      <c r="D251" s="642"/>
      <c r="E251" s="642"/>
      <c r="F251" s="642"/>
      <c r="G251" s="643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41" t="s">
        <v>50</v>
      </c>
      <c r="C265" s="642"/>
      <c r="D265" s="642"/>
      <c r="E265" s="642"/>
      <c r="F265" s="642"/>
      <c r="G265" s="643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41" t="s">
        <v>50</v>
      </c>
      <c r="C279" s="642"/>
      <c r="D279" s="642"/>
      <c r="E279" s="642"/>
      <c r="F279" s="642"/>
      <c r="G279" s="643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41" t="s">
        <v>50</v>
      </c>
      <c r="C293" s="642"/>
      <c r="D293" s="642"/>
      <c r="E293" s="642"/>
      <c r="F293" s="642"/>
      <c r="G293" s="643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41" t="s">
        <v>50</v>
      </c>
      <c r="C307" s="642"/>
      <c r="D307" s="642"/>
      <c r="E307" s="642"/>
      <c r="F307" s="642"/>
      <c r="G307" s="643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41" t="s">
        <v>50</v>
      </c>
      <c r="C321" s="642"/>
      <c r="D321" s="642"/>
      <c r="E321" s="642"/>
      <c r="F321" s="642"/>
      <c r="G321" s="643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41" t="s">
        <v>50</v>
      </c>
      <c r="C337" s="642"/>
      <c r="D337" s="642"/>
      <c r="E337" s="642"/>
      <c r="F337" s="643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41" t="s">
        <v>50</v>
      </c>
      <c r="C350" s="642"/>
      <c r="D350" s="642"/>
      <c r="E350" s="642"/>
      <c r="F350" s="643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41" t="s">
        <v>50</v>
      </c>
      <c r="C364" s="642"/>
      <c r="D364" s="642"/>
      <c r="E364" s="642"/>
      <c r="F364" s="643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41" t="s">
        <v>50</v>
      </c>
      <c r="C377" s="642"/>
      <c r="D377" s="642"/>
      <c r="E377" s="642"/>
      <c r="F377" s="643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41" t="s">
        <v>50</v>
      </c>
      <c r="C390" s="642"/>
      <c r="D390" s="642"/>
      <c r="E390" s="642"/>
      <c r="F390" s="643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41" t="s">
        <v>50</v>
      </c>
      <c r="C403" s="642"/>
      <c r="D403" s="642"/>
      <c r="E403" s="642"/>
      <c r="F403" s="643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41" t="s">
        <v>50</v>
      </c>
      <c r="C416" s="642"/>
      <c r="D416" s="642"/>
      <c r="E416" s="642"/>
      <c r="F416" s="643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41" t="s">
        <v>50</v>
      </c>
      <c r="C429" s="642"/>
      <c r="D429" s="642"/>
      <c r="E429" s="642"/>
      <c r="F429" s="643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41" t="s">
        <v>50</v>
      </c>
      <c r="C442" s="642"/>
      <c r="D442" s="642"/>
      <c r="E442" s="642"/>
      <c r="F442" s="643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41" t="s">
        <v>50</v>
      </c>
      <c r="C455" s="642"/>
      <c r="D455" s="642"/>
      <c r="E455" s="642"/>
      <c r="F455" s="643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41" t="s">
        <v>50</v>
      </c>
      <c r="C468" s="642"/>
      <c r="D468" s="642"/>
      <c r="E468" s="642"/>
      <c r="F468" s="643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41" t="s">
        <v>50</v>
      </c>
      <c r="C481" s="642"/>
      <c r="D481" s="642"/>
      <c r="E481" s="642"/>
      <c r="F481" s="643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41" t="s">
        <v>50</v>
      </c>
      <c r="C494" s="642"/>
      <c r="D494" s="642"/>
      <c r="E494" s="642"/>
      <c r="F494" s="643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41" t="s">
        <v>50</v>
      </c>
      <c r="C507" s="642"/>
      <c r="D507" s="642"/>
      <c r="E507" s="642"/>
      <c r="F507" s="643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41" t="s">
        <v>50</v>
      </c>
      <c r="C520" s="642"/>
      <c r="D520" s="642"/>
      <c r="E520" s="642"/>
      <c r="F520" s="643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41" t="s">
        <v>50</v>
      </c>
      <c r="C533" s="642"/>
      <c r="D533" s="642"/>
      <c r="E533" s="642"/>
      <c r="F533" s="643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41" t="s">
        <v>50</v>
      </c>
      <c r="C546" s="642"/>
      <c r="D546" s="642"/>
      <c r="E546" s="642"/>
      <c r="F546" s="643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41" t="s">
        <v>50</v>
      </c>
      <c r="C559" s="642"/>
      <c r="D559" s="642"/>
      <c r="E559" s="642"/>
      <c r="F559" s="643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41" t="s">
        <v>50</v>
      </c>
      <c r="C572" s="642"/>
      <c r="D572" s="642"/>
      <c r="E572" s="642"/>
      <c r="F572" s="643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41" t="s">
        <v>50</v>
      </c>
      <c r="C585" s="642"/>
      <c r="D585" s="642"/>
      <c r="E585" s="642"/>
      <c r="F585" s="643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41" t="s">
        <v>50</v>
      </c>
      <c r="C598" s="642"/>
      <c r="D598" s="642"/>
      <c r="E598" s="642"/>
      <c r="F598" s="643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41" t="s">
        <v>50</v>
      </c>
      <c r="C611" s="642"/>
      <c r="D611" s="642"/>
      <c r="E611" s="642"/>
      <c r="F611" s="643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41" t="s">
        <v>50</v>
      </c>
      <c r="C624" s="642"/>
      <c r="D624" s="642"/>
      <c r="E624" s="642"/>
      <c r="F624" s="643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41" t="s">
        <v>50</v>
      </c>
      <c r="C637" s="642"/>
      <c r="D637" s="642"/>
      <c r="E637" s="642"/>
      <c r="F637" s="643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  <row r="649" spans="1:10" ht="13.5" thickBot="1" x14ac:dyDescent="0.25"/>
    <row r="650" spans="1:10" s="621" customFormat="1" ht="12.75" customHeight="1" thickBot="1" x14ac:dyDescent="0.25">
      <c r="A650" s="319" t="s">
        <v>184</v>
      </c>
      <c r="B650" s="641" t="s">
        <v>50</v>
      </c>
      <c r="C650" s="642"/>
      <c r="D650" s="642"/>
      <c r="E650" s="642"/>
      <c r="F650" s="643"/>
      <c r="G650" s="347" t="s">
        <v>0</v>
      </c>
      <c r="H650" s="228"/>
    </row>
    <row r="651" spans="1:10" s="621" customFormat="1" ht="12.75" customHeight="1" x14ac:dyDescent="0.2">
      <c r="A651" s="227" t="s">
        <v>54</v>
      </c>
      <c r="B651" s="392">
        <v>1</v>
      </c>
      <c r="C651" s="393">
        <v>2</v>
      </c>
      <c r="D651" s="394" t="s">
        <v>129</v>
      </c>
      <c r="E651" s="393">
        <v>4</v>
      </c>
      <c r="F651" s="394">
        <v>5</v>
      </c>
      <c r="G651" s="323"/>
      <c r="H651" s="324"/>
    </row>
    <row r="652" spans="1:10" s="621" customFormat="1" ht="12.75" customHeight="1" x14ac:dyDescent="0.2">
      <c r="A652" s="326" t="s">
        <v>3</v>
      </c>
      <c r="B652" s="266">
        <v>4385</v>
      </c>
      <c r="C652" s="267">
        <v>4385</v>
      </c>
      <c r="D652" s="267">
        <v>4385</v>
      </c>
      <c r="E652" s="267">
        <v>4385</v>
      </c>
      <c r="F652" s="267">
        <v>4385</v>
      </c>
      <c r="G652" s="327">
        <v>4385</v>
      </c>
      <c r="H652" s="328"/>
      <c r="I652" s="325"/>
    </row>
    <row r="653" spans="1:10" s="621" customFormat="1" ht="12.75" customHeight="1" x14ac:dyDescent="0.2">
      <c r="A653" s="329" t="s">
        <v>6</v>
      </c>
      <c r="B653" s="272">
        <v>4844.3902439024387</v>
      </c>
      <c r="C653" s="273">
        <v>5048.75</v>
      </c>
      <c r="D653" s="273">
        <v>4750</v>
      </c>
      <c r="E653" s="273">
        <v>5110.7317073170734</v>
      </c>
      <c r="F653" s="330">
        <v>5156.5853658536589</v>
      </c>
      <c r="G653" s="331">
        <v>5026.4912280701756</v>
      </c>
      <c r="H653" s="332"/>
      <c r="I653" s="325"/>
    </row>
    <row r="654" spans="1:10" s="621" customFormat="1" ht="12.75" customHeight="1" x14ac:dyDescent="0.2">
      <c r="A654" s="227" t="s">
        <v>7</v>
      </c>
      <c r="B654" s="277">
        <v>75.609756097560975</v>
      </c>
      <c r="C654" s="278">
        <v>77.5</v>
      </c>
      <c r="D654" s="278">
        <v>50</v>
      </c>
      <c r="E654" s="278">
        <v>75.609756097560975</v>
      </c>
      <c r="F654" s="333">
        <v>80.487804878048777</v>
      </c>
      <c r="G654" s="334">
        <v>69.005847953216374</v>
      </c>
      <c r="H654" s="335"/>
      <c r="I654" s="325"/>
    </row>
    <row r="655" spans="1:10" s="621" customFormat="1" ht="12.75" customHeight="1" x14ac:dyDescent="0.2">
      <c r="A655" s="227" t="s">
        <v>8</v>
      </c>
      <c r="B655" s="282">
        <v>9.1523231593169108E-2</v>
      </c>
      <c r="C655" s="283">
        <v>8.8734158359635829E-2</v>
      </c>
      <c r="D655" s="283">
        <v>0.11153425122658914</v>
      </c>
      <c r="E655" s="283">
        <v>8.806156292595288E-2</v>
      </c>
      <c r="F655" s="336">
        <v>7.9454712854645115E-2</v>
      </c>
      <c r="G655" s="337">
        <v>9.1909711616644574E-2</v>
      </c>
      <c r="H655" s="338"/>
      <c r="I655" s="339"/>
      <c r="J655" s="340"/>
    </row>
    <row r="656" spans="1:10" s="621" customFormat="1" ht="12.75" customHeight="1" x14ac:dyDescent="0.2">
      <c r="A656" s="329" t="s">
        <v>1</v>
      </c>
      <c r="B656" s="287">
        <f t="shared" ref="B656:G656" si="140">B653/B652*100-100</f>
        <v>10.476402369496896</v>
      </c>
      <c r="C656" s="288">
        <f t="shared" si="140"/>
        <v>15.136830102622568</v>
      </c>
      <c r="D656" s="288">
        <f t="shared" si="140"/>
        <v>8.3238312428734389</v>
      </c>
      <c r="E656" s="288">
        <f t="shared" si="140"/>
        <v>16.550323998108851</v>
      </c>
      <c r="F656" s="288">
        <f t="shared" si="140"/>
        <v>17.596017465305792</v>
      </c>
      <c r="G656" s="291">
        <f t="shared" si="140"/>
        <v>14.629218428054173</v>
      </c>
      <c r="H656" s="338"/>
      <c r="I656" s="339"/>
      <c r="J656" s="228"/>
    </row>
    <row r="657" spans="1:10" s="621" customFormat="1" ht="12.75" customHeight="1" thickBot="1" x14ac:dyDescent="0.25">
      <c r="A657" s="227" t="s">
        <v>27</v>
      </c>
      <c r="B657" s="293">
        <f>B653-B640</f>
        <v>-192.53283302063846</v>
      </c>
      <c r="C657" s="294">
        <f t="shared" ref="C657:G657" si="141">C653-C640</f>
        <v>83.25</v>
      </c>
      <c r="D657" s="294">
        <f t="shared" si="141"/>
        <v>-41.111111111111313</v>
      </c>
      <c r="E657" s="294">
        <f t="shared" si="141"/>
        <v>80.731707317073415</v>
      </c>
      <c r="F657" s="294">
        <f t="shared" si="141"/>
        <v>69.204413472706619</v>
      </c>
      <c r="G657" s="341">
        <f t="shared" si="141"/>
        <v>8.4795321637429879</v>
      </c>
      <c r="H657" s="342"/>
      <c r="I657" s="339"/>
      <c r="J657" s="228"/>
    </row>
    <row r="658" spans="1:10" s="621" customFormat="1" ht="12.75" customHeight="1" x14ac:dyDescent="0.2">
      <c r="A658" s="343" t="s">
        <v>51</v>
      </c>
      <c r="B658" s="300">
        <v>734</v>
      </c>
      <c r="C658" s="301">
        <v>742</v>
      </c>
      <c r="D658" s="301">
        <v>70</v>
      </c>
      <c r="E658" s="301">
        <v>730</v>
      </c>
      <c r="F658" s="301">
        <v>733</v>
      </c>
      <c r="G658" s="304">
        <f>SUM(B658:F658)</f>
        <v>3009</v>
      </c>
      <c r="H658" s="344" t="s">
        <v>56</v>
      </c>
      <c r="I658" s="345"/>
      <c r="J658" s="306">
        <f>I658/G645</f>
        <v>0</v>
      </c>
    </row>
    <row r="659" spans="1:10" s="621" customFormat="1" ht="12.75" customHeight="1" x14ac:dyDescent="0.2">
      <c r="A659" s="343" t="s">
        <v>28</v>
      </c>
      <c r="B659" s="233"/>
      <c r="C659" s="620"/>
      <c r="D659" s="620"/>
      <c r="E659" s="620"/>
      <c r="F659" s="620"/>
      <c r="G659" s="237"/>
      <c r="H659" s="228" t="s">
        <v>57</v>
      </c>
      <c r="I659" s="621">
        <v>152.85</v>
      </c>
    </row>
    <row r="660" spans="1:10" s="621" customFormat="1" ht="12.75" customHeight="1" thickBot="1" x14ac:dyDescent="0.25">
      <c r="A660" s="346" t="s">
        <v>26</v>
      </c>
      <c r="B660" s="235">
        <f>B659-B646</f>
        <v>0</v>
      </c>
      <c r="C660" s="236">
        <f t="shared" ref="C660:F660" si="142">C659-C646</f>
        <v>0</v>
      </c>
      <c r="D660" s="236">
        <f t="shared" si="142"/>
        <v>0</v>
      </c>
      <c r="E660" s="236">
        <f t="shared" si="142"/>
        <v>0</v>
      </c>
      <c r="F660" s="236">
        <f t="shared" si="142"/>
        <v>0</v>
      </c>
      <c r="G660" s="238"/>
      <c r="H660" s="621" t="s">
        <v>26</v>
      </c>
      <c r="I660" s="621">
        <f>I659-I646</f>
        <v>-0.68000000000000682</v>
      </c>
    </row>
    <row r="662" spans="1:10" ht="13.5" thickBot="1" x14ac:dyDescent="0.25"/>
    <row r="663" spans="1:10" s="628" customFormat="1" ht="12.75" customHeight="1" thickBot="1" x14ac:dyDescent="0.25">
      <c r="A663" s="319" t="s">
        <v>188</v>
      </c>
      <c r="B663" s="641" t="s">
        <v>50</v>
      </c>
      <c r="C663" s="642"/>
      <c r="D663" s="642"/>
      <c r="E663" s="642"/>
      <c r="F663" s="643"/>
      <c r="G663" s="347" t="s">
        <v>0</v>
      </c>
      <c r="H663" s="228"/>
    </row>
    <row r="664" spans="1:10" s="628" customFormat="1" ht="12.75" customHeight="1" x14ac:dyDescent="0.2">
      <c r="A664" s="227" t="s">
        <v>54</v>
      </c>
      <c r="B664" s="392">
        <v>1</v>
      </c>
      <c r="C664" s="393">
        <v>2</v>
      </c>
      <c r="D664" s="394" t="s">
        <v>129</v>
      </c>
      <c r="E664" s="393">
        <v>4</v>
      </c>
      <c r="F664" s="394">
        <v>5</v>
      </c>
      <c r="G664" s="323"/>
      <c r="H664" s="324"/>
    </row>
    <row r="665" spans="1:10" s="628" customFormat="1" ht="12.75" customHeight="1" x14ac:dyDescent="0.2">
      <c r="A665" s="326" t="s">
        <v>3</v>
      </c>
      <c r="B665" s="266">
        <v>4425</v>
      </c>
      <c r="C665" s="267">
        <v>4425</v>
      </c>
      <c r="D665" s="267">
        <v>4425</v>
      </c>
      <c r="E665" s="267">
        <v>4425</v>
      </c>
      <c r="F665" s="267">
        <v>4425</v>
      </c>
      <c r="G665" s="327">
        <v>4425</v>
      </c>
      <c r="H665" s="328"/>
      <c r="I665" s="325"/>
    </row>
    <row r="666" spans="1:10" s="628" customFormat="1" ht="12.75" customHeight="1" x14ac:dyDescent="0.2">
      <c r="A666" s="329" t="s">
        <v>6</v>
      </c>
      <c r="B666" s="272">
        <v>5196.75</v>
      </c>
      <c r="C666" s="273">
        <v>5310</v>
      </c>
      <c r="D666" s="273">
        <v>4937.7777777777774</v>
      </c>
      <c r="E666" s="273">
        <v>5434.5238095238092</v>
      </c>
      <c r="F666" s="330">
        <v>5475.25</v>
      </c>
      <c r="G666" s="331">
        <v>5333.1578947368425</v>
      </c>
      <c r="H666" s="332"/>
      <c r="I666" s="325"/>
    </row>
    <row r="667" spans="1:10" s="628" customFormat="1" ht="12.75" customHeight="1" x14ac:dyDescent="0.2">
      <c r="A667" s="227" t="s">
        <v>7</v>
      </c>
      <c r="B667" s="277">
        <v>92.5</v>
      </c>
      <c r="C667" s="278">
        <v>87.5</v>
      </c>
      <c r="D667" s="278">
        <v>88.888888888888886</v>
      </c>
      <c r="E667" s="278">
        <v>83.333333333333329</v>
      </c>
      <c r="F667" s="333">
        <v>80</v>
      </c>
      <c r="G667" s="334">
        <v>83.040935672514621</v>
      </c>
      <c r="H667" s="335"/>
      <c r="I667" s="325"/>
    </row>
    <row r="668" spans="1:10" s="628" customFormat="1" ht="12.75" customHeight="1" x14ac:dyDescent="0.2">
      <c r="A668" s="227" t="s">
        <v>8</v>
      </c>
      <c r="B668" s="282">
        <v>5.9471428455039554E-2</v>
      </c>
      <c r="C668" s="283">
        <v>6.6591880339664511E-2</v>
      </c>
      <c r="D668" s="283">
        <v>8.7497591904917779E-2</v>
      </c>
      <c r="E668" s="283">
        <v>6.285121718859614E-2</v>
      </c>
      <c r="F668" s="336">
        <v>6.988576755163943E-2</v>
      </c>
      <c r="G668" s="337">
        <v>7.1220731921158326E-2</v>
      </c>
      <c r="H668" s="338"/>
      <c r="I668" s="339"/>
      <c r="J668" s="340"/>
    </row>
    <row r="669" spans="1:10" s="628" customFormat="1" ht="12.75" customHeight="1" x14ac:dyDescent="0.2">
      <c r="A669" s="329" t="s">
        <v>1</v>
      </c>
      <c r="B669" s="287">
        <f t="shared" ref="B669:G669" si="143">B666/B665*100-100</f>
        <v>17.440677966101688</v>
      </c>
      <c r="C669" s="288">
        <f t="shared" si="143"/>
        <v>20</v>
      </c>
      <c r="D669" s="288">
        <f t="shared" si="143"/>
        <v>11.588198367859377</v>
      </c>
      <c r="E669" s="288">
        <f t="shared" si="143"/>
        <v>22.814097390368573</v>
      </c>
      <c r="F669" s="288">
        <f t="shared" si="143"/>
        <v>23.734463276836152</v>
      </c>
      <c r="G669" s="291">
        <f t="shared" si="143"/>
        <v>20.523342253939944</v>
      </c>
      <c r="H669" s="338"/>
      <c r="I669" s="339"/>
      <c r="J669" s="228"/>
    </row>
    <row r="670" spans="1:10" s="628" customFormat="1" ht="12.75" customHeight="1" thickBot="1" x14ac:dyDescent="0.25">
      <c r="A670" s="227" t="s">
        <v>27</v>
      </c>
      <c r="B670" s="293">
        <f t="shared" ref="B670:G670" si="144">B666-B653</f>
        <v>352.35975609756133</v>
      </c>
      <c r="C670" s="294">
        <f t="shared" si="144"/>
        <v>261.25</v>
      </c>
      <c r="D670" s="294">
        <f t="shared" si="144"/>
        <v>187.77777777777737</v>
      </c>
      <c r="E670" s="294">
        <f t="shared" si="144"/>
        <v>323.79210220673576</v>
      </c>
      <c r="F670" s="294">
        <f t="shared" si="144"/>
        <v>318.66463414634109</v>
      </c>
      <c r="G670" s="341">
        <f t="shared" si="144"/>
        <v>306.66666666666697</v>
      </c>
      <c r="H670" s="342"/>
      <c r="I670" s="339"/>
      <c r="J670" s="228"/>
    </row>
    <row r="671" spans="1:10" s="628" customFormat="1" ht="12.75" customHeight="1" x14ac:dyDescent="0.2">
      <c r="A671" s="343" t="s">
        <v>51</v>
      </c>
      <c r="B671" s="300">
        <v>710</v>
      </c>
      <c r="C671" s="301">
        <v>710</v>
      </c>
      <c r="D671" s="301">
        <v>144</v>
      </c>
      <c r="E671" s="301">
        <v>697</v>
      </c>
      <c r="F671" s="301">
        <v>704</v>
      </c>
      <c r="G671" s="304">
        <f>SUM(B671:F671)</f>
        <v>2965</v>
      </c>
      <c r="H671" s="344" t="s">
        <v>56</v>
      </c>
      <c r="I671" s="345"/>
      <c r="J671" s="306">
        <f>I671/G658</f>
        <v>0</v>
      </c>
    </row>
    <row r="672" spans="1:10" s="628" customFormat="1" ht="12.75" customHeight="1" x14ac:dyDescent="0.2">
      <c r="A672" s="343" t="s">
        <v>28</v>
      </c>
      <c r="B672" s="233"/>
      <c r="C672" s="627"/>
      <c r="D672" s="627"/>
      <c r="E672" s="627"/>
      <c r="F672" s="627"/>
      <c r="G672" s="237"/>
      <c r="H672" s="228" t="s">
        <v>57</v>
      </c>
      <c r="I672" s="628">
        <v>152.46</v>
      </c>
    </row>
    <row r="673" spans="1:10" s="628" customFormat="1" ht="12.75" customHeight="1" thickBot="1" x14ac:dyDescent="0.25">
      <c r="A673" s="346" t="s">
        <v>26</v>
      </c>
      <c r="B673" s="235">
        <f>B672-B659</f>
        <v>0</v>
      </c>
      <c r="C673" s="236">
        <f t="shared" ref="C673:F673" si="145">C672-C659</f>
        <v>0</v>
      </c>
      <c r="D673" s="236">
        <f t="shared" si="145"/>
        <v>0</v>
      </c>
      <c r="E673" s="236">
        <f t="shared" si="145"/>
        <v>0</v>
      </c>
      <c r="F673" s="236">
        <f t="shared" si="145"/>
        <v>0</v>
      </c>
      <c r="G673" s="238"/>
      <c r="H673" s="628" t="s">
        <v>26</v>
      </c>
      <c r="I673" s="628">
        <f>I672-I659</f>
        <v>-0.38999999999998636</v>
      </c>
    </row>
    <row r="675" spans="1:10" ht="13.5" thickBot="1" x14ac:dyDescent="0.25"/>
    <row r="676" spans="1:10" s="633" customFormat="1" ht="12.75" customHeight="1" thickBot="1" x14ac:dyDescent="0.25">
      <c r="A676" s="319" t="s">
        <v>190</v>
      </c>
      <c r="B676" s="641" t="s">
        <v>50</v>
      </c>
      <c r="C676" s="642"/>
      <c r="D676" s="642"/>
      <c r="E676" s="642"/>
      <c r="F676" s="643"/>
      <c r="G676" s="347" t="s">
        <v>0</v>
      </c>
      <c r="H676" s="228"/>
    </row>
    <row r="677" spans="1:10" s="633" customFormat="1" ht="12.75" customHeight="1" x14ac:dyDescent="0.2">
      <c r="A677" s="227" t="s">
        <v>54</v>
      </c>
      <c r="B677" s="392">
        <v>1</v>
      </c>
      <c r="C677" s="393">
        <v>2</v>
      </c>
      <c r="D677" s="394" t="s">
        <v>129</v>
      </c>
      <c r="E677" s="393">
        <v>4</v>
      </c>
      <c r="F677" s="394">
        <v>5</v>
      </c>
      <c r="G677" s="323"/>
      <c r="H677" s="324"/>
    </row>
    <row r="678" spans="1:10" s="633" customFormat="1" ht="12.75" customHeight="1" x14ac:dyDescent="0.2">
      <c r="A678" s="326" t="s">
        <v>3</v>
      </c>
      <c r="B678" s="266">
        <v>4465</v>
      </c>
      <c r="C678" s="267">
        <v>4465</v>
      </c>
      <c r="D678" s="267">
        <v>4465</v>
      </c>
      <c r="E678" s="267">
        <v>4465</v>
      </c>
      <c r="F678" s="267">
        <v>4465</v>
      </c>
      <c r="G678" s="327">
        <v>4465</v>
      </c>
      <c r="H678" s="328"/>
      <c r="I678" s="325"/>
    </row>
    <row r="679" spans="1:10" s="633" customFormat="1" ht="12.75" customHeight="1" x14ac:dyDescent="0.2">
      <c r="A679" s="329" t="s">
        <v>6</v>
      </c>
      <c r="B679" s="272">
        <v>5042.1951219512193</v>
      </c>
      <c r="C679" s="273">
        <v>5132.9268292682927</v>
      </c>
      <c r="D679" s="273">
        <v>4592.2222222222226</v>
      </c>
      <c r="E679" s="273">
        <v>4966.25</v>
      </c>
      <c r="F679" s="330">
        <v>5323.4146341463411</v>
      </c>
      <c r="G679" s="331">
        <v>5089.6511627906975</v>
      </c>
      <c r="H679" s="332"/>
      <c r="I679" s="325"/>
    </row>
    <row r="680" spans="1:10" s="633" customFormat="1" ht="12.75" customHeight="1" x14ac:dyDescent="0.2">
      <c r="A680" s="227" t="s">
        <v>7</v>
      </c>
      <c r="B680" s="277">
        <v>75.609756097560975</v>
      </c>
      <c r="C680" s="278">
        <v>80.487804878048777</v>
      </c>
      <c r="D680" s="278">
        <v>88.888888888888886</v>
      </c>
      <c r="E680" s="278">
        <v>85</v>
      </c>
      <c r="F680" s="333">
        <v>100</v>
      </c>
      <c r="G680" s="334">
        <v>74.418604651162795</v>
      </c>
      <c r="H680" s="335"/>
      <c r="I680" s="325"/>
    </row>
    <row r="681" spans="1:10" s="633" customFormat="1" ht="12.75" customHeight="1" x14ac:dyDescent="0.2">
      <c r="A681" s="227" t="s">
        <v>8</v>
      </c>
      <c r="B681" s="282">
        <v>8.5688829523207832E-2</v>
      </c>
      <c r="C681" s="283">
        <v>7.3990865233466749E-2</v>
      </c>
      <c r="D681" s="283">
        <v>7.3758582751930465E-2</v>
      </c>
      <c r="E681" s="283">
        <v>8.0479067346328134E-2</v>
      </c>
      <c r="F681" s="336">
        <v>5.7751127120274269E-2</v>
      </c>
      <c r="G681" s="337">
        <v>8.2206718578462401E-2</v>
      </c>
      <c r="H681" s="338"/>
      <c r="I681" s="339"/>
      <c r="J681" s="340"/>
    </row>
    <row r="682" spans="1:10" s="633" customFormat="1" ht="12.75" customHeight="1" x14ac:dyDescent="0.2">
      <c r="A682" s="329" t="s">
        <v>1</v>
      </c>
      <c r="B682" s="287">
        <f t="shared" ref="B682:G682" si="146">B679/B678*100-100</f>
        <v>12.92710239532407</v>
      </c>
      <c r="C682" s="288">
        <f t="shared" si="146"/>
        <v>14.959167508808349</v>
      </c>
      <c r="D682" s="288">
        <f t="shared" si="146"/>
        <v>2.8493218862759733</v>
      </c>
      <c r="E682" s="288">
        <f t="shared" si="146"/>
        <v>11.226203807390817</v>
      </c>
      <c r="F682" s="288">
        <f t="shared" si="146"/>
        <v>19.22541173899981</v>
      </c>
      <c r="G682" s="291">
        <f t="shared" si="146"/>
        <v>13.989947654886834</v>
      </c>
      <c r="H682" s="338"/>
      <c r="I682" s="339"/>
      <c r="J682" s="228"/>
    </row>
    <row r="683" spans="1:10" s="633" customFormat="1" ht="12.75" customHeight="1" thickBot="1" x14ac:dyDescent="0.25">
      <c r="A683" s="227" t="s">
        <v>27</v>
      </c>
      <c r="B683" s="293">
        <f t="shared" ref="B683:G683" si="147">B679-B666</f>
        <v>-154.55487804878067</v>
      </c>
      <c r="C683" s="294">
        <f t="shared" si="147"/>
        <v>-177.07317073170725</v>
      </c>
      <c r="D683" s="294">
        <f t="shared" si="147"/>
        <v>-345.55555555555475</v>
      </c>
      <c r="E683" s="294">
        <f t="shared" si="147"/>
        <v>-468.27380952380918</v>
      </c>
      <c r="F683" s="294">
        <f t="shared" si="147"/>
        <v>-151.83536585365891</v>
      </c>
      <c r="G683" s="341">
        <f t="shared" si="147"/>
        <v>-243.50673194614501</v>
      </c>
      <c r="H683" s="342"/>
      <c r="I683" s="339"/>
      <c r="J683" s="228"/>
    </row>
    <row r="684" spans="1:10" s="633" customFormat="1" ht="12.75" customHeight="1" x14ac:dyDescent="0.2">
      <c r="A684" s="343" t="s">
        <v>51</v>
      </c>
      <c r="B684" s="300">
        <v>709</v>
      </c>
      <c r="C684" s="301">
        <v>703</v>
      </c>
      <c r="D684" s="301">
        <v>126</v>
      </c>
      <c r="E684" s="301">
        <v>693</v>
      </c>
      <c r="F684" s="301">
        <v>699</v>
      </c>
      <c r="G684" s="304">
        <f>SUM(B684:F684)</f>
        <v>2930</v>
      </c>
      <c r="H684" s="344" t="s">
        <v>56</v>
      </c>
      <c r="I684" s="345"/>
      <c r="J684" s="306">
        <f>I684/G671</f>
        <v>0</v>
      </c>
    </row>
    <row r="685" spans="1:10" s="633" customFormat="1" ht="12.75" customHeight="1" x14ac:dyDescent="0.2">
      <c r="A685" s="343" t="s">
        <v>28</v>
      </c>
      <c r="B685" s="233"/>
      <c r="C685" s="632"/>
      <c r="D685" s="632"/>
      <c r="E685" s="632"/>
      <c r="F685" s="632"/>
      <c r="G685" s="237"/>
      <c r="H685" s="228" t="s">
        <v>57</v>
      </c>
      <c r="I685" s="633">
        <v>151.65</v>
      </c>
    </row>
    <row r="686" spans="1:10" s="633" customFormat="1" ht="12.75" customHeight="1" thickBot="1" x14ac:dyDescent="0.25">
      <c r="A686" s="346" t="s">
        <v>26</v>
      </c>
      <c r="B686" s="235">
        <f>B685-B672</f>
        <v>0</v>
      </c>
      <c r="C686" s="236">
        <f t="shared" ref="C686:F686" si="148">C685-C672</f>
        <v>0</v>
      </c>
      <c r="D686" s="236">
        <f t="shared" si="148"/>
        <v>0</v>
      </c>
      <c r="E686" s="236">
        <f t="shared" si="148"/>
        <v>0</v>
      </c>
      <c r="F686" s="236">
        <f t="shared" si="148"/>
        <v>0</v>
      </c>
      <c r="G686" s="238"/>
      <c r="H686" s="633" t="s">
        <v>26</v>
      </c>
      <c r="I686" s="633">
        <f>I685-I672</f>
        <v>-0.81000000000000227</v>
      </c>
    </row>
  </sheetData>
  <mergeCells count="52">
    <mergeCell ref="B676:F676"/>
    <mergeCell ref="B663:F663"/>
    <mergeCell ref="B650:F650"/>
    <mergeCell ref="B533:F533"/>
    <mergeCell ref="B585:F585"/>
    <mergeCell ref="B572:F572"/>
    <mergeCell ref="B637:F637"/>
    <mergeCell ref="B624:F624"/>
    <mergeCell ref="B611:F611"/>
    <mergeCell ref="B598:F598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B179:G179"/>
    <mergeCell ref="B223:G223"/>
    <mergeCell ref="B307:G307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293:G293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390:F390"/>
    <mergeCell ref="B377:F377"/>
    <mergeCell ref="B416:F416"/>
    <mergeCell ref="B507:F507"/>
    <mergeCell ref="B494:F494"/>
    <mergeCell ref="B455:F455"/>
    <mergeCell ref="B468:F468"/>
    <mergeCell ref="B520:F520"/>
    <mergeCell ref="B481:F481"/>
    <mergeCell ref="B559:F559"/>
    <mergeCell ref="B546:F546"/>
    <mergeCell ref="B403:F40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803"/>
  <sheetViews>
    <sheetView showGridLines="0" tabSelected="1" topLeftCell="A772" zoomScale="73" zoomScaleNormal="73" workbookViewId="0">
      <selection activeCell="L787" sqref="L787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41" t="s">
        <v>53</v>
      </c>
      <c r="C9" s="642"/>
      <c r="D9" s="642"/>
      <c r="E9" s="642"/>
      <c r="F9" s="643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41" t="s">
        <v>53</v>
      </c>
      <c r="C22" s="642"/>
      <c r="D22" s="642"/>
      <c r="E22" s="642"/>
      <c r="F22" s="643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41" t="s">
        <v>53</v>
      </c>
      <c r="C35" s="642"/>
      <c r="D35" s="642"/>
      <c r="E35" s="642"/>
      <c r="F35" s="643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41" t="s">
        <v>53</v>
      </c>
      <c r="C48" s="642"/>
      <c r="D48" s="642"/>
      <c r="E48" s="642"/>
      <c r="F48" s="643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41" t="s">
        <v>53</v>
      </c>
      <c r="C61" s="642"/>
      <c r="D61" s="642"/>
      <c r="E61" s="642"/>
      <c r="F61" s="643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41" t="s">
        <v>53</v>
      </c>
      <c r="C74" s="642"/>
      <c r="D74" s="642"/>
      <c r="E74" s="642"/>
      <c r="F74" s="643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41" t="s">
        <v>53</v>
      </c>
      <c r="C87" s="642"/>
      <c r="D87" s="642"/>
      <c r="E87" s="642"/>
      <c r="F87" s="643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41" t="s">
        <v>53</v>
      </c>
      <c r="C100" s="642"/>
      <c r="D100" s="642"/>
      <c r="E100" s="642"/>
      <c r="F100" s="643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41" t="s">
        <v>53</v>
      </c>
      <c r="C114" s="642"/>
      <c r="D114" s="642"/>
      <c r="E114" s="642"/>
      <c r="F114" s="643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41" t="s">
        <v>53</v>
      </c>
      <c r="C127" s="642"/>
      <c r="D127" s="642"/>
      <c r="E127" s="642"/>
      <c r="F127" s="643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41" t="s">
        <v>53</v>
      </c>
      <c r="C140" s="642"/>
      <c r="D140" s="642"/>
      <c r="E140" s="642"/>
      <c r="F140" s="643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41" t="s">
        <v>53</v>
      </c>
      <c r="C153" s="642"/>
      <c r="D153" s="642"/>
      <c r="E153" s="642"/>
      <c r="F153" s="643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41" t="s">
        <v>53</v>
      </c>
      <c r="C166" s="642"/>
      <c r="D166" s="642"/>
      <c r="E166" s="642"/>
      <c r="F166" s="643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41" t="s">
        <v>53</v>
      </c>
      <c r="C180" s="642"/>
      <c r="D180" s="642"/>
      <c r="E180" s="642"/>
      <c r="F180" s="643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41" t="s">
        <v>53</v>
      </c>
      <c r="C193" s="642"/>
      <c r="D193" s="642"/>
      <c r="E193" s="642"/>
      <c r="F193" s="643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41" t="s">
        <v>53</v>
      </c>
      <c r="C206" s="642"/>
      <c r="D206" s="642"/>
      <c r="E206" s="642"/>
      <c r="F206" s="643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41" t="s">
        <v>53</v>
      </c>
      <c r="C219" s="642"/>
      <c r="D219" s="642"/>
      <c r="E219" s="642"/>
      <c r="F219" s="643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41" t="s">
        <v>53</v>
      </c>
      <c r="C232" s="642"/>
      <c r="D232" s="642"/>
      <c r="E232" s="642"/>
      <c r="F232" s="643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41" t="s">
        <v>53</v>
      </c>
      <c r="C245" s="642"/>
      <c r="D245" s="642"/>
      <c r="E245" s="642"/>
      <c r="F245" s="643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41" t="s">
        <v>53</v>
      </c>
      <c r="C258" s="642"/>
      <c r="D258" s="642"/>
      <c r="E258" s="642"/>
      <c r="F258" s="643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41" t="s">
        <v>53</v>
      </c>
      <c r="C271" s="642"/>
      <c r="D271" s="642"/>
      <c r="E271" s="642"/>
      <c r="F271" s="643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41" t="s">
        <v>53</v>
      </c>
      <c r="C284" s="642"/>
      <c r="D284" s="642"/>
      <c r="E284" s="642"/>
      <c r="F284" s="643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41" t="s">
        <v>53</v>
      </c>
      <c r="C297" s="642"/>
      <c r="D297" s="642"/>
      <c r="E297" s="642"/>
      <c r="F297" s="643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41" t="s">
        <v>53</v>
      </c>
      <c r="C312" s="642"/>
      <c r="D312" s="642"/>
      <c r="E312" s="642"/>
      <c r="F312" s="643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41" t="s">
        <v>53</v>
      </c>
      <c r="C325" s="642"/>
      <c r="D325" s="642"/>
      <c r="E325" s="642"/>
      <c r="F325" s="643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41" t="s">
        <v>53</v>
      </c>
      <c r="C338" s="642"/>
      <c r="D338" s="642"/>
      <c r="E338" s="642"/>
      <c r="F338" s="643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41" t="s">
        <v>53</v>
      </c>
      <c r="C351" s="642"/>
      <c r="D351" s="642"/>
      <c r="E351" s="642"/>
      <c r="F351" s="643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41" t="s">
        <v>53</v>
      </c>
      <c r="C364" s="642"/>
      <c r="D364" s="642"/>
      <c r="E364" s="642"/>
      <c r="F364" s="643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41" t="s">
        <v>53</v>
      </c>
      <c r="C377" s="642"/>
      <c r="D377" s="642"/>
      <c r="E377" s="642"/>
      <c r="F377" s="643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41" t="s">
        <v>53</v>
      </c>
      <c r="C390" s="642"/>
      <c r="D390" s="642"/>
      <c r="E390" s="642"/>
      <c r="F390" s="643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41" t="s">
        <v>53</v>
      </c>
      <c r="C403" s="642"/>
      <c r="D403" s="642"/>
      <c r="E403" s="642"/>
      <c r="F403" s="643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41" t="s">
        <v>53</v>
      </c>
      <c r="C416" s="642"/>
      <c r="D416" s="642"/>
      <c r="E416" s="642"/>
      <c r="F416" s="643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41" t="s">
        <v>53</v>
      </c>
      <c r="C429" s="642"/>
      <c r="D429" s="642"/>
      <c r="E429" s="642"/>
      <c r="F429" s="643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41" t="s">
        <v>53</v>
      </c>
      <c r="C442" s="642"/>
      <c r="D442" s="642"/>
      <c r="E442" s="642"/>
      <c r="F442" s="643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41" t="s">
        <v>53</v>
      </c>
      <c r="C455" s="642"/>
      <c r="D455" s="642"/>
      <c r="E455" s="642"/>
      <c r="F455" s="643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41" t="s">
        <v>53</v>
      </c>
      <c r="C468" s="642"/>
      <c r="D468" s="642"/>
      <c r="E468" s="642"/>
      <c r="F468" s="643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41" t="s">
        <v>53</v>
      </c>
      <c r="C481" s="642"/>
      <c r="D481" s="642"/>
      <c r="E481" s="642"/>
      <c r="F481" s="643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41" t="s">
        <v>53</v>
      </c>
      <c r="C494" s="642"/>
      <c r="D494" s="642"/>
      <c r="E494" s="642"/>
      <c r="F494" s="643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41" t="s">
        <v>53</v>
      </c>
      <c r="C507" s="642"/>
      <c r="D507" s="642"/>
      <c r="E507" s="642"/>
      <c r="F507" s="643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41" t="s">
        <v>53</v>
      </c>
      <c r="C520" s="642"/>
      <c r="D520" s="642"/>
      <c r="E520" s="642"/>
      <c r="F520" s="643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41" t="s">
        <v>53</v>
      </c>
      <c r="C533" s="642"/>
      <c r="D533" s="642"/>
      <c r="E533" s="642"/>
      <c r="F533" s="643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41" t="s">
        <v>53</v>
      </c>
      <c r="C546" s="642"/>
      <c r="D546" s="642"/>
      <c r="E546" s="642"/>
      <c r="F546" s="643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41" t="s">
        <v>53</v>
      </c>
      <c r="C559" s="642"/>
      <c r="D559" s="642"/>
      <c r="E559" s="642"/>
      <c r="F559" s="643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41" t="s">
        <v>53</v>
      </c>
      <c r="C572" s="642"/>
      <c r="D572" s="642"/>
      <c r="E572" s="642"/>
      <c r="F572" s="643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41" t="s">
        <v>53</v>
      </c>
      <c r="C585" s="642"/>
      <c r="D585" s="642"/>
      <c r="E585" s="642"/>
      <c r="F585" s="643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41" t="s">
        <v>53</v>
      </c>
      <c r="C598" s="642"/>
      <c r="D598" s="642"/>
      <c r="E598" s="642"/>
      <c r="F598" s="643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41" t="s">
        <v>53</v>
      </c>
      <c r="C611" s="642"/>
      <c r="D611" s="642"/>
      <c r="E611" s="642"/>
      <c r="F611" s="643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41" t="s">
        <v>53</v>
      </c>
      <c r="C624" s="642"/>
      <c r="D624" s="642"/>
      <c r="E624" s="642"/>
      <c r="F624" s="643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41" t="s">
        <v>53</v>
      </c>
      <c r="C637" s="642"/>
      <c r="D637" s="642"/>
      <c r="E637" s="642"/>
      <c r="F637" s="643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41" t="s">
        <v>53</v>
      </c>
      <c r="C650" s="642"/>
      <c r="D650" s="642"/>
      <c r="E650" s="642"/>
      <c r="F650" s="643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41" t="s">
        <v>53</v>
      </c>
      <c r="C663" s="642"/>
      <c r="D663" s="642"/>
      <c r="E663" s="642"/>
      <c r="F663" s="643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41" t="s">
        <v>53</v>
      </c>
      <c r="C676" s="642"/>
      <c r="D676" s="642"/>
      <c r="E676" s="642"/>
      <c r="F676" s="643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160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11.5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41" t="s">
        <v>53</v>
      </c>
      <c r="C689" s="642"/>
      <c r="D689" s="642"/>
      <c r="E689" s="642"/>
      <c r="F689" s="643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-10.5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41" t="s">
        <v>53</v>
      </c>
      <c r="C702" s="642"/>
      <c r="D702" s="642"/>
      <c r="E702" s="642"/>
      <c r="F702" s="643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152.5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3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  <row r="714" spans="1:10" ht="13.5" thickBot="1" x14ac:dyDescent="0.25"/>
    <row r="715" spans="1:10" s="619" customFormat="1" ht="13.5" thickBot="1" x14ac:dyDescent="0.25">
      <c r="A715" s="319" t="s">
        <v>183</v>
      </c>
      <c r="B715" s="641" t="s">
        <v>53</v>
      </c>
      <c r="C715" s="642"/>
      <c r="D715" s="642"/>
      <c r="E715" s="642"/>
      <c r="F715" s="643"/>
      <c r="G715" s="348" t="s">
        <v>0</v>
      </c>
    </row>
    <row r="716" spans="1:10" s="619" customFormat="1" x14ac:dyDescent="0.2">
      <c r="A716" s="227" t="s">
        <v>2</v>
      </c>
      <c r="B716" s="352">
        <v>1</v>
      </c>
      <c r="C716" s="240">
        <v>2</v>
      </c>
      <c r="D716" s="240">
        <v>3</v>
      </c>
      <c r="E716" s="240">
        <v>4</v>
      </c>
      <c r="F716" s="434">
        <v>5</v>
      </c>
      <c r="G716" s="239"/>
    </row>
    <row r="717" spans="1:10" s="619" customFormat="1" x14ac:dyDescent="0.2">
      <c r="A717" s="326" t="s">
        <v>3</v>
      </c>
      <c r="B717" s="353">
        <v>4760</v>
      </c>
      <c r="C717" s="354">
        <v>4760</v>
      </c>
      <c r="D717" s="355">
        <v>4760</v>
      </c>
      <c r="E717" s="355">
        <v>4760</v>
      </c>
      <c r="F717" s="435">
        <v>4760</v>
      </c>
      <c r="G717" s="399">
        <v>4760</v>
      </c>
    </row>
    <row r="718" spans="1:10" s="619" customFormat="1" ht="14.25" x14ac:dyDescent="0.2">
      <c r="A718" s="329" t="s">
        <v>6</v>
      </c>
      <c r="B718" s="457">
        <v>4452.727272727273</v>
      </c>
      <c r="C718" s="458">
        <v>4964.166666666667</v>
      </c>
      <c r="D718" s="458">
        <v>4460</v>
      </c>
      <c r="E718" s="358">
        <v>5074.166666666667</v>
      </c>
      <c r="F718" s="441">
        <v>5309.166666666667</v>
      </c>
      <c r="G718" s="276">
        <v>4940.2040816326535</v>
      </c>
    </row>
    <row r="719" spans="1:10" s="619" customFormat="1" ht="14.25" x14ac:dyDescent="0.2">
      <c r="A719" s="227" t="s">
        <v>7</v>
      </c>
      <c r="B719" s="437">
        <v>72.727272727272734</v>
      </c>
      <c r="C719" s="436">
        <v>66.666666666666671</v>
      </c>
      <c r="D719" s="438">
        <v>100</v>
      </c>
      <c r="E719" s="361">
        <v>83.333333333333329</v>
      </c>
      <c r="F719" s="442">
        <v>100</v>
      </c>
      <c r="G719" s="362">
        <v>65.306122448979593</v>
      </c>
    </row>
    <row r="720" spans="1:10" s="619" customFormat="1" ht="14.25" x14ac:dyDescent="0.2">
      <c r="A720" s="227" t="s">
        <v>8</v>
      </c>
      <c r="B720" s="439">
        <v>9.3812857367248009E-2</v>
      </c>
      <c r="C720" s="440">
        <v>9.1275916038100896E-2</v>
      </c>
      <c r="D720" s="440">
        <v>2.242152466367713E-3</v>
      </c>
      <c r="E720" s="363">
        <v>6.8734568925229389E-2</v>
      </c>
      <c r="F720" s="443">
        <v>5.6769429228620022E-2</v>
      </c>
      <c r="G720" s="364">
        <v>9.960346153271149E-2</v>
      </c>
    </row>
    <row r="721" spans="1:11" s="619" customFormat="1" x14ac:dyDescent="0.2">
      <c r="A721" s="329" t="s">
        <v>1</v>
      </c>
      <c r="B721" s="287">
        <f t="shared" ref="B721:G721" si="154">B718/B717*100-100</f>
        <v>-6.455309396485859</v>
      </c>
      <c r="C721" s="288">
        <f t="shared" si="154"/>
        <v>4.2892156862745168</v>
      </c>
      <c r="D721" s="288">
        <f t="shared" si="154"/>
        <v>-6.3025210084033603</v>
      </c>
      <c r="E721" s="288">
        <f t="shared" si="154"/>
        <v>6.6001400560224113</v>
      </c>
      <c r="F721" s="444">
        <f t="shared" si="154"/>
        <v>11.537114845938376</v>
      </c>
      <c r="G721" s="291">
        <f t="shared" si="154"/>
        <v>3.7858000342994416</v>
      </c>
    </row>
    <row r="722" spans="1:11" s="619" customFormat="1" ht="13.5" thickBot="1" x14ac:dyDescent="0.25">
      <c r="A722" s="227" t="s">
        <v>27</v>
      </c>
      <c r="B722" s="293">
        <f>B718-B705</f>
        <v>-34.772727272727025</v>
      </c>
      <c r="C722" s="294">
        <f t="shared" ref="C722:G722" si="155">C718-C705</f>
        <v>-173.69047619047615</v>
      </c>
      <c r="D722" s="294">
        <f t="shared" si="155"/>
        <v>160</v>
      </c>
      <c r="E722" s="294">
        <f t="shared" si="155"/>
        <v>-79.16666666666606</v>
      </c>
      <c r="F722" s="445">
        <f t="shared" si="155"/>
        <v>-168.52564102564065</v>
      </c>
      <c r="G722" s="298">
        <f t="shared" si="155"/>
        <v>-105.64497497112006</v>
      </c>
    </row>
    <row r="723" spans="1:11" s="619" customFormat="1" x14ac:dyDescent="0.2">
      <c r="A723" s="343" t="s">
        <v>52</v>
      </c>
      <c r="B723" s="300">
        <v>56</v>
      </c>
      <c r="C723" s="301">
        <v>56</v>
      </c>
      <c r="D723" s="301">
        <v>5</v>
      </c>
      <c r="E723" s="301">
        <v>56</v>
      </c>
      <c r="F723" s="446">
        <v>57</v>
      </c>
      <c r="G723" s="366">
        <f>SUM(B723:F723)</f>
        <v>230</v>
      </c>
      <c r="H723" s="619" t="s">
        <v>56</v>
      </c>
      <c r="I723" s="367">
        <f>G710-G723</f>
        <v>2</v>
      </c>
      <c r="J723" s="368">
        <f>I723/G710</f>
        <v>8.6206896551724137E-3</v>
      </c>
    </row>
    <row r="724" spans="1:11" s="619" customFormat="1" x14ac:dyDescent="0.2">
      <c r="A724" s="343" t="s">
        <v>28</v>
      </c>
      <c r="B724" s="233">
        <v>152.5</v>
      </c>
      <c r="C724" s="618">
        <v>147.5</v>
      </c>
      <c r="D724" s="618">
        <v>150</v>
      </c>
      <c r="E724" s="618">
        <v>146</v>
      </c>
      <c r="F724" s="391">
        <v>145.5</v>
      </c>
      <c r="G724" s="237"/>
      <c r="H724" s="619" t="s">
        <v>57</v>
      </c>
      <c r="I724" s="619">
        <v>147.91</v>
      </c>
    </row>
    <row r="725" spans="1:11" s="619" customFormat="1" ht="13.5" thickBot="1" x14ac:dyDescent="0.25">
      <c r="A725" s="346" t="s">
        <v>26</v>
      </c>
      <c r="B725" s="230">
        <f>B724-B711</f>
        <v>0</v>
      </c>
      <c r="C725" s="231">
        <f t="shared" ref="C725:F725" si="156">C724-C711</f>
        <v>0</v>
      </c>
      <c r="D725" s="231">
        <f t="shared" si="156"/>
        <v>0</v>
      </c>
      <c r="E725" s="231">
        <f t="shared" si="156"/>
        <v>0</v>
      </c>
      <c r="F725" s="524">
        <f t="shared" si="156"/>
        <v>0</v>
      </c>
      <c r="G725" s="238"/>
      <c r="H725" s="619" t="s">
        <v>26</v>
      </c>
      <c r="I725" s="619">
        <f>I724-I711</f>
        <v>9.0000000000003411E-2</v>
      </c>
      <c r="J725" s="541"/>
    </row>
    <row r="727" spans="1:11" ht="13.5" thickBot="1" x14ac:dyDescent="0.25"/>
    <row r="728" spans="1:11" s="621" customFormat="1" ht="13.5" thickBot="1" x14ac:dyDescent="0.25">
      <c r="A728" s="319" t="s">
        <v>184</v>
      </c>
      <c r="B728" s="641" t="s">
        <v>53</v>
      </c>
      <c r="C728" s="642"/>
      <c r="D728" s="642"/>
      <c r="E728" s="642"/>
      <c r="F728" s="643"/>
      <c r="G728" s="348" t="s">
        <v>0</v>
      </c>
    </row>
    <row r="729" spans="1:11" s="621" customFormat="1" x14ac:dyDescent="0.2">
      <c r="A729" s="227" t="s">
        <v>2</v>
      </c>
      <c r="B729" s="352">
        <v>1</v>
      </c>
      <c r="C729" s="240">
        <v>2</v>
      </c>
      <c r="D729" s="240">
        <v>3</v>
      </c>
      <c r="E729" s="240">
        <v>4</v>
      </c>
      <c r="F729" s="434">
        <v>5</v>
      </c>
      <c r="G729" s="239"/>
    </row>
    <row r="730" spans="1:11" s="621" customFormat="1" x14ac:dyDescent="0.2">
      <c r="A730" s="326" t="s">
        <v>3</v>
      </c>
      <c r="B730" s="353">
        <v>4780</v>
      </c>
      <c r="C730" s="354">
        <v>4780</v>
      </c>
      <c r="D730" s="355">
        <v>4780</v>
      </c>
      <c r="E730" s="355">
        <v>4780</v>
      </c>
      <c r="F730" s="435">
        <v>4780</v>
      </c>
      <c r="G730" s="399">
        <v>4780</v>
      </c>
    </row>
    <row r="731" spans="1:11" s="621" customFormat="1" ht="14.25" x14ac:dyDescent="0.2">
      <c r="A731" s="329" t="s">
        <v>6</v>
      </c>
      <c r="B731" s="457">
        <v>5629.166666666667</v>
      </c>
      <c r="C731" s="458">
        <v>5199.166666666667</v>
      </c>
      <c r="D731" s="458">
        <v>4000</v>
      </c>
      <c r="E731" s="358">
        <v>5167.5</v>
      </c>
      <c r="F731" s="441">
        <v>4497.5</v>
      </c>
      <c r="G731" s="276">
        <v>5078.3999999999996</v>
      </c>
    </row>
    <row r="732" spans="1:11" s="621" customFormat="1" ht="14.25" x14ac:dyDescent="0.2">
      <c r="A732" s="227" t="s">
        <v>7</v>
      </c>
      <c r="B732" s="437">
        <v>100</v>
      </c>
      <c r="C732" s="436">
        <v>100</v>
      </c>
      <c r="D732" s="438">
        <v>100</v>
      </c>
      <c r="E732" s="361">
        <v>100</v>
      </c>
      <c r="F732" s="442">
        <v>100</v>
      </c>
      <c r="G732" s="362">
        <v>66</v>
      </c>
    </row>
    <row r="733" spans="1:11" s="621" customFormat="1" ht="14.25" x14ac:dyDescent="0.2">
      <c r="A733" s="227" t="s">
        <v>8</v>
      </c>
      <c r="B733" s="439">
        <v>3.3795277563606424E-2</v>
      </c>
      <c r="C733" s="440">
        <v>2.4511634504764949E-2</v>
      </c>
      <c r="D733" s="440">
        <v>0</v>
      </c>
      <c r="E733" s="363">
        <v>2.2803366789677048E-2</v>
      </c>
      <c r="F733" s="443">
        <v>4.2470608472418334E-2</v>
      </c>
      <c r="G733" s="364">
        <v>9.4514971859978258E-2</v>
      </c>
    </row>
    <row r="734" spans="1:11" s="621" customFormat="1" x14ac:dyDescent="0.2">
      <c r="A734" s="329" t="s">
        <v>1</v>
      </c>
      <c r="B734" s="287">
        <f t="shared" ref="B734:G734" si="157">B731/B730*100-100</f>
        <v>17.764993026499297</v>
      </c>
      <c r="C734" s="288">
        <f t="shared" si="157"/>
        <v>8.769177126917711</v>
      </c>
      <c r="D734" s="288">
        <f t="shared" si="157"/>
        <v>-16.317991631799174</v>
      </c>
      <c r="E734" s="288">
        <f t="shared" si="157"/>
        <v>8.1066945606694532</v>
      </c>
      <c r="F734" s="444">
        <f t="shared" si="157"/>
        <v>-5.9100418410041868</v>
      </c>
      <c r="G734" s="291">
        <f t="shared" si="157"/>
        <v>6.2426778242677727</v>
      </c>
    </row>
    <row r="735" spans="1:11" s="621" customFormat="1" ht="13.5" thickBot="1" x14ac:dyDescent="0.25">
      <c r="A735" s="227" t="s">
        <v>27</v>
      </c>
      <c r="B735" s="293">
        <f>B731-B718</f>
        <v>1176.439393939394</v>
      </c>
      <c r="C735" s="294">
        <f t="shared" ref="C735:G735" si="158">C731-C718</f>
        <v>235</v>
      </c>
      <c r="D735" s="294">
        <f t="shared" si="158"/>
        <v>-460</v>
      </c>
      <c r="E735" s="294">
        <f t="shared" si="158"/>
        <v>93.33333333333303</v>
      </c>
      <c r="F735" s="445">
        <f t="shared" si="158"/>
        <v>-811.66666666666697</v>
      </c>
      <c r="G735" s="298">
        <f t="shared" si="158"/>
        <v>138.19591836734617</v>
      </c>
    </row>
    <row r="736" spans="1:11" s="621" customFormat="1" x14ac:dyDescent="0.2">
      <c r="A736" s="343" t="s">
        <v>52</v>
      </c>
      <c r="B736" s="300">
        <v>59</v>
      </c>
      <c r="C736" s="301">
        <v>59</v>
      </c>
      <c r="D736" s="301">
        <v>5</v>
      </c>
      <c r="E736" s="301">
        <v>53</v>
      </c>
      <c r="F736" s="446">
        <v>53</v>
      </c>
      <c r="G736" s="366">
        <f>SUM(B736:F736)</f>
        <v>229</v>
      </c>
      <c r="H736" s="621" t="s">
        <v>56</v>
      </c>
      <c r="I736" s="367">
        <f>G723-G736</f>
        <v>1</v>
      </c>
      <c r="J736" s="368">
        <f>I736/G723</f>
        <v>4.3478260869565218E-3</v>
      </c>
      <c r="K736" s="624" t="s">
        <v>185</v>
      </c>
    </row>
    <row r="737" spans="1:10" s="621" customFormat="1" x14ac:dyDescent="0.2">
      <c r="A737" s="343" t="s">
        <v>28</v>
      </c>
      <c r="B737" s="391">
        <v>146.5</v>
      </c>
      <c r="C737" s="620">
        <v>148.5</v>
      </c>
      <c r="D737" s="620">
        <v>154</v>
      </c>
      <c r="E737" s="622">
        <v>147</v>
      </c>
      <c r="F737" s="623">
        <v>154</v>
      </c>
      <c r="G737" s="237"/>
      <c r="H737" s="621" t="s">
        <v>57</v>
      </c>
      <c r="I737" s="621">
        <v>147.88999999999999</v>
      </c>
    </row>
    <row r="738" spans="1:10" s="621" customFormat="1" ht="13.5" thickBot="1" x14ac:dyDescent="0.25">
      <c r="A738" s="346" t="s">
        <v>26</v>
      </c>
      <c r="B738" s="230">
        <f>B737-F724</f>
        <v>1</v>
      </c>
      <c r="C738" s="231">
        <f t="shared" ref="C738:E738" si="159">C737-C724</f>
        <v>1</v>
      </c>
      <c r="D738" s="231">
        <f t="shared" si="159"/>
        <v>4</v>
      </c>
      <c r="E738" s="231">
        <f t="shared" si="159"/>
        <v>1</v>
      </c>
      <c r="F738" s="524">
        <f>F737-B724</f>
        <v>1.5</v>
      </c>
      <c r="G738" s="238"/>
      <c r="H738" s="621" t="s">
        <v>26</v>
      </c>
      <c r="I738" s="621">
        <f>I737-I724</f>
        <v>-2.0000000000010232E-2</v>
      </c>
      <c r="J738" s="541"/>
    </row>
    <row r="739" spans="1:10" x14ac:dyDescent="0.2">
      <c r="C739" s="621"/>
      <c r="D739" s="621"/>
      <c r="E739" s="621"/>
      <c r="F739" s="621"/>
    </row>
    <row r="740" spans="1:10" ht="13.5" thickBot="1" x14ac:dyDescent="0.25"/>
    <row r="741" spans="1:10" ht="13.5" thickBot="1" x14ac:dyDescent="0.25">
      <c r="A741" s="319" t="s">
        <v>186</v>
      </c>
      <c r="B741" s="641" t="s">
        <v>53</v>
      </c>
      <c r="C741" s="642"/>
      <c r="D741" s="642"/>
      <c r="E741" s="642"/>
      <c r="F741" s="643"/>
      <c r="G741" s="348" t="s">
        <v>0</v>
      </c>
      <c r="H741" s="626"/>
      <c r="I741" s="626"/>
      <c r="J741" s="626"/>
    </row>
    <row r="742" spans="1:10" x14ac:dyDescent="0.2">
      <c r="A742" s="227" t="s">
        <v>2</v>
      </c>
      <c r="B742" s="352">
        <v>1</v>
      </c>
      <c r="C742" s="240">
        <v>2</v>
      </c>
      <c r="D742" s="240">
        <v>3</v>
      </c>
      <c r="E742" s="240">
        <v>4</v>
      </c>
      <c r="F742" s="434">
        <v>5</v>
      </c>
      <c r="G742" s="239"/>
      <c r="H742" s="626"/>
      <c r="I742" s="626"/>
      <c r="J742" s="626"/>
    </row>
    <row r="743" spans="1:10" x14ac:dyDescent="0.2">
      <c r="A743" s="326" t="s">
        <v>3</v>
      </c>
      <c r="B743" s="353">
        <v>4800</v>
      </c>
      <c r="C743" s="354">
        <v>4800</v>
      </c>
      <c r="D743" s="355">
        <v>4800</v>
      </c>
      <c r="E743" s="355">
        <v>4800</v>
      </c>
      <c r="F743" s="435">
        <v>4800</v>
      </c>
      <c r="G743" s="399">
        <v>4800</v>
      </c>
      <c r="H743" s="626"/>
      <c r="I743" s="626"/>
      <c r="J743" s="626"/>
    </row>
    <row r="744" spans="1:10" ht="14.25" x14ac:dyDescent="0.2">
      <c r="A744" s="329" t="s">
        <v>6</v>
      </c>
      <c r="B744" s="457">
        <v>5574.6153846153848</v>
      </c>
      <c r="C744" s="458">
        <v>5186.666666666667</v>
      </c>
      <c r="D744" s="458">
        <v>4530</v>
      </c>
      <c r="E744" s="358">
        <v>4858.4615384615381</v>
      </c>
      <c r="F744" s="441">
        <v>4682.5</v>
      </c>
      <c r="G744" s="276">
        <v>5060</v>
      </c>
      <c r="H744" s="626"/>
      <c r="I744" s="626"/>
      <c r="J744" s="626"/>
    </row>
    <row r="745" spans="1:10" ht="14.25" x14ac:dyDescent="0.2">
      <c r="A745" s="227" t="s">
        <v>7</v>
      </c>
      <c r="B745" s="437">
        <v>100</v>
      </c>
      <c r="C745" s="436">
        <v>100</v>
      </c>
      <c r="D745" s="438">
        <v>100</v>
      </c>
      <c r="E745" s="361">
        <v>84.615384615384613</v>
      </c>
      <c r="F745" s="442">
        <v>91.666666666666671</v>
      </c>
      <c r="G745" s="362">
        <v>73.07692307692308</v>
      </c>
      <c r="H745" s="626"/>
      <c r="I745" s="626"/>
      <c r="J745" s="626"/>
    </row>
    <row r="746" spans="1:10" ht="14.25" x14ac:dyDescent="0.2">
      <c r="A746" s="227" t="s">
        <v>8</v>
      </c>
      <c r="B746" s="439">
        <v>3.5701346217757765E-2</v>
      </c>
      <c r="C746" s="440">
        <v>3.568429900231896E-2</v>
      </c>
      <c r="D746" s="440">
        <v>5.518763796909492E-2</v>
      </c>
      <c r="E746" s="363">
        <v>5.8800490565612512E-2</v>
      </c>
      <c r="F746" s="443">
        <v>6.4033478087349785E-2</v>
      </c>
      <c r="G746" s="364">
        <v>8.5029718248018429E-2</v>
      </c>
      <c r="H746" s="626"/>
      <c r="I746" s="626"/>
      <c r="J746" s="626"/>
    </row>
    <row r="747" spans="1:10" x14ac:dyDescent="0.2">
      <c r="A747" s="329" t="s">
        <v>1</v>
      </c>
      <c r="B747" s="287">
        <f t="shared" ref="B747:G747" si="160">B744/B743*100-100</f>
        <v>16.137820512820511</v>
      </c>
      <c r="C747" s="288">
        <f t="shared" si="160"/>
        <v>8.0555555555555713</v>
      </c>
      <c r="D747" s="288">
        <f t="shared" si="160"/>
        <v>-5.625</v>
      </c>
      <c r="E747" s="288">
        <f t="shared" si="160"/>
        <v>1.2179487179487154</v>
      </c>
      <c r="F747" s="444">
        <f t="shared" si="160"/>
        <v>-2.4479166666666714</v>
      </c>
      <c r="G747" s="291">
        <f t="shared" si="160"/>
        <v>5.4166666666666714</v>
      </c>
      <c r="H747" s="626"/>
      <c r="I747" s="626"/>
      <c r="J747" s="626"/>
    </row>
    <row r="748" spans="1:10" ht="13.5" thickBot="1" x14ac:dyDescent="0.25">
      <c r="A748" s="227" t="s">
        <v>27</v>
      </c>
      <c r="B748" s="293">
        <f>B744-B731</f>
        <v>-54.551282051282215</v>
      </c>
      <c r="C748" s="294">
        <f t="shared" ref="C748:G748" si="161">C744-C731</f>
        <v>-12.5</v>
      </c>
      <c r="D748" s="294">
        <f t="shared" si="161"/>
        <v>530</v>
      </c>
      <c r="E748" s="294">
        <f t="shared" si="161"/>
        <v>-309.03846153846189</v>
      </c>
      <c r="F748" s="445">
        <f t="shared" si="161"/>
        <v>185</v>
      </c>
      <c r="G748" s="298">
        <f t="shared" si="161"/>
        <v>-18.399999999999636</v>
      </c>
      <c r="H748" s="626"/>
      <c r="I748" s="626"/>
      <c r="J748" s="626"/>
    </row>
    <row r="749" spans="1:10" x14ac:dyDescent="0.2">
      <c r="A749" s="343" t="s">
        <v>52</v>
      </c>
      <c r="B749" s="300">
        <v>53</v>
      </c>
      <c r="C749" s="301">
        <v>54</v>
      </c>
      <c r="D749" s="301">
        <v>5</v>
      </c>
      <c r="E749" s="301">
        <v>53</v>
      </c>
      <c r="F749" s="446">
        <v>53</v>
      </c>
      <c r="G749" s="366">
        <f>SUM(B749:F749)</f>
        <v>218</v>
      </c>
      <c r="H749" s="626" t="s">
        <v>56</v>
      </c>
      <c r="I749" s="367">
        <f>G736-G749</f>
        <v>11</v>
      </c>
      <c r="J749" s="368">
        <f>I749/G736</f>
        <v>4.8034934497816595E-2</v>
      </c>
    </row>
    <row r="750" spans="1:10" x14ac:dyDescent="0.2">
      <c r="A750" s="343" t="s">
        <v>28</v>
      </c>
      <c r="B750" s="391">
        <v>146.5</v>
      </c>
      <c r="C750" s="625">
        <v>148.5</v>
      </c>
      <c r="D750" s="625">
        <v>154</v>
      </c>
      <c r="E750" s="625">
        <v>147</v>
      </c>
      <c r="F750" s="623">
        <v>154</v>
      </c>
      <c r="G750" s="237"/>
      <c r="H750" s="626" t="s">
        <v>57</v>
      </c>
      <c r="I750" s="626">
        <v>149.08000000000001</v>
      </c>
      <c r="J750" s="626"/>
    </row>
    <row r="751" spans="1:10" ht="13.5" thickBot="1" x14ac:dyDescent="0.25">
      <c r="A751" s="346" t="s">
        <v>26</v>
      </c>
      <c r="B751" s="230">
        <f>B750-B737</f>
        <v>0</v>
      </c>
      <c r="C751" s="231">
        <f t="shared" ref="C751:E751" si="162">C750-C737</f>
        <v>0</v>
      </c>
      <c r="D751" s="231">
        <f t="shared" si="162"/>
        <v>0</v>
      </c>
      <c r="E751" s="231">
        <f t="shared" si="162"/>
        <v>0</v>
      </c>
      <c r="F751" s="524">
        <f>F750-F737</f>
        <v>0</v>
      </c>
      <c r="G751" s="238"/>
      <c r="H751" s="626" t="s">
        <v>26</v>
      </c>
      <c r="I751" s="626">
        <f>I750-I737</f>
        <v>1.1900000000000261</v>
      </c>
      <c r="J751" s="541"/>
    </row>
    <row r="753" spans="1:10" ht="13.5" thickBot="1" x14ac:dyDescent="0.25"/>
    <row r="754" spans="1:10" s="628" customFormat="1" ht="13.5" thickBot="1" x14ac:dyDescent="0.25">
      <c r="A754" s="319" t="s">
        <v>188</v>
      </c>
      <c r="B754" s="641" t="s">
        <v>53</v>
      </c>
      <c r="C754" s="642"/>
      <c r="D754" s="642"/>
      <c r="E754" s="642"/>
      <c r="F754" s="643"/>
      <c r="G754" s="348" t="s">
        <v>0</v>
      </c>
    </row>
    <row r="755" spans="1:10" s="628" customFormat="1" x14ac:dyDescent="0.2">
      <c r="A755" s="227" t="s">
        <v>2</v>
      </c>
      <c r="B755" s="352">
        <v>1</v>
      </c>
      <c r="C755" s="240">
        <v>2</v>
      </c>
      <c r="D755" s="240">
        <v>3</v>
      </c>
      <c r="E755" s="240">
        <v>4</v>
      </c>
      <c r="F755" s="434">
        <v>5</v>
      </c>
      <c r="G755" s="239"/>
    </row>
    <row r="756" spans="1:10" s="628" customFormat="1" x14ac:dyDescent="0.2">
      <c r="A756" s="326" t="s">
        <v>3</v>
      </c>
      <c r="B756" s="353">
        <v>4820</v>
      </c>
      <c r="C756" s="354">
        <v>4820</v>
      </c>
      <c r="D756" s="355">
        <v>4820</v>
      </c>
      <c r="E756" s="355">
        <v>4820</v>
      </c>
      <c r="F756" s="435">
        <v>4820</v>
      </c>
      <c r="G756" s="399">
        <v>4820</v>
      </c>
    </row>
    <row r="757" spans="1:10" s="628" customFormat="1" ht="14.25" x14ac:dyDescent="0.2">
      <c r="A757" s="329" t="s">
        <v>6</v>
      </c>
      <c r="B757" s="457">
        <v>5383.333333333333</v>
      </c>
      <c r="C757" s="458">
        <v>5281.666666666667</v>
      </c>
      <c r="D757" s="458">
        <v>4880</v>
      </c>
      <c r="E757" s="358">
        <v>5301.666666666667</v>
      </c>
      <c r="F757" s="441">
        <v>5103.636363636364</v>
      </c>
      <c r="G757" s="276">
        <v>5255.1020408163267</v>
      </c>
    </row>
    <row r="758" spans="1:10" s="628" customFormat="1" ht="14.25" x14ac:dyDescent="0.2">
      <c r="A758" s="227" t="s">
        <v>7</v>
      </c>
      <c r="B758" s="437">
        <v>91.666666666666671</v>
      </c>
      <c r="C758" s="436">
        <v>100</v>
      </c>
      <c r="D758" s="438">
        <v>100</v>
      </c>
      <c r="E758" s="361">
        <v>91.666666666666671</v>
      </c>
      <c r="F758" s="442">
        <v>100</v>
      </c>
      <c r="G758" s="362">
        <v>95.91836734693878</v>
      </c>
    </row>
    <row r="759" spans="1:10" s="628" customFormat="1" ht="14.25" x14ac:dyDescent="0.2">
      <c r="A759" s="227" t="s">
        <v>8</v>
      </c>
      <c r="B759" s="439">
        <v>5.320575532421741E-2</v>
      </c>
      <c r="C759" s="440">
        <v>3.9229454171420833E-2</v>
      </c>
      <c r="D759" s="440">
        <v>3.6885245901639344E-2</v>
      </c>
      <c r="E759" s="363">
        <v>5.7122227658381701E-2</v>
      </c>
      <c r="F759" s="443">
        <v>4.6632314213957089E-2</v>
      </c>
      <c r="G759" s="364">
        <v>5.4732157012280222E-2</v>
      </c>
    </row>
    <row r="760" spans="1:10" s="628" customFormat="1" x14ac:dyDescent="0.2">
      <c r="A760" s="329" t="s">
        <v>1</v>
      </c>
      <c r="B760" s="287">
        <f t="shared" ref="B760:G760" si="163">B757/B756*100-100</f>
        <v>11.68741355463348</v>
      </c>
      <c r="C760" s="288">
        <f t="shared" si="163"/>
        <v>9.5781466113416371</v>
      </c>
      <c r="D760" s="288">
        <f t="shared" si="163"/>
        <v>1.2448132780082943</v>
      </c>
      <c r="E760" s="288">
        <f t="shared" si="163"/>
        <v>9.9930843706777353</v>
      </c>
      <c r="F760" s="444">
        <f t="shared" si="163"/>
        <v>5.8845718596755887</v>
      </c>
      <c r="G760" s="291">
        <f t="shared" si="163"/>
        <v>9.0270132949445241</v>
      </c>
    </row>
    <row r="761" spans="1:10" s="628" customFormat="1" ht="13.5" thickBot="1" x14ac:dyDescent="0.25">
      <c r="A761" s="227" t="s">
        <v>27</v>
      </c>
      <c r="B761" s="293">
        <f>B757-B744</f>
        <v>-191.28205128205173</v>
      </c>
      <c r="C761" s="294">
        <f t="shared" ref="C761:G761" si="164">C757-C744</f>
        <v>95</v>
      </c>
      <c r="D761" s="294">
        <f t="shared" si="164"/>
        <v>350</v>
      </c>
      <c r="E761" s="294">
        <f t="shared" si="164"/>
        <v>443.20512820512886</v>
      </c>
      <c r="F761" s="445">
        <f t="shared" si="164"/>
        <v>421.13636363636397</v>
      </c>
      <c r="G761" s="298">
        <f t="shared" si="164"/>
        <v>195.10204081632673</v>
      </c>
    </row>
    <row r="762" spans="1:10" s="628" customFormat="1" x14ac:dyDescent="0.2">
      <c r="A762" s="343" t="s">
        <v>52</v>
      </c>
      <c r="B762" s="300">
        <v>53</v>
      </c>
      <c r="C762" s="301">
        <v>54</v>
      </c>
      <c r="D762" s="301">
        <v>5</v>
      </c>
      <c r="E762" s="301">
        <v>53</v>
      </c>
      <c r="F762" s="446">
        <v>53</v>
      </c>
      <c r="G762" s="366">
        <f>SUM(B762:F762)</f>
        <v>218</v>
      </c>
      <c r="H762" s="628" t="s">
        <v>56</v>
      </c>
      <c r="I762" s="367">
        <f>G749-G762</f>
        <v>0</v>
      </c>
      <c r="J762" s="368">
        <f>I762/G749</f>
        <v>0</v>
      </c>
    </row>
    <row r="763" spans="1:10" s="628" customFormat="1" x14ac:dyDescent="0.2">
      <c r="A763" s="343" t="s">
        <v>28</v>
      </c>
      <c r="B763" s="391">
        <v>146.5</v>
      </c>
      <c r="C763" s="627">
        <v>148.5</v>
      </c>
      <c r="D763" s="627">
        <v>154</v>
      </c>
      <c r="E763" s="627">
        <v>147</v>
      </c>
      <c r="F763" s="623">
        <v>154</v>
      </c>
      <c r="G763" s="237"/>
      <c r="H763" s="628" t="s">
        <v>57</v>
      </c>
      <c r="I763" s="628">
        <v>149.02000000000001</v>
      </c>
    </row>
    <row r="764" spans="1:10" s="628" customFormat="1" ht="13.5" thickBot="1" x14ac:dyDescent="0.25">
      <c r="A764" s="346" t="s">
        <v>26</v>
      </c>
      <c r="B764" s="230">
        <f>B763-B750</f>
        <v>0</v>
      </c>
      <c r="C764" s="231">
        <f t="shared" ref="C764:E764" si="165">C763-C750</f>
        <v>0</v>
      </c>
      <c r="D764" s="231">
        <f t="shared" si="165"/>
        <v>0</v>
      </c>
      <c r="E764" s="231">
        <f t="shared" si="165"/>
        <v>0</v>
      </c>
      <c r="F764" s="524">
        <f>F763-F750</f>
        <v>0</v>
      </c>
      <c r="G764" s="238"/>
      <c r="H764" s="628" t="s">
        <v>26</v>
      </c>
      <c r="I764" s="628">
        <f>I763-I750</f>
        <v>-6.0000000000002274E-2</v>
      </c>
      <c r="J764" s="541"/>
    </row>
    <row r="766" spans="1:10" ht="13.5" thickBot="1" x14ac:dyDescent="0.25"/>
    <row r="767" spans="1:10" s="630" customFormat="1" ht="13.5" thickBot="1" x14ac:dyDescent="0.25">
      <c r="A767" s="319" t="s">
        <v>189</v>
      </c>
      <c r="B767" s="641" t="s">
        <v>53</v>
      </c>
      <c r="C767" s="642"/>
      <c r="D767" s="642"/>
      <c r="E767" s="642"/>
      <c r="F767" s="643"/>
      <c r="G767" s="348" t="s">
        <v>0</v>
      </c>
    </row>
    <row r="768" spans="1:10" s="630" customFormat="1" x14ac:dyDescent="0.2">
      <c r="A768" s="227" t="s">
        <v>2</v>
      </c>
      <c r="B768" s="352">
        <v>1</v>
      </c>
      <c r="C768" s="240">
        <v>2</v>
      </c>
      <c r="D768" s="240">
        <v>3</v>
      </c>
      <c r="E768" s="240">
        <v>4</v>
      </c>
      <c r="F768" s="434">
        <v>5</v>
      </c>
      <c r="G768" s="239"/>
    </row>
    <row r="769" spans="1:11" s="630" customFormat="1" x14ac:dyDescent="0.2">
      <c r="A769" s="326" t="s">
        <v>3</v>
      </c>
      <c r="B769" s="353">
        <v>4840</v>
      </c>
      <c r="C769" s="354">
        <v>4840</v>
      </c>
      <c r="D769" s="355">
        <v>4840</v>
      </c>
      <c r="E769" s="355">
        <v>4840</v>
      </c>
      <c r="F769" s="435">
        <v>4840</v>
      </c>
      <c r="G769" s="399">
        <v>4840</v>
      </c>
    </row>
    <row r="770" spans="1:11" s="630" customFormat="1" ht="14.25" x14ac:dyDescent="0.2">
      <c r="A770" s="329" t="s">
        <v>6</v>
      </c>
      <c r="B770" s="457">
        <v>5168.4615384615381</v>
      </c>
      <c r="C770" s="458">
        <v>4901.5384615384619</v>
      </c>
      <c r="D770" s="458">
        <v>4790</v>
      </c>
      <c r="E770" s="358">
        <v>4700</v>
      </c>
      <c r="F770" s="441">
        <v>4610</v>
      </c>
      <c r="G770" s="276">
        <v>4842.9629629629626</v>
      </c>
    </row>
    <row r="771" spans="1:11" s="630" customFormat="1" ht="14.25" x14ac:dyDescent="0.2">
      <c r="A771" s="227" t="s">
        <v>7</v>
      </c>
      <c r="B771" s="437">
        <v>92.307692307692307</v>
      </c>
      <c r="C771" s="436">
        <v>100</v>
      </c>
      <c r="D771" s="438">
        <v>100</v>
      </c>
      <c r="E771" s="361">
        <v>92.307692307692307</v>
      </c>
      <c r="F771" s="442">
        <v>92.307692307692307</v>
      </c>
      <c r="G771" s="362">
        <v>83.333333333333329</v>
      </c>
    </row>
    <row r="772" spans="1:11" s="630" customFormat="1" ht="14.25" x14ac:dyDescent="0.2">
      <c r="A772" s="227" t="s">
        <v>8</v>
      </c>
      <c r="B772" s="439">
        <v>7.0987558796054853E-2</v>
      </c>
      <c r="C772" s="440">
        <v>3.0762775753435168E-2</v>
      </c>
      <c r="D772" s="440">
        <v>8.1419624217118999E-2</v>
      </c>
      <c r="E772" s="363">
        <v>6.9917048238842053E-2</v>
      </c>
      <c r="F772" s="443">
        <v>5.7806316495043218E-2</v>
      </c>
      <c r="G772" s="364">
        <v>7.474313945118824E-2</v>
      </c>
    </row>
    <row r="773" spans="1:11" s="630" customFormat="1" x14ac:dyDescent="0.2">
      <c r="A773" s="329" t="s">
        <v>1</v>
      </c>
      <c r="B773" s="287">
        <f t="shared" ref="B773:G773" si="166">B770/B769*100-100</f>
        <v>6.7863954227590568</v>
      </c>
      <c r="C773" s="288">
        <f t="shared" si="166"/>
        <v>1.2714558169103753</v>
      </c>
      <c r="D773" s="288">
        <f t="shared" si="166"/>
        <v>-1.0330578512396755</v>
      </c>
      <c r="E773" s="288">
        <f t="shared" si="166"/>
        <v>-2.8925619834710687</v>
      </c>
      <c r="F773" s="444">
        <f t="shared" si="166"/>
        <v>-4.7520661157024762</v>
      </c>
      <c r="G773" s="291">
        <f t="shared" si="166"/>
        <v>6.1218243036421427E-2</v>
      </c>
      <c r="K773" s="631"/>
    </row>
    <row r="774" spans="1:11" s="630" customFormat="1" ht="13.5" thickBot="1" x14ac:dyDescent="0.25">
      <c r="A774" s="227" t="s">
        <v>27</v>
      </c>
      <c r="B774" s="293">
        <f>B770-B757</f>
        <v>-214.87179487179492</v>
      </c>
      <c r="C774" s="294">
        <f t="shared" ref="C774:G774" si="167">C770-C757</f>
        <v>-380.12820512820508</v>
      </c>
      <c r="D774" s="294">
        <f t="shared" si="167"/>
        <v>-90</v>
      </c>
      <c r="E774" s="294">
        <f t="shared" si="167"/>
        <v>-601.66666666666697</v>
      </c>
      <c r="F774" s="445">
        <f t="shared" si="167"/>
        <v>-493.63636363636397</v>
      </c>
      <c r="G774" s="298">
        <f t="shared" si="167"/>
        <v>-412.13907785336414</v>
      </c>
      <c r="K774" s="631"/>
    </row>
    <row r="775" spans="1:11" s="630" customFormat="1" x14ac:dyDescent="0.2">
      <c r="A775" s="343" t="s">
        <v>52</v>
      </c>
      <c r="B775" s="300">
        <v>53</v>
      </c>
      <c r="C775" s="301">
        <v>54</v>
      </c>
      <c r="D775" s="301">
        <v>4</v>
      </c>
      <c r="E775" s="301">
        <v>53</v>
      </c>
      <c r="F775" s="446">
        <v>53</v>
      </c>
      <c r="G775" s="366">
        <f>SUM(B775:F775)</f>
        <v>217</v>
      </c>
      <c r="H775" s="630" t="s">
        <v>56</v>
      </c>
      <c r="I775" s="367">
        <f>G762-G775</f>
        <v>1</v>
      </c>
      <c r="J775" s="368">
        <f>I775/G762</f>
        <v>4.5871559633027525E-3</v>
      </c>
      <c r="K775" s="631"/>
    </row>
    <row r="776" spans="1:11" s="630" customFormat="1" x14ac:dyDescent="0.2">
      <c r="A776" s="343" t="s">
        <v>28</v>
      </c>
      <c r="B776" s="391">
        <v>150</v>
      </c>
      <c r="C776" s="629">
        <v>151.5</v>
      </c>
      <c r="D776" s="629">
        <v>156</v>
      </c>
      <c r="E776" s="629">
        <v>149</v>
      </c>
      <c r="F776" s="623">
        <v>156</v>
      </c>
      <c r="G776" s="237"/>
      <c r="H776" s="630" t="s">
        <v>57</v>
      </c>
      <c r="I776" s="630">
        <v>149.02000000000001</v>
      </c>
      <c r="K776" s="631"/>
    </row>
    <row r="777" spans="1:11" s="630" customFormat="1" ht="13.5" thickBot="1" x14ac:dyDescent="0.25">
      <c r="A777" s="346" t="s">
        <v>26</v>
      </c>
      <c r="B777" s="230">
        <f>B776-B763</f>
        <v>3.5</v>
      </c>
      <c r="C777" s="231">
        <f t="shared" ref="C777:E777" si="168">C776-C763</f>
        <v>3</v>
      </c>
      <c r="D777" s="231">
        <f t="shared" si="168"/>
        <v>2</v>
      </c>
      <c r="E777" s="231">
        <f t="shared" si="168"/>
        <v>2</v>
      </c>
      <c r="F777" s="524">
        <f>F776-F763</f>
        <v>2</v>
      </c>
      <c r="G777" s="238"/>
      <c r="H777" s="630" t="s">
        <v>26</v>
      </c>
      <c r="I777" s="630">
        <f>I776-I763</f>
        <v>0</v>
      </c>
      <c r="J777" s="541"/>
      <c r="K777" s="631"/>
    </row>
    <row r="779" spans="1:11" ht="13.5" thickBot="1" x14ac:dyDescent="0.25"/>
    <row r="780" spans="1:11" s="633" customFormat="1" ht="13.5" thickBot="1" x14ac:dyDescent="0.25">
      <c r="A780" s="319" t="s">
        <v>190</v>
      </c>
      <c r="B780" s="641" t="s">
        <v>53</v>
      </c>
      <c r="C780" s="642"/>
      <c r="D780" s="642"/>
      <c r="E780" s="642"/>
      <c r="F780" s="643"/>
      <c r="G780" s="348" t="s">
        <v>0</v>
      </c>
    </row>
    <row r="781" spans="1:11" s="633" customFormat="1" x14ac:dyDescent="0.2">
      <c r="A781" s="227" t="s">
        <v>2</v>
      </c>
      <c r="B781" s="352">
        <v>1</v>
      </c>
      <c r="C781" s="240">
        <v>2</v>
      </c>
      <c r="D781" s="240">
        <v>3</v>
      </c>
      <c r="E781" s="240">
        <v>4</v>
      </c>
      <c r="F781" s="434">
        <v>5</v>
      </c>
      <c r="G781" s="239"/>
    </row>
    <row r="782" spans="1:11" s="633" customFormat="1" x14ac:dyDescent="0.2">
      <c r="A782" s="326" t="s">
        <v>3</v>
      </c>
      <c r="B782" s="353">
        <v>4860</v>
      </c>
      <c r="C782" s="354">
        <v>4860</v>
      </c>
      <c r="D782" s="355">
        <v>4860</v>
      </c>
      <c r="E782" s="355">
        <v>4860</v>
      </c>
      <c r="F782" s="435">
        <v>4860</v>
      </c>
      <c r="G782" s="399">
        <v>4860</v>
      </c>
    </row>
    <row r="783" spans="1:11" s="633" customFormat="1" ht="14.25" x14ac:dyDescent="0.2">
      <c r="A783" s="329" t="s">
        <v>6</v>
      </c>
      <c r="B783" s="457">
        <v>5528.4615384615381</v>
      </c>
      <c r="C783" s="458">
        <v>5275</v>
      </c>
      <c r="D783" s="458">
        <v>4770</v>
      </c>
      <c r="E783" s="358">
        <v>4975.833333333333</v>
      </c>
      <c r="F783" s="441">
        <v>5084.166666666667</v>
      </c>
      <c r="G783" s="276">
        <v>5204.5098039215691</v>
      </c>
    </row>
    <row r="784" spans="1:11" s="633" customFormat="1" ht="14.25" x14ac:dyDescent="0.2">
      <c r="A784" s="227" t="s">
        <v>7</v>
      </c>
      <c r="B784" s="437">
        <v>100</v>
      </c>
      <c r="C784" s="436">
        <v>91.666666666666671</v>
      </c>
      <c r="D784" s="438">
        <v>100</v>
      </c>
      <c r="E784" s="361">
        <v>100</v>
      </c>
      <c r="F784" s="442">
        <v>100</v>
      </c>
      <c r="G784" s="362">
        <v>92.156862745098039</v>
      </c>
    </row>
    <row r="785" spans="1:10" s="633" customFormat="1" ht="14.25" x14ac:dyDescent="0.2">
      <c r="A785" s="227" t="s">
        <v>8</v>
      </c>
      <c r="B785" s="439">
        <v>4.0872630546868453E-2</v>
      </c>
      <c r="C785" s="440">
        <v>4.5256734567235356E-2</v>
      </c>
      <c r="D785" s="440">
        <v>1.2578616352201259E-2</v>
      </c>
      <c r="E785" s="363">
        <v>4.2966360567803591E-2</v>
      </c>
      <c r="F785" s="443">
        <v>4.5878600416706578E-2</v>
      </c>
      <c r="G785" s="364">
        <v>6.1111154148189295E-2</v>
      </c>
    </row>
    <row r="786" spans="1:10" s="633" customFormat="1" x14ac:dyDescent="0.2">
      <c r="A786" s="329" t="s">
        <v>1</v>
      </c>
      <c r="B786" s="287">
        <f t="shared" ref="B786:G786" si="169">B783/B782*100-100</f>
        <v>13.754352643241518</v>
      </c>
      <c r="C786" s="288">
        <f t="shared" si="169"/>
        <v>8.5390946502057687</v>
      </c>
      <c r="D786" s="288">
        <f t="shared" si="169"/>
        <v>-1.8518518518518476</v>
      </c>
      <c r="E786" s="288">
        <f t="shared" si="169"/>
        <v>2.3834019204389563</v>
      </c>
      <c r="F786" s="444">
        <f t="shared" si="169"/>
        <v>4.6124828532235966</v>
      </c>
      <c r="G786" s="291">
        <f t="shared" si="169"/>
        <v>7.0886790930364043</v>
      </c>
    </row>
    <row r="787" spans="1:10" s="633" customFormat="1" ht="13.5" thickBot="1" x14ac:dyDescent="0.25">
      <c r="A787" s="227" t="s">
        <v>27</v>
      </c>
      <c r="B787" s="293">
        <f>B783-B770</f>
        <v>360</v>
      </c>
      <c r="C787" s="294">
        <f t="shared" ref="C787:G787" si="170">C783-C770</f>
        <v>373.46153846153811</v>
      </c>
      <c r="D787" s="294">
        <f t="shared" si="170"/>
        <v>-20</v>
      </c>
      <c r="E787" s="294">
        <f t="shared" si="170"/>
        <v>275.83333333333303</v>
      </c>
      <c r="F787" s="445">
        <f t="shared" si="170"/>
        <v>474.16666666666697</v>
      </c>
      <c r="G787" s="298">
        <f t="shared" si="170"/>
        <v>361.54684095860648</v>
      </c>
    </row>
    <row r="788" spans="1:10" s="633" customFormat="1" x14ac:dyDescent="0.2">
      <c r="A788" s="343" t="s">
        <v>52</v>
      </c>
      <c r="B788" s="300">
        <v>53</v>
      </c>
      <c r="C788" s="301">
        <v>53</v>
      </c>
      <c r="D788" s="301">
        <v>4</v>
      </c>
      <c r="E788" s="301">
        <v>52</v>
      </c>
      <c r="F788" s="446">
        <v>53</v>
      </c>
      <c r="G788" s="366">
        <f>SUM(B788:F788)</f>
        <v>215</v>
      </c>
      <c r="H788" s="633" t="s">
        <v>56</v>
      </c>
      <c r="I788" s="367">
        <f>G775-G788</f>
        <v>2</v>
      </c>
      <c r="J788" s="368">
        <f>I788/G775</f>
        <v>9.2165898617511521E-3</v>
      </c>
    </row>
    <row r="789" spans="1:10" s="633" customFormat="1" x14ac:dyDescent="0.2">
      <c r="A789" s="343" t="s">
        <v>28</v>
      </c>
      <c r="B789" s="391">
        <v>150</v>
      </c>
      <c r="C789" s="632">
        <v>151.5</v>
      </c>
      <c r="D789" s="632">
        <v>156</v>
      </c>
      <c r="E789" s="632">
        <v>149</v>
      </c>
      <c r="F789" s="623">
        <v>156</v>
      </c>
      <c r="G789" s="237"/>
      <c r="H789" s="633" t="s">
        <v>57</v>
      </c>
      <c r="I789" s="633">
        <v>151.81</v>
      </c>
    </row>
    <row r="790" spans="1:10" s="633" customFormat="1" ht="13.5" thickBot="1" x14ac:dyDescent="0.25">
      <c r="A790" s="346" t="s">
        <v>26</v>
      </c>
      <c r="B790" s="230">
        <f>B789-B776</f>
        <v>0</v>
      </c>
      <c r="C790" s="231">
        <f t="shared" ref="C790:E790" si="171">C789-C776</f>
        <v>0</v>
      </c>
      <c r="D790" s="231">
        <f t="shared" si="171"/>
        <v>0</v>
      </c>
      <c r="E790" s="231">
        <f t="shared" si="171"/>
        <v>0</v>
      </c>
      <c r="F790" s="524">
        <f>F789-F776</f>
        <v>0</v>
      </c>
      <c r="G790" s="238"/>
      <c r="H790" s="633" t="s">
        <v>26</v>
      </c>
      <c r="I790" s="633">
        <f>I789-I776</f>
        <v>2.789999999999992</v>
      </c>
      <c r="J790" s="541"/>
    </row>
    <row r="792" spans="1:10" ht="13.5" thickBot="1" x14ac:dyDescent="0.25"/>
    <row r="793" spans="1:10" s="635" customFormat="1" ht="13.5" thickBot="1" x14ac:dyDescent="0.25">
      <c r="A793" s="319" t="s">
        <v>191</v>
      </c>
      <c r="B793" s="641" t="s">
        <v>53</v>
      </c>
      <c r="C793" s="642"/>
      <c r="D793" s="642"/>
      <c r="E793" s="642"/>
      <c r="F793" s="643"/>
      <c r="G793" s="348" t="s">
        <v>0</v>
      </c>
    </row>
    <row r="794" spans="1:10" s="635" customFormat="1" x14ac:dyDescent="0.2">
      <c r="A794" s="227" t="s">
        <v>2</v>
      </c>
      <c r="B794" s="352">
        <v>1</v>
      </c>
      <c r="C794" s="240">
        <v>2</v>
      </c>
      <c r="D794" s="240">
        <v>3</v>
      </c>
      <c r="E794" s="240">
        <v>4</v>
      </c>
      <c r="F794" s="434">
        <v>5</v>
      </c>
      <c r="G794" s="239"/>
    </row>
    <row r="795" spans="1:10" s="635" customFormat="1" x14ac:dyDescent="0.2">
      <c r="A795" s="326" t="s">
        <v>3</v>
      </c>
      <c r="B795" s="353">
        <v>4880</v>
      </c>
      <c r="C795" s="354">
        <v>4880</v>
      </c>
      <c r="D795" s="355">
        <v>4880</v>
      </c>
      <c r="E795" s="355">
        <v>4880</v>
      </c>
      <c r="F795" s="435">
        <v>4880</v>
      </c>
      <c r="G795" s="399">
        <v>4880</v>
      </c>
    </row>
    <row r="796" spans="1:10" s="635" customFormat="1" ht="14.25" x14ac:dyDescent="0.2">
      <c r="A796" s="329" t="s">
        <v>6</v>
      </c>
      <c r="B796" s="457">
        <v>5675</v>
      </c>
      <c r="C796" s="458">
        <v>5276.666666666667</v>
      </c>
      <c r="D796" s="458">
        <v>5375</v>
      </c>
      <c r="E796" s="358">
        <v>4888.333333333333</v>
      </c>
      <c r="F796" s="441">
        <v>4831.666666666667</v>
      </c>
      <c r="G796" s="276">
        <v>5176.2</v>
      </c>
    </row>
    <row r="797" spans="1:10" s="635" customFormat="1" ht="14.25" x14ac:dyDescent="0.2">
      <c r="A797" s="227" t="s">
        <v>7</v>
      </c>
      <c r="B797" s="437">
        <v>91.666666666666671</v>
      </c>
      <c r="C797" s="436">
        <v>100</v>
      </c>
      <c r="D797" s="438">
        <v>100</v>
      </c>
      <c r="E797" s="361">
        <v>83.333333333333329</v>
      </c>
      <c r="F797" s="442">
        <v>100</v>
      </c>
      <c r="G797" s="362">
        <v>72</v>
      </c>
    </row>
    <row r="798" spans="1:10" s="635" customFormat="1" ht="14.25" x14ac:dyDescent="0.2">
      <c r="A798" s="227" t="s">
        <v>8</v>
      </c>
      <c r="B798" s="439">
        <v>6.7623656484534847E-2</v>
      </c>
      <c r="C798" s="440">
        <v>3.3280489160131904E-2</v>
      </c>
      <c r="D798" s="440">
        <v>8.6511627906976737E-2</v>
      </c>
      <c r="E798" s="363">
        <v>6.6255384903983444E-2</v>
      </c>
      <c r="F798" s="443">
        <v>5.839793013807431E-2</v>
      </c>
      <c r="G798" s="364">
        <v>8.8060673335795273E-2</v>
      </c>
    </row>
    <row r="799" spans="1:10" s="635" customFormat="1" x14ac:dyDescent="0.2">
      <c r="A799" s="329" t="s">
        <v>1</v>
      </c>
      <c r="B799" s="287">
        <f t="shared" ref="B799:G799" si="172">B796/B795*100-100</f>
        <v>16.29098360655739</v>
      </c>
      <c r="C799" s="288">
        <f t="shared" si="172"/>
        <v>8.1284153005464361</v>
      </c>
      <c r="D799" s="288">
        <f t="shared" si="172"/>
        <v>10.143442622950815</v>
      </c>
      <c r="E799" s="288">
        <f t="shared" si="172"/>
        <v>0.17076502732240328</v>
      </c>
      <c r="F799" s="444">
        <f t="shared" si="172"/>
        <v>-0.99043715846993052</v>
      </c>
      <c r="G799" s="291">
        <f t="shared" si="172"/>
        <v>6.0696721311475272</v>
      </c>
    </row>
    <row r="800" spans="1:10" s="635" customFormat="1" ht="13.5" thickBot="1" x14ac:dyDescent="0.25">
      <c r="A800" s="227" t="s">
        <v>27</v>
      </c>
      <c r="B800" s="293">
        <f>B796-B783</f>
        <v>146.53846153846189</v>
      </c>
      <c r="C800" s="294">
        <f t="shared" ref="C800:G800" si="173">C796-C783</f>
        <v>1.6666666666669698</v>
      </c>
      <c r="D800" s="294">
        <f t="shared" si="173"/>
        <v>605</v>
      </c>
      <c r="E800" s="294">
        <f t="shared" si="173"/>
        <v>-87.5</v>
      </c>
      <c r="F800" s="445">
        <f t="shared" si="173"/>
        <v>-252.5</v>
      </c>
      <c r="G800" s="298">
        <f t="shared" si="173"/>
        <v>-28.309803921569255</v>
      </c>
    </row>
    <row r="801" spans="1:10" s="635" customFormat="1" x14ac:dyDescent="0.2">
      <c r="A801" s="343" t="s">
        <v>52</v>
      </c>
      <c r="B801" s="300">
        <v>52</v>
      </c>
      <c r="C801" s="301">
        <v>53</v>
      </c>
      <c r="D801" s="301">
        <v>4</v>
      </c>
      <c r="E801" s="301">
        <v>52</v>
      </c>
      <c r="F801" s="446">
        <v>53</v>
      </c>
      <c r="G801" s="366">
        <f>SUM(B801:F801)</f>
        <v>214</v>
      </c>
      <c r="H801" s="635" t="s">
        <v>56</v>
      </c>
      <c r="I801" s="367">
        <f>G788-G801</f>
        <v>1</v>
      </c>
      <c r="J801" s="368">
        <f>I801/G788</f>
        <v>4.6511627906976744E-3</v>
      </c>
    </row>
    <row r="802" spans="1:10" s="635" customFormat="1" x14ac:dyDescent="0.2">
      <c r="A802" s="343" t="s">
        <v>28</v>
      </c>
      <c r="B802" s="391">
        <v>150</v>
      </c>
      <c r="C802" s="634">
        <v>151.5</v>
      </c>
      <c r="D802" s="634">
        <v>156</v>
      </c>
      <c r="E802" s="634">
        <v>149</v>
      </c>
      <c r="F802" s="623">
        <v>156</v>
      </c>
      <c r="G802" s="237"/>
      <c r="H802" s="635" t="s">
        <v>57</v>
      </c>
      <c r="I802" s="635">
        <v>151.83000000000001</v>
      </c>
    </row>
    <row r="803" spans="1:10" s="635" customFormat="1" ht="13.5" thickBot="1" x14ac:dyDescent="0.25">
      <c r="A803" s="346" t="s">
        <v>26</v>
      </c>
      <c r="B803" s="230">
        <f>B802-B789</f>
        <v>0</v>
      </c>
      <c r="C803" s="231">
        <f t="shared" ref="C803:E803" si="174">C802-C789</f>
        <v>0</v>
      </c>
      <c r="D803" s="231">
        <f t="shared" si="174"/>
        <v>0</v>
      </c>
      <c r="E803" s="231">
        <f t="shared" si="174"/>
        <v>0</v>
      </c>
      <c r="F803" s="524">
        <f>F802-F789</f>
        <v>0</v>
      </c>
      <c r="G803" s="238"/>
      <c r="H803" s="635" t="s">
        <v>26</v>
      </c>
      <c r="I803" s="635">
        <f>I802-I789</f>
        <v>2.0000000000010232E-2</v>
      </c>
      <c r="J803" s="541"/>
    </row>
  </sheetData>
  <mergeCells count="61">
    <mergeCell ref="B793:F793"/>
    <mergeCell ref="B780:F780"/>
    <mergeCell ref="B767:F767"/>
    <mergeCell ref="B754:F754"/>
    <mergeCell ref="B741:F741"/>
    <mergeCell ref="B624:F624"/>
    <mergeCell ref="B611:F611"/>
    <mergeCell ref="B728:F728"/>
    <mergeCell ref="B715:F715"/>
    <mergeCell ref="B637:F637"/>
    <mergeCell ref="B702:F702"/>
    <mergeCell ref="B689:F689"/>
    <mergeCell ref="B676:F676"/>
    <mergeCell ref="B663:F663"/>
    <mergeCell ref="B650:F65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9:F9"/>
    <mergeCell ref="B22:F22"/>
    <mergeCell ref="B35:F35"/>
    <mergeCell ref="B48:F48"/>
    <mergeCell ref="B61:F61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455:F455"/>
    <mergeCell ref="B507:F507"/>
    <mergeCell ref="B533:F533"/>
    <mergeCell ref="B520:F520"/>
    <mergeCell ref="B572:F572"/>
    <mergeCell ref="B585:F585"/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338:F338"/>
    <mergeCell ref="B325:F325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56" t="s">
        <v>53</v>
      </c>
      <c r="B1" s="657"/>
      <c r="C1" s="657"/>
      <c r="D1" s="657"/>
      <c r="E1" s="657"/>
      <c r="F1" s="657"/>
      <c r="G1" s="657"/>
      <c r="H1" s="657"/>
      <c r="I1" s="657"/>
      <c r="J1" s="658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50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44">
        <v>781</v>
      </c>
      <c r="G3" s="644">
        <v>115.5</v>
      </c>
      <c r="H3" s="644">
        <v>66</v>
      </c>
      <c r="I3" s="644">
        <v>1</v>
      </c>
      <c r="J3" s="649">
        <v>130</v>
      </c>
    </row>
    <row r="4" spans="1:10" x14ac:dyDescent="0.2">
      <c r="A4" s="665"/>
      <c r="B4" s="533">
        <v>1</v>
      </c>
      <c r="C4" s="533">
        <v>2</v>
      </c>
      <c r="D4" s="533">
        <v>117.5</v>
      </c>
      <c r="E4" s="533" t="s">
        <v>131</v>
      </c>
      <c r="F4" s="646"/>
      <c r="G4" s="646"/>
      <c r="H4" s="646"/>
      <c r="I4" s="646"/>
      <c r="J4" s="647"/>
    </row>
    <row r="5" spans="1:10" ht="13.5" thickBot="1" x14ac:dyDescent="0.25">
      <c r="A5" s="665"/>
      <c r="B5" s="517" t="s">
        <v>132</v>
      </c>
      <c r="C5" s="517">
        <v>513</v>
      </c>
      <c r="D5" s="517">
        <v>115</v>
      </c>
      <c r="E5" s="517" t="s">
        <v>126</v>
      </c>
      <c r="F5" s="646"/>
      <c r="G5" s="646"/>
      <c r="H5" s="646"/>
      <c r="I5" s="646"/>
      <c r="J5" s="647"/>
    </row>
    <row r="6" spans="1:10" x14ac:dyDescent="0.2">
      <c r="A6" s="650">
        <v>2</v>
      </c>
      <c r="B6" s="365">
        <v>1</v>
      </c>
      <c r="C6" s="365">
        <v>266</v>
      </c>
      <c r="D6" s="365">
        <v>117.5</v>
      </c>
      <c r="E6" s="365" t="s">
        <v>128</v>
      </c>
      <c r="F6" s="644">
        <v>781</v>
      </c>
      <c r="G6" s="644">
        <v>116</v>
      </c>
      <c r="H6" s="644">
        <v>66</v>
      </c>
      <c r="I6" s="644" t="s">
        <v>136</v>
      </c>
      <c r="J6" s="649">
        <v>130</v>
      </c>
    </row>
    <row r="7" spans="1:10" ht="13.5" thickBot="1" x14ac:dyDescent="0.25">
      <c r="A7" s="651"/>
      <c r="B7" s="245" t="s">
        <v>133</v>
      </c>
      <c r="C7" s="245">
        <v>515</v>
      </c>
      <c r="D7" s="245">
        <v>114</v>
      </c>
      <c r="E7" s="245" t="s">
        <v>126</v>
      </c>
      <c r="F7" s="645"/>
      <c r="G7" s="645"/>
      <c r="H7" s="645"/>
      <c r="I7" s="645"/>
      <c r="J7" s="648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50">
        <v>4</v>
      </c>
      <c r="B9" s="365">
        <v>1</v>
      </c>
      <c r="C9" s="365">
        <v>2</v>
      </c>
      <c r="D9" s="365">
        <v>117.5</v>
      </c>
      <c r="E9" s="365" t="s">
        <v>127</v>
      </c>
      <c r="F9" s="644">
        <v>780</v>
      </c>
      <c r="G9" s="644">
        <v>116</v>
      </c>
      <c r="H9" s="644">
        <v>66</v>
      </c>
      <c r="I9" s="644">
        <v>2</v>
      </c>
      <c r="J9" s="649">
        <v>128.5</v>
      </c>
    </row>
    <row r="10" spans="1:10" x14ac:dyDescent="0.2">
      <c r="A10" s="665"/>
      <c r="B10" s="244">
        <v>2</v>
      </c>
      <c r="C10" s="244">
        <v>487</v>
      </c>
      <c r="D10" s="244">
        <v>116</v>
      </c>
      <c r="E10" s="424" t="s">
        <v>126</v>
      </c>
      <c r="F10" s="646"/>
      <c r="G10" s="646"/>
      <c r="H10" s="646"/>
      <c r="I10" s="646"/>
      <c r="J10" s="647"/>
    </row>
    <row r="11" spans="1:10" ht="13.5" thickBot="1" x14ac:dyDescent="0.25">
      <c r="A11" s="651"/>
      <c r="B11" s="245">
        <v>3</v>
      </c>
      <c r="C11" s="245">
        <v>291</v>
      </c>
      <c r="D11" s="245">
        <v>115</v>
      </c>
      <c r="E11" s="524" t="s">
        <v>128</v>
      </c>
      <c r="F11" s="645"/>
      <c r="G11" s="645"/>
      <c r="H11" s="645"/>
      <c r="I11" s="645"/>
      <c r="J11" s="648"/>
    </row>
    <row r="12" spans="1:10" x14ac:dyDescent="0.2">
      <c r="A12" s="665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46">
        <v>780</v>
      </c>
      <c r="G12" s="646">
        <v>114</v>
      </c>
      <c r="H12" s="646">
        <v>66</v>
      </c>
      <c r="I12" s="646">
        <v>3</v>
      </c>
      <c r="J12" s="647">
        <v>128.5</v>
      </c>
    </row>
    <row r="13" spans="1:10" ht="13.5" thickBot="1" x14ac:dyDescent="0.25">
      <c r="A13" s="651"/>
      <c r="B13" s="245">
        <v>4</v>
      </c>
      <c r="C13" s="245">
        <v>610</v>
      </c>
      <c r="D13" s="245">
        <v>113</v>
      </c>
      <c r="E13" s="245" t="s">
        <v>126</v>
      </c>
      <c r="F13" s="645"/>
      <c r="G13" s="645"/>
      <c r="H13" s="645"/>
      <c r="I13" s="645"/>
      <c r="J13" s="648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59" t="s">
        <v>68</v>
      </c>
      <c r="B16" s="660"/>
      <c r="C16" s="660"/>
      <c r="D16" s="660"/>
      <c r="E16" s="660"/>
      <c r="F16" s="660"/>
      <c r="G16" s="660"/>
      <c r="H16" s="660"/>
      <c r="I16" s="660"/>
      <c r="J16" s="661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50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44">
        <v>778</v>
      </c>
      <c r="G19" s="644">
        <v>111.5</v>
      </c>
      <c r="H19" s="644">
        <v>66</v>
      </c>
      <c r="I19" s="644">
        <v>2</v>
      </c>
      <c r="J19" s="649">
        <v>128.5</v>
      </c>
    </row>
    <row r="20" spans="1:10" ht="13.5" thickBot="1" x14ac:dyDescent="0.25">
      <c r="A20" s="651"/>
      <c r="B20" s="245">
        <v>9</v>
      </c>
      <c r="C20" s="245">
        <v>579</v>
      </c>
      <c r="D20" s="245">
        <v>111.5</v>
      </c>
      <c r="E20" s="245" t="s">
        <v>128</v>
      </c>
      <c r="F20" s="645"/>
      <c r="G20" s="645"/>
      <c r="H20" s="645"/>
      <c r="I20" s="645"/>
      <c r="J20" s="648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50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44">
        <v>778</v>
      </c>
      <c r="G22" s="644">
        <v>110.5</v>
      </c>
      <c r="H22" s="644">
        <v>66</v>
      </c>
      <c r="I22" s="644">
        <v>2</v>
      </c>
      <c r="J22" s="649">
        <v>128.5</v>
      </c>
    </row>
    <row r="23" spans="1:10" ht="13.5" thickBot="1" x14ac:dyDescent="0.25">
      <c r="A23" s="651"/>
      <c r="B23" s="245">
        <v>10</v>
      </c>
      <c r="C23" s="245">
        <v>710</v>
      </c>
      <c r="D23" s="245">
        <v>110.5</v>
      </c>
      <c r="E23" s="245" t="s">
        <v>128</v>
      </c>
      <c r="F23" s="645"/>
      <c r="G23" s="645"/>
      <c r="H23" s="645"/>
      <c r="I23" s="645"/>
      <c r="J23" s="648"/>
    </row>
    <row r="24" spans="1:10" x14ac:dyDescent="0.2">
      <c r="A24" s="665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46">
        <v>778</v>
      </c>
      <c r="G24" s="646">
        <v>110.5</v>
      </c>
      <c r="H24" s="646">
        <v>66</v>
      </c>
      <c r="I24" s="646">
        <v>3</v>
      </c>
      <c r="J24" s="647">
        <v>128.5</v>
      </c>
    </row>
    <row r="25" spans="1:10" ht="13.5" thickBot="1" x14ac:dyDescent="0.25">
      <c r="A25" s="651"/>
      <c r="B25" s="245">
        <v>11</v>
      </c>
      <c r="C25" s="245">
        <v>547</v>
      </c>
      <c r="D25" s="245">
        <v>110</v>
      </c>
      <c r="E25" s="245" t="s">
        <v>126</v>
      </c>
      <c r="F25" s="645"/>
      <c r="G25" s="645"/>
      <c r="H25" s="645"/>
      <c r="I25" s="645"/>
      <c r="J25" s="648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62" t="s">
        <v>63</v>
      </c>
      <c r="B28" s="663"/>
      <c r="C28" s="663"/>
      <c r="D28" s="663"/>
      <c r="E28" s="663"/>
      <c r="F28" s="663"/>
      <c r="G28" s="663"/>
      <c r="H28" s="663"/>
      <c r="I28" s="663"/>
      <c r="J28" s="664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50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44">
        <v>893</v>
      </c>
      <c r="G30" s="644">
        <v>114.5</v>
      </c>
      <c r="H30" s="644">
        <v>76</v>
      </c>
      <c r="I30" s="644">
        <v>1</v>
      </c>
      <c r="J30" s="649">
        <v>130</v>
      </c>
    </row>
    <row r="31" spans="1:10" x14ac:dyDescent="0.2">
      <c r="A31" s="665"/>
      <c r="B31" s="244">
        <v>2</v>
      </c>
      <c r="C31" s="244">
        <v>695</v>
      </c>
      <c r="D31" s="244">
        <v>114.5</v>
      </c>
      <c r="E31" s="244" t="s">
        <v>126</v>
      </c>
      <c r="F31" s="646"/>
      <c r="G31" s="646"/>
      <c r="H31" s="646"/>
      <c r="I31" s="646"/>
      <c r="J31" s="647"/>
    </row>
    <row r="32" spans="1:10" ht="13.5" thickBot="1" x14ac:dyDescent="0.25">
      <c r="A32" s="651"/>
      <c r="B32" s="245">
        <v>3</v>
      </c>
      <c r="C32" s="245">
        <v>39</v>
      </c>
      <c r="D32" s="245">
        <v>112.5</v>
      </c>
      <c r="E32" s="245" t="s">
        <v>131</v>
      </c>
      <c r="F32" s="645"/>
      <c r="G32" s="645"/>
      <c r="H32" s="645"/>
      <c r="I32" s="645"/>
      <c r="J32" s="648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50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44">
        <v>893</v>
      </c>
      <c r="G34" s="644">
        <v>112</v>
      </c>
      <c r="H34" s="644">
        <v>76</v>
      </c>
      <c r="I34" s="671" t="s">
        <v>135</v>
      </c>
      <c r="J34" s="649">
        <v>128.5</v>
      </c>
    </row>
    <row r="35" spans="1:10" ht="13.5" thickBot="1" x14ac:dyDescent="0.25">
      <c r="A35" s="651"/>
      <c r="B35" s="245">
        <v>4</v>
      </c>
      <c r="C35" s="245">
        <v>421</v>
      </c>
      <c r="D35" s="245">
        <v>111.5</v>
      </c>
      <c r="E35" s="245" t="s">
        <v>128</v>
      </c>
      <c r="F35" s="645"/>
      <c r="G35" s="645"/>
      <c r="H35" s="645"/>
      <c r="I35" s="645"/>
      <c r="J35" s="648"/>
    </row>
    <row r="36" spans="1:10" x14ac:dyDescent="0.2">
      <c r="A36" s="665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46">
        <v>894</v>
      </c>
      <c r="G36" s="646">
        <v>111</v>
      </c>
      <c r="H36" s="646">
        <v>76</v>
      </c>
      <c r="I36" s="646">
        <v>3</v>
      </c>
      <c r="J36" s="647">
        <v>128.5</v>
      </c>
    </row>
    <row r="37" spans="1:10" ht="13.5" thickBot="1" x14ac:dyDescent="0.25">
      <c r="A37" s="651"/>
      <c r="B37" s="245">
        <v>5</v>
      </c>
      <c r="C37" s="245">
        <v>558</v>
      </c>
      <c r="D37" s="245">
        <v>110</v>
      </c>
      <c r="E37" s="245" t="s">
        <v>126</v>
      </c>
      <c r="F37" s="645"/>
      <c r="G37" s="645"/>
      <c r="H37" s="645"/>
      <c r="I37" s="645"/>
      <c r="J37" s="648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66" t="s">
        <v>63</v>
      </c>
      <c r="B40" s="667"/>
      <c r="C40" s="667"/>
      <c r="D40" s="667"/>
      <c r="E40" s="667"/>
      <c r="F40" s="667"/>
      <c r="G40" s="667"/>
      <c r="H40" s="667"/>
      <c r="I40" s="667"/>
      <c r="J40" s="668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50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44">
        <v>872</v>
      </c>
      <c r="G42" s="644">
        <v>115.5</v>
      </c>
      <c r="H42" s="644">
        <v>74</v>
      </c>
      <c r="I42" s="644">
        <v>1</v>
      </c>
      <c r="J42" s="649">
        <v>130</v>
      </c>
    </row>
    <row r="43" spans="1:10" ht="13.5" thickBot="1" x14ac:dyDescent="0.25">
      <c r="A43" s="651"/>
      <c r="B43" s="245">
        <v>2</v>
      </c>
      <c r="C43" s="245">
        <v>628</v>
      </c>
      <c r="D43" s="245">
        <v>114.5</v>
      </c>
      <c r="E43" s="245" t="s">
        <v>128</v>
      </c>
      <c r="F43" s="645"/>
      <c r="G43" s="645"/>
      <c r="H43" s="645"/>
      <c r="I43" s="645"/>
      <c r="J43" s="648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50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44">
        <v>872</v>
      </c>
      <c r="G45" s="644">
        <v>113</v>
      </c>
      <c r="H45" s="644">
        <v>74</v>
      </c>
      <c r="I45" s="644">
        <v>3</v>
      </c>
      <c r="J45" s="649">
        <v>128.5</v>
      </c>
    </row>
    <row r="46" spans="1:10" x14ac:dyDescent="0.2">
      <c r="A46" s="665"/>
      <c r="B46" s="244">
        <v>3</v>
      </c>
      <c r="C46" s="244">
        <v>498</v>
      </c>
      <c r="D46" s="244">
        <v>113</v>
      </c>
      <c r="E46" s="244" t="s">
        <v>126</v>
      </c>
      <c r="F46" s="646"/>
      <c r="G46" s="646"/>
      <c r="H46" s="646"/>
      <c r="I46" s="646"/>
      <c r="J46" s="647"/>
    </row>
    <row r="47" spans="1:10" ht="13.5" thickBot="1" x14ac:dyDescent="0.25">
      <c r="A47" s="651"/>
      <c r="B47" s="245">
        <v>4</v>
      </c>
      <c r="C47" s="245">
        <v>280</v>
      </c>
      <c r="D47" s="245">
        <v>111.5</v>
      </c>
      <c r="E47" s="245" t="s">
        <v>131</v>
      </c>
      <c r="F47" s="645"/>
      <c r="G47" s="645"/>
      <c r="H47" s="645"/>
      <c r="I47" s="645"/>
      <c r="J47" s="648"/>
    </row>
    <row r="48" spans="1:10" x14ac:dyDescent="0.2">
      <c r="A48" s="665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46">
        <v>871</v>
      </c>
      <c r="G48" s="646">
        <v>111</v>
      </c>
      <c r="H48" s="646">
        <v>74</v>
      </c>
      <c r="I48" s="646">
        <v>3</v>
      </c>
      <c r="J48" s="647">
        <v>128.5</v>
      </c>
    </row>
    <row r="49" spans="1:10" ht="13.5" thickBot="1" x14ac:dyDescent="0.25">
      <c r="A49" s="651"/>
      <c r="B49" s="245">
        <v>5</v>
      </c>
      <c r="C49" s="245">
        <v>559</v>
      </c>
      <c r="D49" s="245">
        <v>110.5</v>
      </c>
      <c r="E49" s="245" t="s">
        <v>126</v>
      </c>
      <c r="F49" s="645"/>
      <c r="G49" s="645"/>
      <c r="H49" s="645"/>
      <c r="I49" s="645"/>
      <c r="J49" s="648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6" t="s">
        <v>18</v>
      </c>
      <c r="C4" s="637"/>
      <c r="D4" s="637"/>
      <c r="E4" s="637"/>
      <c r="F4" s="637"/>
      <c r="G4" s="637"/>
      <c r="H4" s="637"/>
      <c r="I4" s="637"/>
      <c r="J4" s="638"/>
      <c r="K4" s="636" t="s">
        <v>21</v>
      </c>
      <c r="L4" s="637"/>
      <c r="M4" s="637"/>
      <c r="N4" s="637"/>
      <c r="O4" s="637"/>
      <c r="P4" s="637"/>
      <c r="Q4" s="637"/>
      <c r="R4" s="637"/>
      <c r="S4" s="637"/>
      <c r="T4" s="637"/>
      <c r="U4" s="637"/>
      <c r="V4" s="637"/>
      <c r="W4" s="6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6" t="s">
        <v>23</v>
      </c>
      <c r="C17" s="637"/>
      <c r="D17" s="637"/>
      <c r="E17" s="637"/>
      <c r="F17" s="6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6" t="s">
        <v>18</v>
      </c>
      <c r="C4" s="637"/>
      <c r="D4" s="637"/>
      <c r="E4" s="637"/>
      <c r="F4" s="637"/>
      <c r="G4" s="637"/>
      <c r="H4" s="637"/>
      <c r="I4" s="637"/>
      <c r="J4" s="638"/>
      <c r="K4" s="636" t="s">
        <v>21</v>
      </c>
      <c r="L4" s="637"/>
      <c r="M4" s="637"/>
      <c r="N4" s="637"/>
      <c r="O4" s="637"/>
      <c r="P4" s="637"/>
      <c r="Q4" s="637"/>
      <c r="R4" s="637"/>
      <c r="S4" s="637"/>
      <c r="T4" s="637"/>
      <c r="U4" s="637"/>
      <c r="V4" s="637"/>
      <c r="W4" s="6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6" t="s">
        <v>23</v>
      </c>
      <c r="C17" s="637"/>
      <c r="D17" s="637"/>
      <c r="E17" s="637"/>
      <c r="F17" s="6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6" t="s">
        <v>18</v>
      </c>
      <c r="C4" s="637"/>
      <c r="D4" s="637"/>
      <c r="E4" s="637"/>
      <c r="F4" s="637"/>
      <c r="G4" s="637"/>
      <c r="H4" s="637"/>
      <c r="I4" s="637"/>
      <c r="J4" s="638"/>
      <c r="K4" s="636" t="s">
        <v>21</v>
      </c>
      <c r="L4" s="637"/>
      <c r="M4" s="637"/>
      <c r="N4" s="637"/>
      <c r="O4" s="637"/>
      <c r="P4" s="637"/>
      <c r="Q4" s="637"/>
      <c r="R4" s="637"/>
      <c r="S4" s="637"/>
      <c r="T4" s="637"/>
      <c r="U4" s="637"/>
      <c r="V4" s="637"/>
      <c r="W4" s="63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36" t="s">
        <v>23</v>
      </c>
      <c r="C17" s="637"/>
      <c r="D17" s="637"/>
      <c r="E17" s="637"/>
      <c r="F17" s="63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9" t="s">
        <v>42</v>
      </c>
      <c r="B1" s="63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9" t="s">
        <v>42</v>
      </c>
      <c r="B1" s="63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40" t="s">
        <v>42</v>
      </c>
      <c r="B1" s="64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9" t="s">
        <v>42</v>
      </c>
      <c r="B1" s="63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704"/>
  <sheetViews>
    <sheetView showGridLines="0" topLeftCell="A675" zoomScale="73" zoomScaleNormal="73" workbookViewId="0">
      <selection activeCell="V703" sqref="V703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54"/>
      <c r="G2" s="654"/>
      <c r="H2" s="654"/>
      <c r="I2" s="654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52" t="s">
        <v>67</v>
      </c>
      <c r="AD6" s="652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41" t="s">
        <v>68</v>
      </c>
      <c r="C9" s="642"/>
      <c r="D9" s="642"/>
      <c r="E9" s="642"/>
      <c r="F9" s="642"/>
      <c r="G9" s="642"/>
      <c r="H9" s="642"/>
      <c r="I9" s="642"/>
      <c r="J9" s="643"/>
      <c r="K9" s="641" t="s">
        <v>63</v>
      </c>
      <c r="L9" s="642"/>
      <c r="M9" s="642"/>
      <c r="N9" s="643"/>
      <c r="O9" s="642" t="s">
        <v>64</v>
      </c>
      <c r="P9" s="642"/>
      <c r="Q9" s="642"/>
      <c r="R9" s="642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41" t="s">
        <v>68</v>
      </c>
      <c r="C25" s="642"/>
      <c r="D25" s="642"/>
      <c r="E25" s="642"/>
      <c r="F25" s="642"/>
      <c r="G25" s="642"/>
      <c r="H25" s="642"/>
      <c r="I25" s="642"/>
      <c r="J25" s="643"/>
      <c r="K25" s="641" t="s">
        <v>63</v>
      </c>
      <c r="L25" s="642"/>
      <c r="M25" s="642"/>
      <c r="N25" s="642"/>
      <c r="O25" s="643"/>
      <c r="P25" s="642" t="s">
        <v>64</v>
      </c>
      <c r="Q25" s="642"/>
      <c r="R25" s="642"/>
      <c r="S25" s="642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53" t="s">
        <v>78</v>
      </c>
      <c r="Y34" s="653"/>
      <c r="Z34" s="653"/>
      <c r="AA34" s="653"/>
      <c r="AB34" s="653"/>
      <c r="AC34" s="653"/>
      <c r="AD34" s="653"/>
      <c r="AE34" s="653"/>
      <c r="AF34" s="653"/>
      <c r="AG34" s="65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53"/>
      <c r="Y35" s="653"/>
      <c r="Z35" s="653"/>
      <c r="AA35" s="653"/>
      <c r="AB35" s="653"/>
      <c r="AC35" s="653"/>
      <c r="AD35" s="653"/>
      <c r="AE35" s="653"/>
      <c r="AF35" s="653"/>
      <c r="AG35" s="65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53"/>
      <c r="Y36" s="653"/>
      <c r="Z36" s="653"/>
      <c r="AA36" s="653"/>
      <c r="AB36" s="653"/>
      <c r="AC36" s="653"/>
      <c r="AD36" s="653"/>
      <c r="AE36" s="653"/>
      <c r="AF36" s="653"/>
      <c r="AG36" s="65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41" t="s">
        <v>68</v>
      </c>
      <c r="C39" s="642"/>
      <c r="D39" s="642"/>
      <c r="E39" s="642"/>
      <c r="F39" s="642"/>
      <c r="G39" s="642"/>
      <c r="H39" s="642"/>
      <c r="I39" s="642"/>
      <c r="J39" s="643"/>
      <c r="K39" s="641" t="s">
        <v>63</v>
      </c>
      <c r="L39" s="642"/>
      <c r="M39" s="642"/>
      <c r="N39" s="642"/>
      <c r="O39" s="643"/>
      <c r="P39" s="642" t="s">
        <v>64</v>
      </c>
      <c r="Q39" s="642"/>
      <c r="R39" s="642"/>
      <c r="S39" s="642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55" t="s">
        <v>82</v>
      </c>
      <c r="C51" s="655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41" t="s">
        <v>68</v>
      </c>
      <c r="C53" s="642"/>
      <c r="D53" s="642"/>
      <c r="E53" s="642"/>
      <c r="F53" s="642"/>
      <c r="G53" s="642"/>
      <c r="H53" s="642"/>
      <c r="I53" s="642"/>
      <c r="J53" s="643"/>
      <c r="K53" s="641" t="s">
        <v>63</v>
      </c>
      <c r="L53" s="642"/>
      <c r="M53" s="642"/>
      <c r="N53" s="642"/>
      <c r="O53" s="643"/>
      <c r="P53" s="642" t="s">
        <v>64</v>
      </c>
      <c r="Q53" s="642"/>
      <c r="R53" s="642"/>
      <c r="S53" s="642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41" t="s">
        <v>68</v>
      </c>
      <c r="C68" s="642"/>
      <c r="D68" s="642"/>
      <c r="E68" s="642"/>
      <c r="F68" s="642"/>
      <c r="G68" s="642"/>
      <c r="H68" s="642"/>
      <c r="I68" s="642"/>
      <c r="J68" s="642"/>
      <c r="K68" s="642"/>
      <c r="L68" s="642"/>
      <c r="M68" s="643"/>
      <c r="N68" s="641" t="s">
        <v>63</v>
      </c>
      <c r="O68" s="642"/>
      <c r="P68" s="642"/>
      <c r="Q68" s="642"/>
      <c r="R68" s="642"/>
      <c r="S68" s="643"/>
      <c r="T68" s="641" t="s">
        <v>64</v>
      </c>
      <c r="U68" s="642"/>
      <c r="V68" s="642"/>
      <c r="W68" s="642"/>
      <c r="X68" s="642"/>
      <c r="Y68" s="643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41" t="s">
        <v>68</v>
      </c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3"/>
      <c r="N82" s="641" t="s">
        <v>63</v>
      </c>
      <c r="O82" s="642"/>
      <c r="P82" s="642"/>
      <c r="Q82" s="642"/>
      <c r="R82" s="642"/>
      <c r="S82" s="643"/>
      <c r="T82" s="641" t="s">
        <v>64</v>
      </c>
      <c r="U82" s="642"/>
      <c r="V82" s="642"/>
      <c r="W82" s="642"/>
      <c r="X82" s="642"/>
      <c r="Y82" s="643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41" t="s">
        <v>53</v>
      </c>
      <c r="C96" s="642"/>
      <c r="D96" s="643"/>
      <c r="E96" s="642" t="s">
        <v>68</v>
      </c>
      <c r="F96" s="642"/>
      <c r="G96" s="642"/>
      <c r="H96" s="642"/>
      <c r="I96" s="642"/>
      <c r="J96" s="642"/>
      <c r="K96" s="642"/>
      <c r="L96" s="642"/>
      <c r="M96" s="643"/>
      <c r="N96" s="641" t="s">
        <v>63</v>
      </c>
      <c r="O96" s="642"/>
      <c r="P96" s="642"/>
      <c r="Q96" s="642"/>
      <c r="R96" s="642"/>
      <c r="S96" s="643"/>
      <c r="T96" s="641" t="s">
        <v>64</v>
      </c>
      <c r="U96" s="642"/>
      <c r="V96" s="642"/>
      <c r="W96" s="642"/>
      <c r="X96" s="642"/>
      <c r="Y96" s="643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41" t="s">
        <v>53</v>
      </c>
      <c r="C110" s="642"/>
      <c r="D110" s="643"/>
      <c r="E110" s="642" t="s">
        <v>68</v>
      </c>
      <c r="F110" s="642"/>
      <c r="G110" s="642"/>
      <c r="H110" s="642"/>
      <c r="I110" s="642"/>
      <c r="J110" s="642"/>
      <c r="K110" s="642"/>
      <c r="L110" s="642"/>
      <c r="M110" s="643"/>
      <c r="N110" s="641" t="s">
        <v>63</v>
      </c>
      <c r="O110" s="642"/>
      <c r="P110" s="642"/>
      <c r="Q110" s="642"/>
      <c r="R110" s="642"/>
      <c r="S110" s="643"/>
      <c r="T110" s="641" t="s">
        <v>64</v>
      </c>
      <c r="U110" s="642"/>
      <c r="V110" s="642"/>
      <c r="W110" s="642"/>
      <c r="X110" s="642"/>
      <c r="Y110" s="643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41" t="s">
        <v>53</v>
      </c>
      <c r="C125" s="642"/>
      <c r="D125" s="642"/>
      <c r="E125" s="643"/>
      <c r="F125" s="641" t="s">
        <v>68</v>
      </c>
      <c r="G125" s="642"/>
      <c r="H125" s="642"/>
      <c r="I125" s="642"/>
      <c r="J125" s="642"/>
      <c r="K125" s="642"/>
      <c r="L125" s="643"/>
      <c r="M125" s="641" t="s">
        <v>63</v>
      </c>
      <c r="N125" s="642"/>
      <c r="O125" s="642"/>
      <c r="P125" s="642"/>
      <c r="Q125" s="642"/>
      <c r="R125" s="643"/>
      <c r="S125" s="641" t="s">
        <v>64</v>
      </c>
      <c r="T125" s="642"/>
      <c r="U125" s="642"/>
      <c r="V125" s="642"/>
      <c r="W125" s="642"/>
      <c r="X125" s="643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41" t="s">
        <v>53</v>
      </c>
      <c r="C139" s="642"/>
      <c r="D139" s="642"/>
      <c r="E139" s="643"/>
      <c r="F139" s="641" t="s">
        <v>68</v>
      </c>
      <c r="G139" s="642"/>
      <c r="H139" s="642"/>
      <c r="I139" s="642"/>
      <c r="J139" s="642"/>
      <c r="K139" s="642"/>
      <c r="L139" s="643"/>
      <c r="M139" s="641" t="s">
        <v>63</v>
      </c>
      <c r="N139" s="642"/>
      <c r="O139" s="642"/>
      <c r="P139" s="642"/>
      <c r="Q139" s="642"/>
      <c r="R139" s="643"/>
      <c r="S139" s="641" t="s">
        <v>64</v>
      </c>
      <c r="T139" s="642"/>
      <c r="U139" s="642"/>
      <c r="V139" s="642"/>
      <c r="W139" s="642"/>
      <c r="X139" s="643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41" t="s">
        <v>53</v>
      </c>
      <c r="C153" s="642"/>
      <c r="D153" s="642"/>
      <c r="E153" s="643"/>
      <c r="F153" s="641" t="s">
        <v>68</v>
      </c>
      <c r="G153" s="642"/>
      <c r="H153" s="642"/>
      <c r="I153" s="642"/>
      <c r="J153" s="642"/>
      <c r="K153" s="642"/>
      <c r="L153" s="643"/>
      <c r="M153" s="641" t="s">
        <v>63</v>
      </c>
      <c r="N153" s="642"/>
      <c r="O153" s="642"/>
      <c r="P153" s="642"/>
      <c r="Q153" s="642"/>
      <c r="R153" s="643"/>
      <c r="S153" s="641" t="s">
        <v>64</v>
      </c>
      <c r="T153" s="642"/>
      <c r="U153" s="642"/>
      <c r="V153" s="642"/>
      <c r="W153" s="642"/>
      <c r="X153" s="643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41" t="s">
        <v>53</v>
      </c>
      <c r="C167" s="642"/>
      <c r="D167" s="642"/>
      <c r="E167" s="643"/>
      <c r="F167" s="641" t="s">
        <v>68</v>
      </c>
      <c r="G167" s="642"/>
      <c r="H167" s="642"/>
      <c r="I167" s="642"/>
      <c r="J167" s="642"/>
      <c r="K167" s="642"/>
      <c r="L167" s="643"/>
      <c r="M167" s="641" t="s">
        <v>63</v>
      </c>
      <c r="N167" s="642"/>
      <c r="O167" s="642"/>
      <c r="P167" s="642"/>
      <c r="Q167" s="642"/>
      <c r="R167" s="643"/>
      <c r="S167" s="641" t="s">
        <v>64</v>
      </c>
      <c r="T167" s="642"/>
      <c r="U167" s="642"/>
      <c r="V167" s="642"/>
      <c r="W167" s="642"/>
      <c r="X167" s="643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41" t="s">
        <v>53</v>
      </c>
      <c r="C181" s="642"/>
      <c r="D181" s="642"/>
      <c r="E181" s="643"/>
      <c r="F181" s="641" t="s">
        <v>68</v>
      </c>
      <c r="G181" s="642"/>
      <c r="H181" s="642"/>
      <c r="I181" s="642"/>
      <c r="J181" s="642"/>
      <c r="K181" s="642"/>
      <c r="L181" s="643"/>
      <c r="M181" s="641" t="s">
        <v>63</v>
      </c>
      <c r="N181" s="642"/>
      <c r="O181" s="642"/>
      <c r="P181" s="642"/>
      <c r="Q181" s="642"/>
      <c r="R181" s="643"/>
      <c r="S181" s="641" t="s">
        <v>64</v>
      </c>
      <c r="T181" s="642"/>
      <c r="U181" s="642"/>
      <c r="V181" s="642"/>
      <c r="W181" s="642"/>
      <c r="X181" s="643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41" t="s">
        <v>53</v>
      </c>
      <c r="C197" s="642"/>
      <c r="D197" s="642"/>
      <c r="E197" s="643"/>
      <c r="F197" s="641" t="s">
        <v>68</v>
      </c>
      <c r="G197" s="642"/>
      <c r="H197" s="642"/>
      <c r="I197" s="642"/>
      <c r="J197" s="642"/>
      <c r="K197" s="642"/>
      <c r="L197" s="643"/>
      <c r="M197" s="641" t="s">
        <v>63</v>
      </c>
      <c r="N197" s="642"/>
      <c r="O197" s="642"/>
      <c r="P197" s="642"/>
      <c r="Q197" s="642"/>
      <c r="R197" s="643"/>
      <c r="S197" s="641" t="s">
        <v>64</v>
      </c>
      <c r="T197" s="642"/>
      <c r="U197" s="642"/>
      <c r="V197" s="642"/>
      <c r="W197" s="642"/>
      <c r="X197" s="643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41" t="s">
        <v>53</v>
      </c>
      <c r="C211" s="642"/>
      <c r="D211" s="642"/>
      <c r="E211" s="643"/>
      <c r="F211" s="641" t="s">
        <v>68</v>
      </c>
      <c r="G211" s="642"/>
      <c r="H211" s="642"/>
      <c r="I211" s="642"/>
      <c r="J211" s="642"/>
      <c r="K211" s="642"/>
      <c r="L211" s="643"/>
      <c r="M211" s="641" t="s">
        <v>63</v>
      </c>
      <c r="N211" s="642"/>
      <c r="O211" s="642"/>
      <c r="P211" s="642"/>
      <c r="Q211" s="642"/>
      <c r="R211" s="643"/>
      <c r="S211" s="641" t="s">
        <v>64</v>
      </c>
      <c r="T211" s="642"/>
      <c r="U211" s="642"/>
      <c r="V211" s="642"/>
      <c r="W211" s="642"/>
      <c r="X211" s="643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41" t="s">
        <v>53</v>
      </c>
      <c r="C226" s="642"/>
      <c r="D226" s="642"/>
      <c r="E226" s="643"/>
      <c r="F226" s="641" t="s">
        <v>68</v>
      </c>
      <c r="G226" s="642"/>
      <c r="H226" s="642"/>
      <c r="I226" s="642"/>
      <c r="J226" s="642"/>
      <c r="K226" s="642"/>
      <c r="L226" s="643"/>
      <c r="M226" s="641" t="s">
        <v>63</v>
      </c>
      <c r="N226" s="642"/>
      <c r="O226" s="642"/>
      <c r="P226" s="642"/>
      <c r="Q226" s="642"/>
      <c r="R226" s="643"/>
      <c r="S226" s="641" t="s">
        <v>64</v>
      </c>
      <c r="T226" s="642"/>
      <c r="U226" s="642"/>
      <c r="V226" s="642"/>
      <c r="W226" s="642"/>
      <c r="X226" s="643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41" t="s">
        <v>53</v>
      </c>
      <c r="C240" s="642"/>
      <c r="D240" s="642"/>
      <c r="E240" s="643"/>
      <c r="F240" s="641" t="s">
        <v>68</v>
      </c>
      <c r="G240" s="642"/>
      <c r="H240" s="642"/>
      <c r="I240" s="642"/>
      <c r="J240" s="642"/>
      <c r="K240" s="642"/>
      <c r="L240" s="643"/>
      <c r="M240" s="641" t="s">
        <v>63</v>
      </c>
      <c r="N240" s="642"/>
      <c r="O240" s="642"/>
      <c r="P240" s="642"/>
      <c r="Q240" s="642"/>
      <c r="R240" s="643"/>
      <c r="S240" s="641" t="s">
        <v>64</v>
      </c>
      <c r="T240" s="642"/>
      <c r="U240" s="642"/>
      <c r="V240" s="642"/>
      <c r="W240" s="642"/>
      <c r="X240" s="643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41" t="s">
        <v>53</v>
      </c>
      <c r="C254" s="642"/>
      <c r="D254" s="642"/>
      <c r="E254" s="643"/>
      <c r="F254" s="641" t="s">
        <v>68</v>
      </c>
      <c r="G254" s="642"/>
      <c r="H254" s="642"/>
      <c r="I254" s="642"/>
      <c r="J254" s="642"/>
      <c r="K254" s="642"/>
      <c r="L254" s="643"/>
      <c r="M254" s="641" t="s">
        <v>63</v>
      </c>
      <c r="N254" s="642"/>
      <c r="O254" s="642"/>
      <c r="P254" s="642"/>
      <c r="Q254" s="643"/>
      <c r="R254" s="641" t="s">
        <v>64</v>
      </c>
      <c r="S254" s="642"/>
      <c r="T254" s="642"/>
      <c r="U254" s="642"/>
      <c r="V254" s="643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41" t="s">
        <v>53</v>
      </c>
      <c r="C268" s="642"/>
      <c r="D268" s="642"/>
      <c r="E268" s="643"/>
      <c r="F268" s="641" t="s">
        <v>68</v>
      </c>
      <c r="G268" s="642"/>
      <c r="H268" s="642"/>
      <c r="I268" s="642"/>
      <c r="J268" s="642"/>
      <c r="K268" s="642"/>
      <c r="L268" s="643"/>
      <c r="M268" s="641" t="s">
        <v>63</v>
      </c>
      <c r="N268" s="642"/>
      <c r="O268" s="642"/>
      <c r="P268" s="642"/>
      <c r="Q268" s="643"/>
      <c r="R268" s="641" t="s">
        <v>64</v>
      </c>
      <c r="S268" s="642"/>
      <c r="T268" s="642"/>
      <c r="U268" s="642"/>
      <c r="V268" s="643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41" t="s">
        <v>53</v>
      </c>
      <c r="C282" s="642"/>
      <c r="D282" s="642"/>
      <c r="E282" s="643"/>
      <c r="F282" s="641" t="s">
        <v>68</v>
      </c>
      <c r="G282" s="642"/>
      <c r="H282" s="642"/>
      <c r="I282" s="642"/>
      <c r="J282" s="642"/>
      <c r="K282" s="642"/>
      <c r="L282" s="643"/>
      <c r="M282" s="641" t="s">
        <v>63</v>
      </c>
      <c r="N282" s="642"/>
      <c r="O282" s="642"/>
      <c r="P282" s="642"/>
      <c r="Q282" s="643"/>
      <c r="R282" s="641" t="s">
        <v>64</v>
      </c>
      <c r="S282" s="642"/>
      <c r="T282" s="642"/>
      <c r="U282" s="642"/>
      <c r="V282" s="643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41" t="s">
        <v>53</v>
      </c>
      <c r="C296" s="642"/>
      <c r="D296" s="642"/>
      <c r="E296" s="643"/>
      <c r="F296" s="641" t="s">
        <v>68</v>
      </c>
      <c r="G296" s="642"/>
      <c r="H296" s="642"/>
      <c r="I296" s="642"/>
      <c r="J296" s="642"/>
      <c r="K296" s="642"/>
      <c r="L296" s="643"/>
      <c r="M296" s="641" t="s">
        <v>63</v>
      </c>
      <c r="N296" s="642"/>
      <c r="O296" s="642"/>
      <c r="P296" s="642"/>
      <c r="Q296" s="643"/>
      <c r="R296" s="641" t="s">
        <v>64</v>
      </c>
      <c r="S296" s="642"/>
      <c r="T296" s="642"/>
      <c r="U296" s="642"/>
      <c r="V296" s="643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41" t="s">
        <v>53</v>
      </c>
      <c r="C310" s="642"/>
      <c r="D310" s="642"/>
      <c r="E310" s="643"/>
      <c r="F310" s="641" t="s">
        <v>68</v>
      </c>
      <c r="G310" s="642"/>
      <c r="H310" s="642"/>
      <c r="I310" s="642"/>
      <c r="J310" s="642"/>
      <c r="K310" s="642"/>
      <c r="L310" s="643"/>
      <c r="M310" s="641" t="s">
        <v>63</v>
      </c>
      <c r="N310" s="642"/>
      <c r="O310" s="642"/>
      <c r="P310" s="642"/>
      <c r="Q310" s="643"/>
      <c r="R310" s="641" t="s">
        <v>64</v>
      </c>
      <c r="S310" s="642"/>
      <c r="T310" s="642"/>
      <c r="U310" s="642"/>
      <c r="V310" s="643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56" t="s">
        <v>53</v>
      </c>
      <c r="B325" s="657"/>
      <c r="C325" s="657"/>
      <c r="D325" s="657"/>
      <c r="E325" s="657"/>
      <c r="F325" s="657"/>
      <c r="G325" s="657"/>
      <c r="H325" s="657"/>
      <c r="I325" s="657"/>
      <c r="J325" s="658"/>
      <c r="K325" s="659" t="s">
        <v>68</v>
      </c>
      <c r="L325" s="660"/>
      <c r="M325" s="660"/>
      <c r="N325" s="660"/>
      <c r="O325" s="660"/>
      <c r="P325" s="660"/>
      <c r="Q325" s="660"/>
      <c r="R325" s="660"/>
      <c r="S325" s="660"/>
      <c r="T325" s="661"/>
      <c r="U325" s="662" t="s">
        <v>63</v>
      </c>
      <c r="V325" s="663"/>
      <c r="W325" s="663"/>
      <c r="X325" s="663"/>
      <c r="Y325" s="663"/>
      <c r="Z325" s="663"/>
      <c r="AA325" s="663"/>
      <c r="AB325" s="663"/>
      <c r="AC325" s="663"/>
      <c r="AD325" s="664"/>
      <c r="AE325" s="666" t="s">
        <v>63</v>
      </c>
      <c r="AF325" s="667"/>
      <c r="AG325" s="667"/>
      <c r="AH325" s="667"/>
      <c r="AI325" s="667"/>
      <c r="AJ325" s="667"/>
      <c r="AK325" s="667"/>
      <c r="AL325" s="667"/>
      <c r="AM325" s="667"/>
      <c r="AN325" s="668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50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44">
        <v>781</v>
      </c>
      <c r="G327" s="644">
        <v>115.5</v>
      </c>
      <c r="H327" s="644">
        <v>66</v>
      </c>
      <c r="I327" s="644">
        <v>1</v>
      </c>
      <c r="J327" s="649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50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44">
        <v>896</v>
      </c>
      <c r="AA327" s="644">
        <v>114.5</v>
      </c>
      <c r="AB327" s="644">
        <v>76</v>
      </c>
      <c r="AC327" s="644">
        <v>1</v>
      </c>
      <c r="AD327" s="649">
        <v>130</v>
      </c>
      <c r="AE327" s="650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44">
        <v>872</v>
      </c>
      <c r="AK327" s="644">
        <v>115.5</v>
      </c>
      <c r="AL327" s="644">
        <v>74</v>
      </c>
      <c r="AM327" s="644">
        <v>1</v>
      </c>
      <c r="AN327" s="649">
        <v>130</v>
      </c>
    </row>
    <row r="328" spans="1:40" s="499" customFormat="1" ht="15" hidden="1" customHeight="1" thickBot="1" x14ac:dyDescent="0.25">
      <c r="A328" s="665"/>
      <c r="B328" s="504" t="s">
        <v>132</v>
      </c>
      <c r="C328" s="504">
        <v>511</v>
      </c>
      <c r="D328" s="504">
        <v>115</v>
      </c>
      <c r="E328" s="504" t="s">
        <v>128</v>
      </c>
      <c r="F328" s="646"/>
      <c r="G328" s="646"/>
      <c r="H328" s="646"/>
      <c r="I328" s="646"/>
      <c r="J328" s="647"/>
      <c r="K328" s="650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44">
        <v>778</v>
      </c>
      <c r="Q328" s="644">
        <v>111.5</v>
      </c>
      <c r="R328" s="644">
        <v>66</v>
      </c>
      <c r="S328" s="644">
        <v>2</v>
      </c>
      <c r="T328" s="649">
        <v>128.5</v>
      </c>
      <c r="U328" s="665"/>
      <c r="V328" s="244">
        <v>2</v>
      </c>
      <c r="W328" s="244">
        <v>695</v>
      </c>
      <c r="X328" s="244">
        <v>114.5</v>
      </c>
      <c r="Y328" s="244" t="s">
        <v>126</v>
      </c>
      <c r="Z328" s="646"/>
      <c r="AA328" s="646"/>
      <c r="AB328" s="646"/>
      <c r="AC328" s="646"/>
      <c r="AD328" s="647"/>
      <c r="AE328" s="651"/>
      <c r="AF328" s="245">
        <v>2</v>
      </c>
      <c r="AG328" s="245">
        <v>625</v>
      </c>
      <c r="AH328" s="245">
        <v>114.5</v>
      </c>
      <c r="AI328" s="245" t="s">
        <v>128</v>
      </c>
      <c r="AJ328" s="645"/>
      <c r="AK328" s="645"/>
      <c r="AL328" s="645"/>
      <c r="AM328" s="645"/>
      <c r="AN328" s="648"/>
    </row>
    <row r="329" spans="1:40" s="499" customFormat="1" ht="15" hidden="1" customHeight="1" thickBot="1" x14ac:dyDescent="0.25">
      <c r="A329" s="650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44">
        <v>781</v>
      </c>
      <c r="G329" s="644">
        <v>116</v>
      </c>
      <c r="H329" s="644">
        <v>66</v>
      </c>
      <c r="I329" s="644" t="s">
        <v>136</v>
      </c>
      <c r="J329" s="649">
        <v>130</v>
      </c>
      <c r="K329" s="651"/>
      <c r="L329" s="245">
        <v>9</v>
      </c>
      <c r="M329" s="245">
        <v>579</v>
      </c>
      <c r="N329" s="245">
        <v>111.5</v>
      </c>
      <c r="O329" s="245" t="s">
        <v>128</v>
      </c>
      <c r="P329" s="645"/>
      <c r="Q329" s="645"/>
      <c r="R329" s="645"/>
      <c r="S329" s="645"/>
      <c r="T329" s="648"/>
      <c r="U329" s="651"/>
      <c r="V329" s="245">
        <v>3</v>
      </c>
      <c r="W329" s="245">
        <v>32</v>
      </c>
      <c r="X329" s="245">
        <v>112.5</v>
      </c>
      <c r="Y329" s="245" t="s">
        <v>131</v>
      </c>
      <c r="Z329" s="645"/>
      <c r="AA329" s="645"/>
      <c r="AB329" s="645"/>
      <c r="AC329" s="645"/>
      <c r="AD329" s="648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65"/>
      <c r="B330" s="244">
        <v>1</v>
      </c>
      <c r="C330" s="244">
        <v>264</v>
      </c>
      <c r="D330" s="244">
        <v>117.5</v>
      </c>
      <c r="E330" s="244" t="s">
        <v>128</v>
      </c>
      <c r="F330" s="646"/>
      <c r="G330" s="646"/>
      <c r="H330" s="646"/>
      <c r="I330" s="646"/>
      <c r="J330" s="647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50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44">
        <v>873</v>
      </c>
      <c r="AK330" s="644">
        <v>113</v>
      </c>
      <c r="AL330" s="644">
        <v>74</v>
      </c>
      <c r="AM330" s="644">
        <v>3</v>
      </c>
      <c r="AN330" s="649">
        <v>128.5</v>
      </c>
    </row>
    <row r="331" spans="1:40" s="499" customFormat="1" ht="15" hidden="1" customHeight="1" thickBot="1" x14ac:dyDescent="0.25">
      <c r="A331" s="651"/>
      <c r="B331" s="245" t="s">
        <v>133</v>
      </c>
      <c r="C331" s="245">
        <v>515</v>
      </c>
      <c r="D331" s="245">
        <v>114</v>
      </c>
      <c r="E331" s="245" t="s">
        <v>126</v>
      </c>
      <c r="F331" s="645"/>
      <c r="G331" s="645"/>
      <c r="H331" s="645"/>
      <c r="I331" s="645"/>
      <c r="J331" s="648"/>
      <c r="K331" s="650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44">
        <v>778</v>
      </c>
      <c r="Q331" s="644">
        <v>110.5</v>
      </c>
      <c r="R331" s="644">
        <v>66</v>
      </c>
      <c r="S331" s="644">
        <v>2</v>
      </c>
      <c r="T331" s="649">
        <v>128.5</v>
      </c>
      <c r="U331" s="650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44">
        <v>897</v>
      </c>
      <c r="AA331" s="644">
        <v>112</v>
      </c>
      <c r="AB331" s="644">
        <v>76</v>
      </c>
      <c r="AC331" s="671" t="s">
        <v>135</v>
      </c>
      <c r="AD331" s="649">
        <v>128.5</v>
      </c>
      <c r="AE331" s="665"/>
      <c r="AF331" s="244">
        <v>3</v>
      </c>
      <c r="AG331" s="244">
        <v>498</v>
      </c>
      <c r="AH331" s="244">
        <v>113</v>
      </c>
      <c r="AI331" s="244" t="s">
        <v>126</v>
      </c>
      <c r="AJ331" s="646"/>
      <c r="AK331" s="646"/>
      <c r="AL331" s="646"/>
      <c r="AM331" s="646"/>
      <c r="AN331" s="647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51"/>
      <c r="L332" s="245">
        <v>10</v>
      </c>
      <c r="M332" s="245">
        <v>710</v>
      </c>
      <c r="N332" s="245">
        <v>110.5</v>
      </c>
      <c r="O332" s="245" t="s">
        <v>128</v>
      </c>
      <c r="P332" s="645"/>
      <c r="Q332" s="645"/>
      <c r="R332" s="645"/>
      <c r="S332" s="645"/>
      <c r="T332" s="648"/>
      <c r="U332" s="651"/>
      <c r="V332" s="245">
        <v>4</v>
      </c>
      <c r="W332" s="245">
        <v>418</v>
      </c>
      <c r="X332" s="245">
        <v>111.5</v>
      </c>
      <c r="Y332" s="245" t="s">
        <v>128</v>
      </c>
      <c r="Z332" s="645"/>
      <c r="AA332" s="645"/>
      <c r="AB332" s="645"/>
      <c r="AC332" s="645"/>
      <c r="AD332" s="648"/>
      <c r="AE332" s="651"/>
      <c r="AF332" s="245">
        <v>4</v>
      </c>
      <c r="AG332" s="245">
        <v>278</v>
      </c>
      <c r="AH332" s="245">
        <v>111.5</v>
      </c>
      <c r="AI332" s="245" t="s">
        <v>131</v>
      </c>
      <c r="AJ332" s="645"/>
      <c r="AK332" s="645"/>
      <c r="AL332" s="645"/>
      <c r="AM332" s="645"/>
      <c r="AN332" s="648"/>
    </row>
    <row r="333" spans="1:40" s="499" customFormat="1" ht="15" hidden="1" customHeight="1" x14ac:dyDescent="0.2">
      <c r="A333" s="650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44">
        <v>782</v>
      </c>
      <c r="G333" s="644">
        <v>116</v>
      </c>
      <c r="H333" s="644">
        <v>67</v>
      </c>
      <c r="I333" s="644">
        <v>2</v>
      </c>
      <c r="J333" s="649">
        <v>128.5</v>
      </c>
      <c r="K333" s="669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46">
        <v>778</v>
      </c>
      <c r="Q333" s="646">
        <v>110.5</v>
      </c>
      <c r="R333" s="646">
        <v>66</v>
      </c>
      <c r="S333" s="646">
        <v>3</v>
      </c>
      <c r="T333" s="647">
        <v>128.5</v>
      </c>
      <c r="U333" s="665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46">
        <v>897</v>
      </c>
      <c r="AA333" s="646">
        <v>111</v>
      </c>
      <c r="AB333" s="646">
        <v>76</v>
      </c>
      <c r="AC333" s="646">
        <v>3</v>
      </c>
      <c r="AD333" s="647">
        <v>128.5</v>
      </c>
      <c r="AE333" s="665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46">
        <v>873</v>
      </c>
      <c r="AK333" s="646">
        <v>111</v>
      </c>
      <c r="AL333" s="646">
        <v>74</v>
      </c>
      <c r="AM333" s="646">
        <v>3</v>
      </c>
      <c r="AN333" s="647">
        <v>128.5</v>
      </c>
    </row>
    <row r="334" spans="1:40" s="499" customFormat="1" ht="15" hidden="1" customHeight="1" thickBot="1" x14ac:dyDescent="0.25">
      <c r="A334" s="665"/>
      <c r="B334" s="244">
        <v>2</v>
      </c>
      <c r="C334" s="244">
        <v>487</v>
      </c>
      <c r="D334" s="244">
        <v>116</v>
      </c>
      <c r="E334" s="424" t="s">
        <v>126</v>
      </c>
      <c r="F334" s="646"/>
      <c r="G334" s="646"/>
      <c r="H334" s="646"/>
      <c r="I334" s="646"/>
      <c r="J334" s="647"/>
      <c r="K334" s="670"/>
      <c r="L334" s="245">
        <v>11</v>
      </c>
      <c r="M334" s="245">
        <v>547</v>
      </c>
      <c r="N334" s="245">
        <v>110</v>
      </c>
      <c r="O334" s="245" t="s">
        <v>126</v>
      </c>
      <c r="P334" s="645"/>
      <c r="Q334" s="645"/>
      <c r="R334" s="645"/>
      <c r="S334" s="645"/>
      <c r="T334" s="648"/>
      <c r="U334" s="651"/>
      <c r="V334" s="245">
        <v>5</v>
      </c>
      <c r="W334" s="245">
        <v>558</v>
      </c>
      <c r="X334" s="245">
        <v>110</v>
      </c>
      <c r="Y334" s="245" t="s">
        <v>126</v>
      </c>
      <c r="Z334" s="645"/>
      <c r="AA334" s="645"/>
      <c r="AB334" s="645"/>
      <c r="AC334" s="645"/>
      <c r="AD334" s="648"/>
      <c r="AE334" s="651"/>
      <c r="AF334" s="245">
        <v>5</v>
      </c>
      <c r="AG334" s="245">
        <v>559</v>
      </c>
      <c r="AH334" s="245">
        <v>110.5</v>
      </c>
      <c r="AI334" s="245" t="s">
        <v>126</v>
      </c>
      <c r="AJ334" s="645"/>
      <c r="AK334" s="645"/>
      <c r="AL334" s="645"/>
      <c r="AM334" s="645"/>
      <c r="AN334" s="648"/>
    </row>
    <row r="335" spans="1:40" s="499" customFormat="1" ht="15" hidden="1" customHeight="1" thickBot="1" x14ac:dyDescent="0.25">
      <c r="A335" s="651"/>
      <c r="B335" s="245">
        <v>3</v>
      </c>
      <c r="C335" s="245">
        <v>289</v>
      </c>
      <c r="D335" s="245">
        <v>115</v>
      </c>
      <c r="E335" s="524" t="s">
        <v>128</v>
      </c>
      <c r="F335" s="645"/>
      <c r="G335" s="645"/>
      <c r="H335" s="645"/>
      <c r="I335" s="645"/>
      <c r="J335" s="648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65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46">
        <v>782</v>
      </c>
      <c r="G336" s="646">
        <v>114</v>
      </c>
      <c r="H336" s="646">
        <v>67</v>
      </c>
      <c r="I336" s="646">
        <v>3</v>
      </c>
      <c r="J336" s="647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51"/>
      <c r="B337" s="245">
        <v>4</v>
      </c>
      <c r="C337" s="245">
        <v>610</v>
      </c>
      <c r="D337" s="245">
        <v>113</v>
      </c>
      <c r="E337" s="245" t="s">
        <v>126</v>
      </c>
      <c r="F337" s="645"/>
      <c r="G337" s="645"/>
      <c r="H337" s="645"/>
      <c r="I337" s="645"/>
      <c r="J337" s="648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41" t="s">
        <v>53</v>
      </c>
      <c r="C341" s="642"/>
      <c r="D341" s="642"/>
      <c r="E341" s="642"/>
      <c r="F341" s="643"/>
      <c r="G341" s="641" t="s">
        <v>68</v>
      </c>
      <c r="H341" s="642"/>
      <c r="I341" s="642"/>
      <c r="J341" s="642"/>
      <c r="K341" s="643"/>
      <c r="L341" s="641" t="s">
        <v>63</v>
      </c>
      <c r="M341" s="642"/>
      <c r="N341" s="642"/>
      <c r="O341" s="643"/>
      <c r="P341" s="641" t="s">
        <v>64</v>
      </c>
      <c r="Q341" s="642"/>
      <c r="R341" s="642"/>
      <c r="S341" s="643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41" t="s">
        <v>53</v>
      </c>
      <c r="C355" s="642"/>
      <c r="D355" s="642"/>
      <c r="E355" s="642"/>
      <c r="F355" s="643"/>
      <c r="G355" s="641" t="s">
        <v>68</v>
      </c>
      <c r="H355" s="642"/>
      <c r="I355" s="642"/>
      <c r="J355" s="642"/>
      <c r="K355" s="643"/>
      <c r="L355" s="641" t="s">
        <v>63</v>
      </c>
      <c r="M355" s="642"/>
      <c r="N355" s="642"/>
      <c r="O355" s="643"/>
      <c r="P355" s="641" t="s">
        <v>64</v>
      </c>
      <c r="Q355" s="642"/>
      <c r="R355" s="642"/>
      <c r="S355" s="643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41" t="s">
        <v>53</v>
      </c>
      <c r="C369" s="642"/>
      <c r="D369" s="642"/>
      <c r="E369" s="642"/>
      <c r="F369" s="643"/>
      <c r="G369" s="641" t="s">
        <v>68</v>
      </c>
      <c r="H369" s="642"/>
      <c r="I369" s="642"/>
      <c r="J369" s="642"/>
      <c r="K369" s="643"/>
      <c r="L369" s="641" t="s">
        <v>63</v>
      </c>
      <c r="M369" s="642"/>
      <c r="N369" s="642"/>
      <c r="O369" s="643"/>
      <c r="P369" s="641" t="s">
        <v>64</v>
      </c>
      <c r="Q369" s="642"/>
      <c r="R369" s="642"/>
      <c r="S369" s="643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41" t="s">
        <v>53</v>
      </c>
      <c r="C382" s="642"/>
      <c r="D382" s="642"/>
      <c r="E382" s="642"/>
      <c r="F382" s="643"/>
      <c r="G382" s="641" t="s">
        <v>68</v>
      </c>
      <c r="H382" s="642"/>
      <c r="I382" s="642"/>
      <c r="J382" s="642"/>
      <c r="K382" s="643"/>
      <c r="L382" s="641" t="s">
        <v>63</v>
      </c>
      <c r="M382" s="642"/>
      <c r="N382" s="642"/>
      <c r="O382" s="643"/>
      <c r="P382" s="641" t="s">
        <v>64</v>
      </c>
      <c r="Q382" s="642"/>
      <c r="R382" s="642"/>
      <c r="S382" s="643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41" t="s">
        <v>53</v>
      </c>
      <c r="C395" s="642"/>
      <c r="D395" s="642"/>
      <c r="E395" s="642"/>
      <c r="F395" s="643"/>
      <c r="G395" s="641" t="s">
        <v>68</v>
      </c>
      <c r="H395" s="642"/>
      <c r="I395" s="642"/>
      <c r="J395" s="642"/>
      <c r="K395" s="643"/>
      <c r="L395" s="641" t="s">
        <v>63</v>
      </c>
      <c r="M395" s="642"/>
      <c r="N395" s="642"/>
      <c r="O395" s="643"/>
      <c r="P395" s="641" t="s">
        <v>64</v>
      </c>
      <c r="Q395" s="642"/>
      <c r="R395" s="642"/>
      <c r="S395" s="643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41" t="s">
        <v>53</v>
      </c>
      <c r="C408" s="642"/>
      <c r="D408" s="642"/>
      <c r="E408" s="642"/>
      <c r="F408" s="643"/>
      <c r="G408" s="641" t="s">
        <v>68</v>
      </c>
      <c r="H408" s="642"/>
      <c r="I408" s="642"/>
      <c r="J408" s="642"/>
      <c r="K408" s="643"/>
      <c r="L408" s="641" t="s">
        <v>63</v>
      </c>
      <c r="M408" s="642"/>
      <c r="N408" s="642"/>
      <c r="O408" s="643"/>
      <c r="P408" s="641" t="s">
        <v>64</v>
      </c>
      <c r="Q408" s="642"/>
      <c r="R408" s="642"/>
      <c r="S408" s="643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41" t="s">
        <v>53</v>
      </c>
      <c r="C421" s="642"/>
      <c r="D421" s="642"/>
      <c r="E421" s="642"/>
      <c r="F421" s="643"/>
      <c r="G421" s="641" t="s">
        <v>68</v>
      </c>
      <c r="H421" s="642"/>
      <c r="I421" s="642"/>
      <c r="J421" s="642"/>
      <c r="K421" s="643"/>
      <c r="L421" s="641" t="s">
        <v>63</v>
      </c>
      <c r="M421" s="642"/>
      <c r="N421" s="642"/>
      <c r="O421" s="643"/>
      <c r="P421" s="641" t="s">
        <v>64</v>
      </c>
      <c r="Q421" s="642"/>
      <c r="R421" s="642"/>
      <c r="S421" s="643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41" t="s">
        <v>53</v>
      </c>
      <c r="C434" s="642"/>
      <c r="D434" s="642"/>
      <c r="E434" s="642"/>
      <c r="F434" s="643"/>
      <c r="G434" s="641" t="s">
        <v>68</v>
      </c>
      <c r="H434" s="642"/>
      <c r="I434" s="642"/>
      <c r="J434" s="642"/>
      <c r="K434" s="643"/>
      <c r="L434" s="641" t="s">
        <v>63</v>
      </c>
      <c r="M434" s="642"/>
      <c r="N434" s="642"/>
      <c r="O434" s="643"/>
      <c r="P434" s="641" t="s">
        <v>64</v>
      </c>
      <c r="Q434" s="642"/>
      <c r="R434" s="642"/>
      <c r="S434" s="643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41" t="s">
        <v>53</v>
      </c>
      <c r="C447" s="642"/>
      <c r="D447" s="642"/>
      <c r="E447" s="642"/>
      <c r="F447" s="643"/>
      <c r="G447" s="641" t="s">
        <v>68</v>
      </c>
      <c r="H447" s="642"/>
      <c r="I447" s="642"/>
      <c r="J447" s="642"/>
      <c r="K447" s="643"/>
      <c r="L447" s="641" t="s">
        <v>63</v>
      </c>
      <c r="M447" s="642"/>
      <c r="N447" s="642"/>
      <c r="O447" s="643"/>
      <c r="P447" s="641" t="s">
        <v>64</v>
      </c>
      <c r="Q447" s="642"/>
      <c r="R447" s="642"/>
      <c r="S447" s="643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41" t="s">
        <v>53</v>
      </c>
      <c r="C460" s="642"/>
      <c r="D460" s="642"/>
      <c r="E460" s="642"/>
      <c r="F460" s="643"/>
      <c r="G460" s="641" t="s">
        <v>68</v>
      </c>
      <c r="H460" s="642"/>
      <c r="I460" s="642"/>
      <c r="J460" s="642"/>
      <c r="K460" s="643"/>
      <c r="L460" s="641" t="s">
        <v>63</v>
      </c>
      <c r="M460" s="642"/>
      <c r="N460" s="642"/>
      <c r="O460" s="643"/>
      <c r="P460" s="641" t="s">
        <v>64</v>
      </c>
      <c r="Q460" s="642"/>
      <c r="R460" s="642"/>
      <c r="S460" s="643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41" t="s">
        <v>53</v>
      </c>
      <c r="C473" s="642"/>
      <c r="D473" s="642"/>
      <c r="E473" s="642"/>
      <c r="F473" s="643"/>
      <c r="G473" s="641" t="s">
        <v>68</v>
      </c>
      <c r="H473" s="642"/>
      <c r="I473" s="642"/>
      <c r="J473" s="642"/>
      <c r="K473" s="643"/>
      <c r="L473" s="641" t="s">
        <v>63</v>
      </c>
      <c r="M473" s="642"/>
      <c r="N473" s="642"/>
      <c r="O473" s="643"/>
      <c r="P473" s="641" t="s">
        <v>64</v>
      </c>
      <c r="Q473" s="642"/>
      <c r="R473" s="642"/>
      <c r="S473" s="643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41" t="s">
        <v>53</v>
      </c>
      <c r="C486" s="642"/>
      <c r="D486" s="642"/>
      <c r="E486" s="642"/>
      <c r="F486" s="643"/>
      <c r="G486" s="641" t="s">
        <v>68</v>
      </c>
      <c r="H486" s="642"/>
      <c r="I486" s="642"/>
      <c r="J486" s="642"/>
      <c r="K486" s="643"/>
      <c r="L486" s="641" t="s">
        <v>63</v>
      </c>
      <c r="M486" s="642"/>
      <c r="N486" s="642"/>
      <c r="O486" s="643"/>
      <c r="P486" s="641" t="s">
        <v>64</v>
      </c>
      <c r="Q486" s="642"/>
      <c r="R486" s="642"/>
      <c r="S486" s="643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41" t="s">
        <v>53</v>
      </c>
      <c r="C499" s="642"/>
      <c r="D499" s="642"/>
      <c r="E499" s="642"/>
      <c r="F499" s="643"/>
      <c r="G499" s="641" t="s">
        <v>68</v>
      </c>
      <c r="H499" s="642"/>
      <c r="I499" s="642"/>
      <c r="J499" s="642"/>
      <c r="K499" s="643"/>
      <c r="L499" s="641" t="s">
        <v>63</v>
      </c>
      <c r="M499" s="642"/>
      <c r="N499" s="642"/>
      <c r="O499" s="643"/>
      <c r="P499" s="641" t="s">
        <v>64</v>
      </c>
      <c r="Q499" s="642"/>
      <c r="R499" s="642"/>
      <c r="S499" s="643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41" t="s">
        <v>53</v>
      </c>
      <c r="C512" s="642"/>
      <c r="D512" s="642"/>
      <c r="E512" s="642"/>
      <c r="F512" s="643"/>
      <c r="G512" s="641" t="s">
        <v>68</v>
      </c>
      <c r="H512" s="642"/>
      <c r="I512" s="642"/>
      <c r="J512" s="642"/>
      <c r="K512" s="643"/>
      <c r="L512" s="641" t="s">
        <v>63</v>
      </c>
      <c r="M512" s="642"/>
      <c r="N512" s="642"/>
      <c r="O512" s="643"/>
      <c r="P512" s="641" t="s">
        <v>64</v>
      </c>
      <c r="Q512" s="642"/>
      <c r="R512" s="642"/>
      <c r="S512" s="643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41" t="s">
        <v>53</v>
      </c>
      <c r="C525" s="642"/>
      <c r="D525" s="642"/>
      <c r="E525" s="642"/>
      <c r="F525" s="643"/>
      <c r="G525" s="641" t="s">
        <v>68</v>
      </c>
      <c r="H525" s="642"/>
      <c r="I525" s="642"/>
      <c r="J525" s="642"/>
      <c r="K525" s="643"/>
      <c r="L525" s="641" t="s">
        <v>63</v>
      </c>
      <c r="M525" s="642"/>
      <c r="N525" s="642"/>
      <c r="O525" s="643"/>
      <c r="P525" s="641" t="s">
        <v>64</v>
      </c>
      <c r="Q525" s="642"/>
      <c r="R525" s="642"/>
      <c r="S525" s="643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41" t="s">
        <v>53</v>
      </c>
      <c r="C538" s="642"/>
      <c r="D538" s="642"/>
      <c r="E538" s="642"/>
      <c r="F538" s="643"/>
      <c r="G538" s="641" t="s">
        <v>68</v>
      </c>
      <c r="H538" s="642"/>
      <c r="I538" s="642"/>
      <c r="J538" s="642"/>
      <c r="K538" s="643"/>
      <c r="L538" s="641" t="s">
        <v>63</v>
      </c>
      <c r="M538" s="642"/>
      <c r="N538" s="642"/>
      <c r="O538" s="643"/>
      <c r="P538" s="641" t="s">
        <v>64</v>
      </c>
      <c r="Q538" s="642"/>
      <c r="R538" s="642"/>
      <c r="S538" s="643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41" t="s">
        <v>53</v>
      </c>
      <c r="C551" s="642"/>
      <c r="D551" s="642"/>
      <c r="E551" s="642"/>
      <c r="F551" s="643"/>
      <c r="G551" s="641" t="s">
        <v>68</v>
      </c>
      <c r="H551" s="642"/>
      <c r="I551" s="642"/>
      <c r="J551" s="642"/>
      <c r="K551" s="643"/>
      <c r="L551" s="641" t="s">
        <v>63</v>
      </c>
      <c r="M551" s="642"/>
      <c r="N551" s="642"/>
      <c r="O551" s="643"/>
      <c r="P551" s="641" t="s">
        <v>64</v>
      </c>
      <c r="Q551" s="642"/>
      <c r="R551" s="642"/>
      <c r="S551" s="643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41" t="s">
        <v>53</v>
      </c>
      <c r="C564" s="642"/>
      <c r="D564" s="642"/>
      <c r="E564" s="642"/>
      <c r="F564" s="643"/>
      <c r="G564" s="641" t="s">
        <v>68</v>
      </c>
      <c r="H564" s="642"/>
      <c r="I564" s="642"/>
      <c r="J564" s="642"/>
      <c r="K564" s="643"/>
      <c r="L564" s="641" t="s">
        <v>63</v>
      </c>
      <c r="M564" s="642"/>
      <c r="N564" s="642"/>
      <c r="O564" s="643"/>
      <c r="P564" s="641" t="s">
        <v>64</v>
      </c>
      <c r="Q564" s="642"/>
      <c r="R564" s="642"/>
      <c r="S564" s="643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41" t="s">
        <v>53</v>
      </c>
      <c r="C577" s="642"/>
      <c r="D577" s="642"/>
      <c r="E577" s="642"/>
      <c r="F577" s="643"/>
      <c r="G577" s="641" t="s">
        <v>68</v>
      </c>
      <c r="H577" s="642"/>
      <c r="I577" s="642"/>
      <c r="J577" s="642"/>
      <c r="K577" s="643"/>
      <c r="L577" s="641" t="s">
        <v>63</v>
      </c>
      <c r="M577" s="642"/>
      <c r="N577" s="642"/>
      <c r="O577" s="643"/>
      <c r="P577" s="641" t="s">
        <v>64</v>
      </c>
      <c r="Q577" s="642"/>
      <c r="R577" s="642"/>
      <c r="S577" s="643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41" t="s">
        <v>53</v>
      </c>
      <c r="C590" s="642"/>
      <c r="D590" s="642"/>
      <c r="E590" s="642"/>
      <c r="F590" s="643"/>
      <c r="G590" s="641" t="s">
        <v>68</v>
      </c>
      <c r="H590" s="642"/>
      <c r="I590" s="642"/>
      <c r="J590" s="642"/>
      <c r="K590" s="643"/>
      <c r="L590" s="641" t="s">
        <v>63</v>
      </c>
      <c r="M590" s="642"/>
      <c r="N590" s="642"/>
      <c r="O590" s="643"/>
      <c r="P590" s="641" t="s">
        <v>64</v>
      </c>
      <c r="Q590" s="642"/>
      <c r="R590" s="642"/>
      <c r="S590" s="643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41" t="s">
        <v>53</v>
      </c>
      <c r="C603" s="642"/>
      <c r="D603" s="642"/>
      <c r="E603" s="642"/>
      <c r="F603" s="643"/>
      <c r="G603" s="641" t="s">
        <v>68</v>
      </c>
      <c r="H603" s="642"/>
      <c r="I603" s="642"/>
      <c r="J603" s="642"/>
      <c r="K603" s="643"/>
      <c r="L603" s="641" t="s">
        <v>63</v>
      </c>
      <c r="M603" s="642"/>
      <c r="N603" s="642"/>
      <c r="O603" s="643"/>
      <c r="P603" s="641" t="s">
        <v>64</v>
      </c>
      <c r="Q603" s="642"/>
      <c r="R603" s="642"/>
      <c r="S603" s="643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41" t="s">
        <v>53</v>
      </c>
      <c r="C616" s="642"/>
      <c r="D616" s="642"/>
      <c r="E616" s="642"/>
      <c r="F616" s="643"/>
      <c r="G616" s="641" t="s">
        <v>68</v>
      </c>
      <c r="H616" s="642"/>
      <c r="I616" s="642"/>
      <c r="J616" s="642"/>
      <c r="K616" s="643"/>
      <c r="L616" s="641" t="s">
        <v>63</v>
      </c>
      <c r="M616" s="642"/>
      <c r="N616" s="642"/>
      <c r="O616" s="643"/>
      <c r="P616" s="641" t="s">
        <v>64</v>
      </c>
      <c r="Q616" s="642"/>
      <c r="R616" s="642"/>
      <c r="S616" s="643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41" t="s">
        <v>53</v>
      </c>
      <c r="C629" s="642"/>
      <c r="D629" s="642"/>
      <c r="E629" s="642"/>
      <c r="F629" s="643"/>
      <c r="G629" s="641" t="s">
        <v>68</v>
      </c>
      <c r="H629" s="642"/>
      <c r="I629" s="642"/>
      <c r="J629" s="642"/>
      <c r="K629" s="643"/>
      <c r="L629" s="641" t="s">
        <v>63</v>
      </c>
      <c r="M629" s="642"/>
      <c r="N629" s="642"/>
      <c r="O629" s="643"/>
      <c r="P629" s="641" t="s">
        <v>64</v>
      </c>
      <c r="Q629" s="642"/>
      <c r="R629" s="642"/>
      <c r="S629" s="643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41" t="s">
        <v>53</v>
      </c>
      <c r="C642" s="642"/>
      <c r="D642" s="642"/>
      <c r="E642" s="642"/>
      <c r="F642" s="643"/>
      <c r="G642" s="641" t="s">
        <v>68</v>
      </c>
      <c r="H642" s="642"/>
      <c r="I642" s="642"/>
      <c r="J642" s="642"/>
      <c r="K642" s="643"/>
      <c r="L642" s="641" t="s">
        <v>63</v>
      </c>
      <c r="M642" s="642"/>
      <c r="N642" s="642"/>
      <c r="O642" s="643"/>
      <c r="P642" s="641" t="s">
        <v>64</v>
      </c>
      <c r="Q642" s="642"/>
      <c r="R642" s="642"/>
      <c r="S642" s="643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41" t="s">
        <v>53</v>
      </c>
      <c r="C655" s="642"/>
      <c r="D655" s="642"/>
      <c r="E655" s="642"/>
      <c r="F655" s="643"/>
      <c r="G655" s="641" t="s">
        <v>68</v>
      </c>
      <c r="H655" s="642"/>
      <c r="I655" s="642"/>
      <c r="J655" s="642"/>
      <c r="K655" s="643"/>
      <c r="L655" s="641" t="s">
        <v>63</v>
      </c>
      <c r="M655" s="642"/>
      <c r="N655" s="642"/>
      <c r="O655" s="643"/>
      <c r="P655" s="641" t="s">
        <v>64</v>
      </c>
      <c r="Q655" s="642"/>
      <c r="R655" s="642"/>
      <c r="S655" s="643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  <row r="667" spans="1:23" ht="13.5" thickBot="1" x14ac:dyDescent="0.25"/>
    <row r="668" spans="1:23" s="621" customFormat="1" ht="12.75" customHeight="1" thickBot="1" x14ac:dyDescent="0.25">
      <c r="A668" s="254" t="s">
        <v>184</v>
      </c>
      <c r="B668" s="641" t="s">
        <v>53</v>
      </c>
      <c r="C668" s="642"/>
      <c r="D668" s="642"/>
      <c r="E668" s="642"/>
      <c r="F668" s="643"/>
      <c r="G668" s="641" t="s">
        <v>68</v>
      </c>
      <c r="H668" s="642"/>
      <c r="I668" s="642"/>
      <c r="J668" s="642"/>
      <c r="K668" s="643"/>
      <c r="L668" s="641" t="s">
        <v>63</v>
      </c>
      <c r="M668" s="642"/>
      <c r="N668" s="642"/>
      <c r="O668" s="643"/>
      <c r="P668" s="641" t="s">
        <v>64</v>
      </c>
      <c r="Q668" s="642"/>
      <c r="R668" s="642"/>
      <c r="S668" s="643"/>
      <c r="T668" s="316" t="s">
        <v>55</v>
      </c>
    </row>
    <row r="669" spans="1:23" s="621" customFormat="1" ht="12.75" customHeight="1" x14ac:dyDescent="0.2">
      <c r="A669" s="255" t="s">
        <v>54</v>
      </c>
      <c r="B669" s="349">
        <v>1</v>
      </c>
      <c r="C669" s="260">
        <v>2</v>
      </c>
      <c r="D669" s="403" t="s">
        <v>129</v>
      </c>
      <c r="E669" s="403">
        <v>4</v>
      </c>
      <c r="F669" s="350">
        <v>5</v>
      </c>
      <c r="G669" s="349">
        <v>1</v>
      </c>
      <c r="H669" s="260">
        <v>2</v>
      </c>
      <c r="I669" s="403" t="s">
        <v>129</v>
      </c>
      <c r="J669" s="403">
        <v>4</v>
      </c>
      <c r="K669" s="350">
        <v>5</v>
      </c>
      <c r="L669" s="349">
        <v>1</v>
      </c>
      <c r="M669" s="260" t="s">
        <v>134</v>
      </c>
      <c r="N669" s="260">
        <v>3</v>
      </c>
      <c r="O669" s="350">
        <v>4</v>
      </c>
      <c r="P669" s="259">
        <v>1</v>
      </c>
      <c r="Q669" s="259" t="s">
        <v>134</v>
      </c>
      <c r="R669" s="259">
        <v>3</v>
      </c>
      <c r="S669" s="259">
        <v>4</v>
      </c>
      <c r="T669" s="315"/>
    </row>
    <row r="670" spans="1:23" s="621" customFormat="1" ht="12.75" customHeight="1" x14ac:dyDescent="0.2">
      <c r="A670" s="265" t="s">
        <v>3</v>
      </c>
      <c r="B670" s="266">
        <v>4302</v>
      </c>
      <c r="C670" s="267">
        <v>4302</v>
      </c>
      <c r="D670" s="389">
        <v>4302</v>
      </c>
      <c r="E670" s="389">
        <v>4302</v>
      </c>
      <c r="F670" s="268">
        <v>4302</v>
      </c>
      <c r="G670" s="269">
        <v>4302</v>
      </c>
      <c r="H670" s="267">
        <v>4302</v>
      </c>
      <c r="I670" s="267">
        <v>4302</v>
      </c>
      <c r="J670" s="267">
        <v>4302</v>
      </c>
      <c r="K670" s="267">
        <v>4302</v>
      </c>
      <c r="L670" s="266">
        <v>4302</v>
      </c>
      <c r="M670" s="267">
        <v>4302</v>
      </c>
      <c r="N670" s="267">
        <v>4302</v>
      </c>
      <c r="O670" s="268">
        <v>4302</v>
      </c>
      <c r="P670" s="269">
        <v>4302</v>
      </c>
      <c r="Q670" s="267">
        <v>4302</v>
      </c>
      <c r="R670" s="267">
        <v>4302</v>
      </c>
      <c r="S670" s="267">
        <v>4302</v>
      </c>
      <c r="T670" s="270">
        <v>4302</v>
      </c>
    </row>
    <row r="671" spans="1:23" s="621" customFormat="1" ht="12.75" customHeight="1" x14ac:dyDescent="0.2">
      <c r="A671" s="271" t="s">
        <v>6</v>
      </c>
      <c r="B671" s="272">
        <v>4993.4210526315792</v>
      </c>
      <c r="C671" s="273">
        <v>4961.3157894736842</v>
      </c>
      <c r="D671" s="330">
        <v>4793.75</v>
      </c>
      <c r="E671" s="330">
        <v>5006.75</v>
      </c>
      <c r="F671" s="274">
        <v>5248.25</v>
      </c>
      <c r="G671" s="275">
        <v>4905.5263157894733</v>
      </c>
      <c r="H671" s="273">
        <v>4889.7368421052633</v>
      </c>
      <c r="I671" s="273">
        <v>4707.7777777777774</v>
      </c>
      <c r="J671" s="273">
        <v>4901.3157894736842</v>
      </c>
      <c r="K671" s="273">
        <v>5026.25</v>
      </c>
      <c r="L671" s="272">
        <v>4744.5</v>
      </c>
      <c r="M671" s="273">
        <v>4852.1428571428569</v>
      </c>
      <c r="N671" s="273">
        <v>4726.75</v>
      </c>
      <c r="O671" s="274">
        <v>4964.3589743589746</v>
      </c>
      <c r="P671" s="275">
        <v>4629.7560975609758</v>
      </c>
      <c r="Q671" s="275">
        <v>4704</v>
      </c>
      <c r="R671" s="275">
        <v>4667.9487179487178</v>
      </c>
      <c r="S671" s="275">
        <v>4832.8205128205127</v>
      </c>
      <c r="T671" s="276">
        <v>4883.7011884550084</v>
      </c>
    </row>
    <row r="672" spans="1:23" s="621" customFormat="1" ht="12.75" customHeight="1" x14ac:dyDescent="0.2">
      <c r="A672" s="255" t="s">
        <v>7</v>
      </c>
      <c r="B672" s="277">
        <v>78.94736842105263</v>
      </c>
      <c r="C672" s="278">
        <v>92.10526315789474</v>
      </c>
      <c r="D672" s="333">
        <v>62.5</v>
      </c>
      <c r="E672" s="333">
        <v>92.5</v>
      </c>
      <c r="F672" s="279">
        <v>90</v>
      </c>
      <c r="G672" s="280">
        <v>73.684210526315795</v>
      </c>
      <c r="H672" s="278">
        <v>76.315789473684205</v>
      </c>
      <c r="I672" s="278">
        <v>77.777777777777771</v>
      </c>
      <c r="J672" s="278">
        <v>94.736842105263165</v>
      </c>
      <c r="K672" s="278">
        <v>82.5</v>
      </c>
      <c r="L672" s="277">
        <v>60</v>
      </c>
      <c r="M672" s="278">
        <v>71.428571428571431</v>
      </c>
      <c r="N672" s="278">
        <v>72.5</v>
      </c>
      <c r="O672" s="279">
        <v>76.92307692307692</v>
      </c>
      <c r="P672" s="280">
        <v>82.926829268292678</v>
      </c>
      <c r="Q672" s="280">
        <v>50</v>
      </c>
      <c r="R672" s="280">
        <v>61.53846153846154</v>
      </c>
      <c r="S672" s="280">
        <v>56.410256410256409</v>
      </c>
      <c r="T672" s="281">
        <v>71.816638370118852</v>
      </c>
    </row>
    <row r="673" spans="1:23" s="621" customFormat="1" ht="12.75" customHeight="1" x14ac:dyDescent="0.2">
      <c r="A673" s="255" t="s">
        <v>8</v>
      </c>
      <c r="B673" s="282">
        <v>8.0603558177886558E-2</v>
      </c>
      <c r="C673" s="283">
        <v>5.9502129795769174E-2</v>
      </c>
      <c r="D673" s="336">
        <v>9.4391941031753621E-2</v>
      </c>
      <c r="E673" s="336">
        <v>6.1807411499363071E-2</v>
      </c>
      <c r="F673" s="284">
        <v>6.4811356201508644E-2</v>
      </c>
      <c r="G673" s="285">
        <v>8.3726532688533653E-2</v>
      </c>
      <c r="H673" s="283">
        <v>7.3091691014650975E-2</v>
      </c>
      <c r="I673" s="283">
        <v>6.6945402117623148E-2</v>
      </c>
      <c r="J673" s="283">
        <v>5.5460176512302638E-2</v>
      </c>
      <c r="K673" s="283">
        <v>6.9443284063821678E-2</v>
      </c>
      <c r="L673" s="282">
        <v>0.10290467835169889</v>
      </c>
      <c r="M673" s="283">
        <v>9.1819270754597143E-2</v>
      </c>
      <c r="N673" s="283">
        <v>8.2974855694948293E-2</v>
      </c>
      <c r="O673" s="284">
        <v>8.5932811982614252E-2</v>
      </c>
      <c r="P673" s="285">
        <v>8.5733258132550394E-2</v>
      </c>
      <c r="Q673" s="285">
        <v>9.040839360545587E-2</v>
      </c>
      <c r="R673" s="285">
        <v>8.628219326613068E-2</v>
      </c>
      <c r="S673" s="285">
        <v>0.10674324159710785</v>
      </c>
      <c r="T673" s="286">
        <v>8.6309168570225123E-2</v>
      </c>
    </row>
    <row r="674" spans="1:23" s="621" customFormat="1" ht="12.75" customHeight="1" x14ac:dyDescent="0.2">
      <c r="A674" s="271" t="s">
        <v>1</v>
      </c>
      <c r="B674" s="287">
        <f>B671/B670*100-100</f>
        <v>16.072083975629454</v>
      </c>
      <c r="C674" s="288">
        <f t="shared" ref="C674:G674" si="248">C671/C670*100-100</f>
        <v>15.325797058895489</v>
      </c>
      <c r="D674" s="288">
        <f t="shared" si="248"/>
        <v>11.430729893072993</v>
      </c>
      <c r="E674" s="288">
        <f t="shared" si="248"/>
        <v>16.381915388191544</v>
      </c>
      <c r="F674" s="289">
        <f t="shared" si="248"/>
        <v>21.995583449558339</v>
      </c>
      <c r="G674" s="290">
        <f t="shared" si="248"/>
        <v>14.028970613423368</v>
      </c>
      <c r="H674" s="288">
        <f>H671/H670*100-100</f>
        <v>13.661944260931278</v>
      </c>
      <c r="I674" s="288">
        <f t="shared" ref="I674:K674" si="249">I671/I670*100-100</f>
        <v>9.4323053876749725</v>
      </c>
      <c r="J674" s="288">
        <f t="shared" si="249"/>
        <v>13.931096919425485</v>
      </c>
      <c r="K674" s="288">
        <f t="shared" si="249"/>
        <v>16.835192933519295</v>
      </c>
      <c r="L674" s="287">
        <f>L671/L670*100-100</f>
        <v>10.285913528591365</v>
      </c>
      <c r="M674" s="288">
        <f t="shared" ref="M674:T674" si="250">M671/M670*100-100</f>
        <v>12.788071993092913</v>
      </c>
      <c r="N674" s="288">
        <f t="shared" si="250"/>
        <v>9.8733147373314836</v>
      </c>
      <c r="O674" s="289">
        <f t="shared" si="250"/>
        <v>15.396535898627945</v>
      </c>
      <c r="P674" s="290">
        <f t="shared" si="250"/>
        <v>7.6186912496740007</v>
      </c>
      <c r="Q674" s="288">
        <f t="shared" si="250"/>
        <v>9.3444909344490839</v>
      </c>
      <c r="R674" s="288">
        <f t="shared" si="250"/>
        <v>8.5064787993658371</v>
      </c>
      <c r="S674" s="288">
        <f t="shared" si="250"/>
        <v>12.338924054405226</v>
      </c>
      <c r="T674" s="291">
        <f t="shared" si="250"/>
        <v>13.521645477801215</v>
      </c>
    </row>
    <row r="675" spans="1:23" s="621" customFormat="1" ht="12.75" customHeight="1" thickBot="1" x14ac:dyDescent="0.25">
      <c r="A675" s="292" t="s">
        <v>27</v>
      </c>
      <c r="B675" s="484">
        <f>B671-B658</f>
        <v>-24.578947368420813</v>
      </c>
      <c r="C675" s="485">
        <f t="shared" ref="C675:T675" si="251">C671-C658</f>
        <v>-72.738264580370014</v>
      </c>
      <c r="D675" s="485">
        <f t="shared" si="251"/>
        <v>-133.75</v>
      </c>
      <c r="E675" s="485">
        <f t="shared" si="251"/>
        <v>84.381578947368325</v>
      </c>
      <c r="F675" s="486">
        <f t="shared" si="251"/>
        <v>71.839743589743193</v>
      </c>
      <c r="G675" s="487">
        <f t="shared" si="251"/>
        <v>41.578947368420813</v>
      </c>
      <c r="H675" s="485">
        <f t="shared" si="251"/>
        <v>-62.314439946018865</v>
      </c>
      <c r="I675" s="485">
        <f t="shared" si="251"/>
        <v>-60</v>
      </c>
      <c r="J675" s="485">
        <f t="shared" si="251"/>
        <v>153.15789473684163</v>
      </c>
      <c r="K675" s="485">
        <f t="shared" si="251"/>
        <v>56.25</v>
      </c>
      <c r="L675" s="484">
        <f t="shared" si="251"/>
        <v>-101.39743589743557</v>
      </c>
      <c r="M675" s="485">
        <f t="shared" si="251"/>
        <v>199.28571428571377</v>
      </c>
      <c r="N675" s="485">
        <f t="shared" si="251"/>
        <v>-57.096153846154266</v>
      </c>
      <c r="O675" s="486">
        <f t="shared" si="251"/>
        <v>222.10897435897459</v>
      </c>
      <c r="P675" s="488">
        <f t="shared" si="251"/>
        <v>-227.34916559691919</v>
      </c>
      <c r="Q675" s="489">
        <f t="shared" si="251"/>
        <v>-146.76923076923049</v>
      </c>
      <c r="R675" s="489">
        <f t="shared" si="251"/>
        <v>-75.641025641025408</v>
      </c>
      <c r="S675" s="489">
        <f t="shared" si="251"/>
        <v>-109.13070669168246</v>
      </c>
      <c r="T675" s="490">
        <f t="shared" si="251"/>
        <v>-7.6253421572364459</v>
      </c>
    </row>
    <row r="676" spans="1:23" s="621" customFormat="1" ht="12.75" customHeight="1" x14ac:dyDescent="0.2">
      <c r="A676" s="299" t="s">
        <v>51</v>
      </c>
      <c r="B676" s="300">
        <v>721</v>
      </c>
      <c r="C676" s="301">
        <v>683</v>
      </c>
      <c r="D676" s="301">
        <v>102</v>
      </c>
      <c r="E676" s="390">
        <v>693</v>
      </c>
      <c r="F676" s="302">
        <v>818</v>
      </c>
      <c r="G676" s="303">
        <v>703</v>
      </c>
      <c r="H676" s="301">
        <v>721</v>
      </c>
      <c r="I676" s="301">
        <v>111</v>
      </c>
      <c r="J676" s="301">
        <v>729</v>
      </c>
      <c r="K676" s="301">
        <v>804</v>
      </c>
      <c r="L676" s="300">
        <v>872</v>
      </c>
      <c r="M676" s="301">
        <v>143</v>
      </c>
      <c r="N676" s="301">
        <v>854</v>
      </c>
      <c r="O676" s="302">
        <v>862</v>
      </c>
      <c r="P676" s="303">
        <v>834</v>
      </c>
      <c r="Q676" s="303">
        <v>138</v>
      </c>
      <c r="R676" s="303">
        <v>825</v>
      </c>
      <c r="S676" s="303">
        <v>832</v>
      </c>
      <c r="T676" s="304">
        <f>SUM(B676:S676)</f>
        <v>11445</v>
      </c>
      <c r="U676" s="228" t="s">
        <v>56</v>
      </c>
      <c r="V676" s="305">
        <f>T663-T676</f>
        <v>61</v>
      </c>
      <c r="W676" s="306">
        <f>V676/T663</f>
        <v>5.3015817834173471E-3</v>
      </c>
    </row>
    <row r="677" spans="1:23" s="621" customFormat="1" ht="12.75" customHeight="1" x14ac:dyDescent="0.2">
      <c r="A677" s="307" t="s">
        <v>28</v>
      </c>
      <c r="B677" s="246"/>
      <c r="C677" s="244"/>
      <c r="D677" s="244"/>
      <c r="E677" s="424"/>
      <c r="F677" s="247"/>
      <c r="G677" s="248"/>
      <c r="H677" s="244"/>
      <c r="I677" s="244"/>
      <c r="J677" s="244"/>
      <c r="K677" s="244"/>
      <c r="L677" s="246"/>
      <c r="M677" s="244"/>
      <c r="N677" s="244"/>
      <c r="O677" s="247"/>
      <c r="P677" s="248"/>
      <c r="Q677" s="248"/>
      <c r="R677" s="248"/>
      <c r="S677" s="248"/>
      <c r="T677" s="237"/>
      <c r="U677" s="228" t="s">
        <v>57</v>
      </c>
      <c r="V677" s="564">
        <v>150.28</v>
      </c>
      <c r="W677" s="228"/>
    </row>
    <row r="678" spans="1:23" s="621" customFormat="1" ht="12.75" customHeight="1" thickBot="1" x14ac:dyDescent="0.25">
      <c r="A678" s="308" t="s">
        <v>26</v>
      </c>
      <c r="B678" s="249">
        <f>B677-B664</f>
        <v>0</v>
      </c>
      <c r="C678" s="245">
        <f t="shared" ref="C678:S678" si="252">C677-C664</f>
        <v>0</v>
      </c>
      <c r="D678" s="245">
        <f t="shared" si="252"/>
        <v>0</v>
      </c>
      <c r="E678" s="245">
        <f t="shared" si="252"/>
        <v>0</v>
      </c>
      <c r="F678" s="250">
        <f t="shared" si="252"/>
        <v>0</v>
      </c>
      <c r="G678" s="251">
        <f t="shared" si="252"/>
        <v>0</v>
      </c>
      <c r="H678" s="245">
        <f t="shared" si="252"/>
        <v>0</v>
      </c>
      <c r="I678" s="245">
        <f t="shared" si="252"/>
        <v>0</v>
      </c>
      <c r="J678" s="245">
        <f t="shared" si="252"/>
        <v>0</v>
      </c>
      <c r="K678" s="245">
        <f t="shared" si="252"/>
        <v>0</v>
      </c>
      <c r="L678" s="249">
        <f t="shared" si="252"/>
        <v>0</v>
      </c>
      <c r="M678" s="245">
        <f t="shared" si="252"/>
        <v>0</v>
      </c>
      <c r="N678" s="245">
        <f t="shared" si="252"/>
        <v>0</v>
      </c>
      <c r="O678" s="250">
        <f t="shared" si="252"/>
        <v>0</v>
      </c>
      <c r="P678" s="251">
        <f t="shared" si="252"/>
        <v>0</v>
      </c>
      <c r="Q678" s="245">
        <f t="shared" si="252"/>
        <v>0</v>
      </c>
      <c r="R678" s="245">
        <f t="shared" si="252"/>
        <v>0</v>
      </c>
      <c r="S678" s="245">
        <f t="shared" si="252"/>
        <v>0</v>
      </c>
      <c r="T678" s="238"/>
      <c r="U678" s="228" t="s">
        <v>26</v>
      </c>
      <c r="V678" s="564">
        <f>V677-V664</f>
        <v>0.15000000000000568</v>
      </c>
      <c r="W678" s="228"/>
    </row>
    <row r="680" spans="1:23" ht="13.5" thickBot="1" x14ac:dyDescent="0.25"/>
    <row r="681" spans="1:23" s="628" customFormat="1" ht="12.75" customHeight="1" thickBot="1" x14ac:dyDescent="0.25">
      <c r="A681" s="254" t="s">
        <v>188</v>
      </c>
      <c r="B681" s="641" t="s">
        <v>53</v>
      </c>
      <c r="C681" s="642"/>
      <c r="D681" s="642"/>
      <c r="E681" s="642"/>
      <c r="F681" s="643"/>
      <c r="G681" s="641" t="s">
        <v>68</v>
      </c>
      <c r="H681" s="642"/>
      <c r="I681" s="642"/>
      <c r="J681" s="642"/>
      <c r="K681" s="643"/>
      <c r="L681" s="641" t="s">
        <v>63</v>
      </c>
      <c r="M681" s="642"/>
      <c r="N681" s="642"/>
      <c r="O681" s="643"/>
      <c r="P681" s="641" t="s">
        <v>64</v>
      </c>
      <c r="Q681" s="642"/>
      <c r="R681" s="642"/>
      <c r="S681" s="643"/>
      <c r="T681" s="316" t="s">
        <v>55</v>
      </c>
    </row>
    <row r="682" spans="1:23" s="628" customFormat="1" ht="12.75" customHeight="1" x14ac:dyDescent="0.2">
      <c r="A682" s="255" t="s">
        <v>54</v>
      </c>
      <c r="B682" s="349">
        <v>1</v>
      </c>
      <c r="C682" s="260">
        <v>2</v>
      </c>
      <c r="D682" s="403" t="s">
        <v>129</v>
      </c>
      <c r="E682" s="403">
        <v>4</v>
      </c>
      <c r="F682" s="350">
        <v>5</v>
      </c>
      <c r="G682" s="349">
        <v>1</v>
      </c>
      <c r="H682" s="260">
        <v>2</v>
      </c>
      <c r="I682" s="403" t="s">
        <v>129</v>
      </c>
      <c r="J682" s="403">
        <v>4</v>
      </c>
      <c r="K682" s="350">
        <v>5</v>
      </c>
      <c r="L682" s="349">
        <v>1</v>
      </c>
      <c r="M682" s="260" t="s">
        <v>134</v>
      </c>
      <c r="N682" s="260">
        <v>3</v>
      </c>
      <c r="O682" s="350">
        <v>4</v>
      </c>
      <c r="P682" s="259">
        <v>1</v>
      </c>
      <c r="Q682" s="259" t="s">
        <v>134</v>
      </c>
      <c r="R682" s="259">
        <v>3</v>
      </c>
      <c r="S682" s="259">
        <v>4</v>
      </c>
      <c r="T682" s="315"/>
    </row>
    <row r="683" spans="1:23" s="628" customFormat="1" ht="12.75" customHeight="1" x14ac:dyDescent="0.2">
      <c r="A683" s="265" t="s">
        <v>3</v>
      </c>
      <c r="B683" s="266">
        <v>4356</v>
      </c>
      <c r="C683" s="267">
        <v>4356</v>
      </c>
      <c r="D683" s="389">
        <v>4356</v>
      </c>
      <c r="E683" s="389">
        <v>4356</v>
      </c>
      <c r="F683" s="268">
        <v>4356</v>
      </c>
      <c r="G683" s="269">
        <v>4356</v>
      </c>
      <c r="H683" s="267">
        <v>4356</v>
      </c>
      <c r="I683" s="267">
        <v>4356</v>
      </c>
      <c r="J683" s="267">
        <v>4356</v>
      </c>
      <c r="K683" s="267">
        <v>4356</v>
      </c>
      <c r="L683" s="266">
        <v>4356</v>
      </c>
      <c r="M683" s="267">
        <v>4356</v>
      </c>
      <c r="N683" s="267">
        <v>4356</v>
      </c>
      <c r="O683" s="268">
        <v>4356</v>
      </c>
      <c r="P683" s="269">
        <v>4356</v>
      </c>
      <c r="Q683" s="267">
        <v>4356</v>
      </c>
      <c r="R683" s="267">
        <v>4356</v>
      </c>
      <c r="S683" s="267">
        <v>4356</v>
      </c>
      <c r="T683" s="270">
        <v>4356</v>
      </c>
    </row>
    <row r="684" spans="1:23" s="628" customFormat="1" ht="12.75" customHeight="1" x14ac:dyDescent="0.2">
      <c r="A684" s="271" t="s">
        <v>6</v>
      </c>
      <c r="B684" s="272">
        <v>5305.2380952380954</v>
      </c>
      <c r="C684" s="273">
        <v>5068.75</v>
      </c>
      <c r="D684" s="330">
        <v>5122.5</v>
      </c>
      <c r="E684" s="330">
        <v>5048.75</v>
      </c>
      <c r="F684" s="274">
        <v>5153.5</v>
      </c>
      <c r="G684" s="275">
        <v>4962.25</v>
      </c>
      <c r="H684" s="273">
        <v>5090.2439024390242</v>
      </c>
      <c r="I684" s="273">
        <v>5292.2222222222226</v>
      </c>
      <c r="J684" s="273">
        <v>4928.25</v>
      </c>
      <c r="K684" s="273">
        <v>5036.818181818182</v>
      </c>
      <c r="L684" s="272">
        <v>5105</v>
      </c>
      <c r="M684" s="273">
        <v>5165.8823529411766</v>
      </c>
      <c r="N684" s="273">
        <v>4878.5714285714284</v>
      </c>
      <c r="O684" s="274">
        <v>5109.4444444444443</v>
      </c>
      <c r="P684" s="275">
        <v>4918.6486486486483</v>
      </c>
      <c r="Q684" s="275">
        <v>4862.1428571428569</v>
      </c>
      <c r="R684" s="275">
        <v>4744.864864864865</v>
      </c>
      <c r="S684" s="275">
        <v>4803.1428571428569</v>
      </c>
      <c r="T684" s="276">
        <v>5022.3857868020305</v>
      </c>
    </row>
    <row r="685" spans="1:23" s="628" customFormat="1" ht="12.75" customHeight="1" x14ac:dyDescent="0.2">
      <c r="A685" s="255" t="s">
        <v>7</v>
      </c>
      <c r="B685" s="277">
        <v>78.571428571428569</v>
      </c>
      <c r="C685" s="278">
        <v>85</v>
      </c>
      <c r="D685" s="333">
        <v>87.5</v>
      </c>
      <c r="E685" s="333">
        <v>95</v>
      </c>
      <c r="F685" s="279">
        <v>72.5</v>
      </c>
      <c r="G685" s="280">
        <v>90</v>
      </c>
      <c r="H685" s="278">
        <v>97.560975609756099</v>
      </c>
      <c r="I685" s="278">
        <v>66.666666666666671</v>
      </c>
      <c r="J685" s="278">
        <v>95</v>
      </c>
      <c r="K685" s="278">
        <v>90.909090909090907</v>
      </c>
      <c r="L685" s="277">
        <v>55.555555555555557</v>
      </c>
      <c r="M685" s="278">
        <v>64.705882352941174</v>
      </c>
      <c r="N685" s="278">
        <v>71.428571428571431</v>
      </c>
      <c r="O685" s="279">
        <v>63.888888888888886</v>
      </c>
      <c r="P685" s="280">
        <v>62.162162162162161</v>
      </c>
      <c r="Q685" s="280">
        <v>50</v>
      </c>
      <c r="R685" s="280">
        <v>56.756756756756758</v>
      </c>
      <c r="S685" s="280">
        <v>71.428571428571431</v>
      </c>
      <c r="T685" s="281">
        <v>75.296108291032155</v>
      </c>
    </row>
    <row r="686" spans="1:23" s="628" customFormat="1" ht="12.75" customHeight="1" x14ac:dyDescent="0.2">
      <c r="A686" s="255" t="s">
        <v>8</v>
      </c>
      <c r="B686" s="282">
        <v>7.0975065439198334E-2</v>
      </c>
      <c r="C686" s="283">
        <v>7.4375202343285693E-2</v>
      </c>
      <c r="D686" s="336">
        <v>7.5605713191095408E-2</v>
      </c>
      <c r="E686" s="336">
        <v>5.7077146843820321E-2</v>
      </c>
      <c r="F686" s="284">
        <v>7.9986573730197921E-2</v>
      </c>
      <c r="G686" s="285">
        <v>7.3768271294161969E-2</v>
      </c>
      <c r="H686" s="283">
        <v>4.9180572978725731E-2</v>
      </c>
      <c r="I686" s="283">
        <v>9.1469096002236114E-2</v>
      </c>
      <c r="J686" s="283">
        <v>5.6511728759977356E-2</v>
      </c>
      <c r="K686" s="283">
        <v>6.0513067456287171E-2</v>
      </c>
      <c r="L686" s="282">
        <v>0.11218237339243972</v>
      </c>
      <c r="M686" s="283">
        <v>0.10640266082710877</v>
      </c>
      <c r="N686" s="283">
        <v>9.2437261723986044E-2</v>
      </c>
      <c r="O686" s="284">
        <v>0.10542651436447345</v>
      </c>
      <c r="P686" s="285">
        <v>0.11391142622957569</v>
      </c>
      <c r="Q686" s="285">
        <v>0.11778810586898621</v>
      </c>
      <c r="R686" s="285">
        <v>0.10135005401919836</v>
      </c>
      <c r="S686" s="285">
        <v>9.1523872005059653E-2</v>
      </c>
      <c r="T686" s="286">
        <v>8.923118824035052E-2</v>
      </c>
    </row>
    <row r="687" spans="1:23" s="628" customFormat="1" ht="12.75" customHeight="1" x14ac:dyDescent="0.2">
      <c r="A687" s="271" t="s">
        <v>1</v>
      </c>
      <c r="B687" s="287">
        <f>B684/B683*100-100</f>
        <v>21.791508155144527</v>
      </c>
      <c r="C687" s="288">
        <f t="shared" ref="C687:G687" si="253">C684/C683*100-100</f>
        <v>16.362488521579422</v>
      </c>
      <c r="D687" s="288">
        <f t="shared" si="253"/>
        <v>17.596418732782368</v>
      </c>
      <c r="E687" s="288">
        <f t="shared" si="253"/>
        <v>15.903351698806233</v>
      </c>
      <c r="F687" s="289">
        <f t="shared" si="253"/>
        <v>18.308080808080817</v>
      </c>
      <c r="G687" s="290">
        <f t="shared" si="253"/>
        <v>13.91758494031221</v>
      </c>
      <c r="H687" s="288">
        <f>H684/H683*100-100</f>
        <v>16.855920625321957</v>
      </c>
      <c r="I687" s="288">
        <f t="shared" ref="I687:K687" si="254">I684/I683*100-100</f>
        <v>21.492704826038178</v>
      </c>
      <c r="J687" s="288">
        <f t="shared" si="254"/>
        <v>13.137052341597794</v>
      </c>
      <c r="K687" s="288">
        <f t="shared" si="254"/>
        <v>15.629434844310879</v>
      </c>
      <c r="L687" s="287">
        <f>L684/L683*100-100</f>
        <v>17.194674012855842</v>
      </c>
      <c r="M687" s="288">
        <f t="shared" ref="M687:T687" si="255">M684/M683*100-100</f>
        <v>18.592340517474199</v>
      </c>
      <c r="N687" s="288">
        <f t="shared" si="255"/>
        <v>11.996589269316544</v>
      </c>
      <c r="O687" s="289">
        <f t="shared" si="255"/>
        <v>17.29670441791653</v>
      </c>
      <c r="P687" s="290">
        <f t="shared" si="255"/>
        <v>12.916635643908364</v>
      </c>
      <c r="Q687" s="288">
        <f t="shared" si="255"/>
        <v>11.619441164895704</v>
      </c>
      <c r="R687" s="288">
        <f t="shared" si="255"/>
        <v>8.9271089271089323</v>
      </c>
      <c r="S687" s="288">
        <f t="shared" si="255"/>
        <v>10.264987537714802</v>
      </c>
      <c r="T687" s="291">
        <f t="shared" si="255"/>
        <v>15.298112644674717</v>
      </c>
    </row>
    <row r="688" spans="1:23" s="628" customFormat="1" ht="12.75" customHeight="1" thickBot="1" x14ac:dyDescent="0.25">
      <c r="A688" s="292" t="s">
        <v>27</v>
      </c>
      <c r="B688" s="484">
        <f>B684-B671</f>
        <v>311.81704260651622</v>
      </c>
      <c r="C688" s="485">
        <f t="shared" ref="C688:T688" si="256">C684-C671</f>
        <v>107.43421052631584</v>
      </c>
      <c r="D688" s="485">
        <f t="shared" si="256"/>
        <v>328.75</v>
      </c>
      <c r="E688" s="485">
        <f t="shared" si="256"/>
        <v>42</v>
      </c>
      <c r="F688" s="486">
        <f t="shared" si="256"/>
        <v>-94.75</v>
      </c>
      <c r="G688" s="487">
        <f t="shared" si="256"/>
        <v>56.723684210526699</v>
      </c>
      <c r="H688" s="485">
        <f t="shared" si="256"/>
        <v>200.50706033376082</v>
      </c>
      <c r="I688" s="485">
        <f t="shared" si="256"/>
        <v>584.44444444444525</v>
      </c>
      <c r="J688" s="485">
        <f t="shared" si="256"/>
        <v>26.934210526315837</v>
      </c>
      <c r="K688" s="485">
        <f t="shared" si="256"/>
        <v>10.568181818181984</v>
      </c>
      <c r="L688" s="484">
        <f t="shared" si="256"/>
        <v>360.5</v>
      </c>
      <c r="M688" s="485">
        <f t="shared" si="256"/>
        <v>313.73949579831969</v>
      </c>
      <c r="N688" s="485">
        <f t="shared" si="256"/>
        <v>151.82142857142844</v>
      </c>
      <c r="O688" s="486">
        <f t="shared" si="256"/>
        <v>145.08547008546975</v>
      </c>
      <c r="P688" s="488">
        <f t="shared" si="256"/>
        <v>288.89255108767247</v>
      </c>
      <c r="Q688" s="489">
        <f t="shared" si="256"/>
        <v>158.14285714285688</v>
      </c>
      <c r="R688" s="489">
        <f t="shared" si="256"/>
        <v>76.916146916147227</v>
      </c>
      <c r="S688" s="489">
        <f t="shared" si="256"/>
        <v>-29.677655677655821</v>
      </c>
      <c r="T688" s="490">
        <f t="shared" si="256"/>
        <v>138.68459834702207</v>
      </c>
    </row>
    <row r="689" spans="1:23" s="628" customFormat="1" ht="12.75" customHeight="1" x14ac:dyDescent="0.2">
      <c r="A689" s="299" t="s">
        <v>51</v>
      </c>
      <c r="B689" s="300">
        <v>717</v>
      </c>
      <c r="C689" s="301">
        <v>681</v>
      </c>
      <c r="D689" s="301">
        <v>97</v>
      </c>
      <c r="E689" s="390">
        <v>689</v>
      </c>
      <c r="F689" s="302">
        <v>816</v>
      </c>
      <c r="G689" s="303">
        <v>701</v>
      </c>
      <c r="H689" s="301">
        <v>721</v>
      </c>
      <c r="I689" s="301">
        <v>107</v>
      </c>
      <c r="J689" s="301">
        <v>728</v>
      </c>
      <c r="K689" s="301">
        <v>801</v>
      </c>
      <c r="L689" s="300">
        <v>871</v>
      </c>
      <c r="M689" s="301">
        <v>138</v>
      </c>
      <c r="N689" s="301">
        <v>853</v>
      </c>
      <c r="O689" s="302">
        <v>861</v>
      </c>
      <c r="P689" s="303">
        <v>834</v>
      </c>
      <c r="Q689" s="303">
        <v>127</v>
      </c>
      <c r="R689" s="303">
        <v>824</v>
      </c>
      <c r="S689" s="303">
        <v>829</v>
      </c>
      <c r="T689" s="304">
        <f>SUM(B689:S689)</f>
        <v>11395</v>
      </c>
      <c r="U689" s="228" t="s">
        <v>56</v>
      </c>
      <c r="V689" s="305">
        <f>T676-T689</f>
        <v>50</v>
      </c>
      <c r="W689" s="306">
        <f>V689/T676</f>
        <v>4.3687199650502403E-3</v>
      </c>
    </row>
    <row r="690" spans="1:23" s="628" customFormat="1" ht="12.75" customHeight="1" x14ac:dyDescent="0.2">
      <c r="A690" s="307" t="s">
        <v>28</v>
      </c>
      <c r="B690" s="246"/>
      <c r="C690" s="244"/>
      <c r="D690" s="244"/>
      <c r="E690" s="424"/>
      <c r="F690" s="247"/>
      <c r="G690" s="248"/>
      <c r="H690" s="244"/>
      <c r="I690" s="244"/>
      <c r="J690" s="244"/>
      <c r="K690" s="244"/>
      <c r="L690" s="246"/>
      <c r="M690" s="244"/>
      <c r="N690" s="244"/>
      <c r="O690" s="247"/>
      <c r="P690" s="248"/>
      <c r="Q690" s="248"/>
      <c r="R690" s="248"/>
      <c r="S690" s="248"/>
      <c r="T690" s="237"/>
      <c r="U690" s="228" t="s">
        <v>57</v>
      </c>
      <c r="V690" s="564">
        <v>150.19</v>
      </c>
      <c r="W690" s="228"/>
    </row>
    <row r="691" spans="1:23" s="628" customFormat="1" ht="12.75" customHeight="1" thickBot="1" x14ac:dyDescent="0.25">
      <c r="A691" s="308" t="s">
        <v>26</v>
      </c>
      <c r="B691" s="249">
        <f>B690-B677</f>
        <v>0</v>
      </c>
      <c r="C691" s="245">
        <f t="shared" ref="C691:S691" si="257">C690-C677</f>
        <v>0</v>
      </c>
      <c r="D691" s="245">
        <f t="shared" si="257"/>
        <v>0</v>
      </c>
      <c r="E691" s="245">
        <f t="shared" si="257"/>
        <v>0</v>
      </c>
      <c r="F691" s="250">
        <f t="shared" si="257"/>
        <v>0</v>
      </c>
      <c r="G691" s="251">
        <f t="shared" si="257"/>
        <v>0</v>
      </c>
      <c r="H691" s="245">
        <f t="shared" si="257"/>
        <v>0</v>
      </c>
      <c r="I691" s="245">
        <f t="shared" si="257"/>
        <v>0</v>
      </c>
      <c r="J691" s="245">
        <f t="shared" si="257"/>
        <v>0</v>
      </c>
      <c r="K691" s="245">
        <f t="shared" si="257"/>
        <v>0</v>
      </c>
      <c r="L691" s="249">
        <f t="shared" si="257"/>
        <v>0</v>
      </c>
      <c r="M691" s="245">
        <f t="shared" si="257"/>
        <v>0</v>
      </c>
      <c r="N691" s="245">
        <f t="shared" si="257"/>
        <v>0</v>
      </c>
      <c r="O691" s="250">
        <f t="shared" si="257"/>
        <v>0</v>
      </c>
      <c r="P691" s="251">
        <f t="shared" si="257"/>
        <v>0</v>
      </c>
      <c r="Q691" s="245">
        <f t="shared" si="257"/>
        <v>0</v>
      </c>
      <c r="R691" s="245">
        <f t="shared" si="257"/>
        <v>0</v>
      </c>
      <c r="S691" s="245">
        <f t="shared" si="257"/>
        <v>0</v>
      </c>
      <c r="T691" s="238"/>
      <c r="U691" s="228" t="s">
        <v>26</v>
      </c>
      <c r="V691" s="564">
        <f>V690-V677</f>
        <v>-9.0000000000003411E-2</v>
      </c>
      <c r="W691" s="228"/>
    </row>
    <row r="693" spans="1:23" ht="13.5" thickBot="1" x14ac:dyDescent="0.25"/>
    <row r="694" spans="1:23" s="633" customFormat="1" ht="12.75" customHeight="1" thickBot="1" x14ac:dyDescent="0.25">
      <c r="A694" s="254" t="s">
        <v>190</v>
      </c>
      <c r="B694" s="641" t="s">
        <v>53</v>
      </c>
      <c r="C694" s="642"/>
      <c r="D694" s="642"/>
      <c r="E694" s="642"/>
      <c r="F694" s="643"/>
      <c r="G694" s="641" t="s">
        <v>68</v>
      </c>
      <c r="H694" s="642"/>
      <c r="I694" s="642"/>
      <c r="J694" s="642"/>
      <c r="K694" s="643"/>
      <c r="L694" s="641" t="s">
        <v>63</v>
      </c>
      <c r="M694" s="642"/>
      <c r="N694" s="642"/>
      <c r="O694" s="643"/>
      <c r="P694" s="641" t="s">
        <v>64</v>
      </c>
      <c r="Q694" s="642"/>
      <c r="R694" s="642"/>
      <c r="S694" s="643"/>
      <c r="T694" s="316" t="s">
        <v>55</v>
      </c>
    </row>
    <row r="695" spans="1:23" s="633" customFormat="1" ht="12.75" customHeight="1" x14ac:dyDescent="0.2">
      <c r="A695" s="255" t="s">
        <v>54</v>
      </c>
      <c r="B695" s="349">
        <v>1</v>
      </c>
      <c r="C695" s="260">
        <v>2</v>
      </c>
      <c r="D695" s="403" t="s">
        <v>129</v>
      </c>
      <c r="E695" s="403">
        <v>4</v>
      </c>
      <c r="F695" s="350">
        <v>5</v>
      </c>
      <c r="G695" s="349">
        <v>1</v>
      </c>
      <c r="H695" s="260">
        <v>2</v>
      </c>
      <c r="I695" s="403" t="s">
        <v>129</v>
      </c>
      <c r="J695" s="403">
        <v>4</v>
      </c>
      <c r="K695" s="350">
        <v>5</v>
      </c>
      <c r="L695" s="349">
        <v>1</v>
      </c>
      <c r="M695" s="260" t="s">
        <v>134</v>
      </c>
      <c r="N695" s="260">
        <v>3</v>
      </c>
      <c r="O695" s="350">
        <v>4</v>
      </c>
      <c r="P695" s="259">
        <v>1</v>
      </c>
      <c r="Q695" s="259" t="s">
        <v>134</v>
      </c>
      <c r="R695" s="259">
        <v>3</v>
      </c>
      <c r="S695" s="259">
        <v>4</v>
      </c>
      <c r="T695" s="315"/>
    </row>
    <row r="696" spans="1:23" s="633" customFormat="1" ht="12.75" customHeight="1" x14ac:dyDescent="0.2">
      <c r="A696" s="265" t="s">
        <v>3</v>
      </c>
      <c r="B696" s="266">
        <v>4392</v>
      </c>
      <c r="C696" s="267">
        <v>4392</v>
      </c>
      <c r="D696" s="389">
        <v>4392</v>
      </c>
      <c r="E696" s="389">
        <v>4392</v>
      </c>
      <c r="F696" s="268">
        <v>4392</v>
      </c>
      <c r="G696" s="269">
        <v>4392</v>
      </c>
      <c r="H696" s="267">
        <v>4392</v>
      </c>
      <c r="I696" s="267">
        <v>4392</v>
      </c>
      <c r="J696" s="267">
        <v>4392</v>
      </c>
      <c r="K696" s="267">
        <v>4392</v>
      </c>
      <c r="L696" s="266">
        <v>4392</v>
      </c>
      <c r="M696" s="267">
        <v>4392</v>
      </c>
      <c r="N696" s="267">
        <v>4392</v>
      </c>
      <c r="O696" s="268">
        <v>4392</v>
      </c>
      <c r="P696" s="269">
        <v>4392</v>
      </c>
      <c r="Q696" s="267">
        <v>4392</v>
      </c>
      <c r="R696" s="267">
        <v>4392</v>
      </c>
      <c r="S696" s="267">
        <v>4392</v>
      </c>
      <c r="T696" s="270">
        <v>4392</v>
      </c>
    </row>
    <row r="697" spans="1:23" s="633" customFormat="1" ht="12.75" customHeight="1" x14ac:dyDescent="0.2">
      <c r="A697" s="271" t="s">
        <v>6</v>
      </c>
      <c r="B697" s="272">
        <v>5238.75</v>
      </c>
      <c r="C697" s="273">
        <v>4791</v>
      </c>
      <c r="D697" s="330">
        <v>4724.4444444444443</v>
      </c>
      <c r="E697" s="330">
        <v>5090.2439024390242</v>
      </c>
      <c r="F697" s="274">
        <v>5050</v>
      </c>
      <c r="G697" s="275">
        <v>5013.5897435897432</v>
      </c>
      <c r="H697" s="273">
        <v>4994.594594594595</v>
      </c>
      <c r="I697" s="273">
        <v>5133.333333333333</v>
      </c>
      <c r="J697" s="273">
        <v>5013</v>
      </c>
      <c r="K697" s="273">
        <v>5232.25</v>
      </c>
      <c r="L697" s="272">
        <v>4792.9729729729734</v>
      </c>
      <c r="M697" s="273">
        <v>4726.1538461538457</v>
      </c>
      <c r="N697" s="273">
        <v>4868.7179487179483</v>
      </c>
      <c r="O697" s="274">
        <v>5065.6410256410254</v>
      </c>
      <c r="P697" s="275">
        <v>4716.0526315789475</v>
      </c>
      <c r="Q697" s="275">
        <v>5515.416666666667</v>
      </c>
      <c r="R697" s="275">
        <v>4866.75</v>
      </c>
      <c r="S697" s="275">
        <v>5082.8205128205127</v>
      </c>
      <c r="T697" s="276">
        <v>5002.3217247097846</v>
      </c>
    </row>
    <row r="698" spans="1:23" s="633" customFormat="1" ht="12.75" customHeight="1" x14ac:dyDescent="0.2">
      <c r="A698" s="255" t="s">
        <v>7</v>
      </c>
      <c r="B698" s="277">
        <v>75</v>
      </c>
      <c r="C698" s="278">
        <v>70</v>
      </c>
      <c r="D698" s="333">
        <v>55.555555555555557</v>
      </c>
      <c r="E698" s="333">
        <v>78.048780487804876</v>
      </c>
      <c r="F698" s="279">
        <v>79.487179487179489</v>
      </c>
      <c r="G698" s="280">
        <v>64.102564102564102</v>
      </c>
      <c r="H698" s="278">
        <v>70.270270270270274</v>
      </c>
      <c r="I698" s="278">
        <v>55.555555555555557</v>
      </c>
      <c r="J698" s="278">
        <v>75</v>
      </c>
      <c r="K698" s="278">
        <v>82.5</v>
      </c>
      <c r="L698" s="277">
        <v>83.78378378378379</v>
      </c>
      <c r="M698" s="278">
        <v>92.307692307692307</v>
      </c>
      <c r="N698" s="278">
        <v>79.487179487179489</v>
      </c>
      <c r="O698" s="279">
        <v>69.230769230769226</v>
      </c>
      <c r="P698" s="280">
        <v>78.94736842105263</v>
      </c>
      <c r="Q698" s="280">
        <v>29.166666666666668</v>
      </c>
      <c r="R698" s="280">
        <v>77.5</v>
      </c>
      <c r="S698" s="280">
        <v>76.92307692307692</v>
      </c>
      <c r="T698" s="281">
        <v>71.641791044776113</v>
      </c>
    </row>
    <row r="699" spans="1:23" s="633" customFormat="1" ht="12.75" customHeight="1" x14ac:dyDescent="0.2">
      <c r="A699" s="255" t="s">
        <v>8</v>
      </c>
      <c r="B699" s="282">
        <v>8.2421965186803947E-2</v>
      </c>
      <c r="C699" s="283">
        <v>7.6488131009079113E-2</v>
      </c>
      <c r="D699" s="336">
        <v>8.2172300744493956E-2</v>
      </c>
      <c r="E699" s="336">
        <v>8.1706541873478325E-2</v>
      </c>
      <c r="F699" s="284">
        <v>7.7405228854225988E-2</v>
      </c>
      <c r="G699" s="285">
        <v>9.5872331042561779E-2</v>
      </c>
      <c r="H699" s="283">
        <v>9.6169929733878209E-2</v>
      </c>
      <c r="I699" s="283">
        <v>9.3461388832841941E-2</v>
      </c>
      <c r="J699" s="283">
        <v>7.6652768486599424E-2</v>
      </c>
      <c r="K699" s="283">
        <v>7.2014704020251369E-2</v>
      </c>
      <c r="L699" s="282">
        <v>7.2290647349242704E-2</v>
      </c>
      <c r="M699" s="283">
        <v>5.3402781569877239E-2</v>
      </c>
      <c r="N699" s="283">
        <v>7.305424061529979E-2</v>
      </c>
      <c r="O699" s="284">
        <v>7.9823963322654526E-2</v>
      </c>
      <c r="P699" s="285">
        <v>9.2884701495409852E-2</v>
      </c>
      <c r="Q699" s="285">
        <v>0.10996064344679086</v>
      </c>
      <c r="R699" s="285">
        <v>0.1003717731073224</v>
      </c>
      <c r="S699" s="285">
        <v>8.5635818771360547E-2</v>
      </c>
      <c r="T699" s="286">
        <v>9.2592688189594485E-2</v>
      </c>
    </row>
    <row r="700" spans="1:23" s="633" customFormat="1" ht="12.75" customHeight="1" x14ac:dyDescent="0.2">
      <c r="A700" s="271" t="s">
        <v>1</v>
      </c>
      <c r="B700" s="287">
        <f>B697/B696*100-100</f>
        <v>19.279371584699462</v>
      </c>
      <c r="C700" s="288">
        <f t="shared" ref="C700:G700" si="258">C697/C696*100-100</f>
        <v>9.0846994535519059</v>
      </c>
      <c r="D700" s="288">
        <f t="shared" si="258"/>
        <v>7.5693179518316072</v>
      </c>
      <c r="E700" s="288">
        <f t="shared" si="258"/>
        <v>15.898085210360293</v>
      </c>
      <c r="F700" s="289">
        <f t="shared" si="258"/>
        <v>14.98178506375227</v>
      </c>
      <c r="G700" s="290">
        <f t="shared" si="258"/>
        <v>14.152771939657185</v>
      </c>
      <c r="H700" s="288">
        <f>H697/H696*100-100</f>
        <v>13.720277654703892</v>
      </c>
      <c r="I700" s="288">
        <f t="shared" ref="I700:K700" si="259">I697/I696*100-100</f>
        <v>16.879174256223422</v>
      </c>
      <c r="J700" s="288">
        <f t="shared" si="259"/>
        <v>14.139344262295083</v>
      </c>
      <c r="K700" s="288">
        <f t="shared" si="259"/>
        <v>19.131375227686704</v>
      </c>
      <c r="L700" s="287">
        <f>L697/L696*100-100</f>
        <v>9.1296214247033873</v>
      </c>
      <c r="M700" s="288">
        <f t="shared" ref="M700:T700" si="260">M697/M696*100-100</f>
        <v>7.6082387557797375</v>
      </c>
      <c r="N700" s="288">
        <f t="shared" si="260"/>
        <v>10.854233805053454</v>
      </c>
      <c r="O700" s="289">
        <f t="shared" si="260"/>
        <v>15.337910419877616</v>
      </c>
      <c r="P700" s="290">
        <f t="shared" si="260"/>
        <v>7.378247531396795</v>
      </c>
      <c r="Q700" s="288">
        <f t="shared" si="260"/>
        <v>25.578703703703724</v>
      </c>
      <c r="R700" s="288">
        <f t="shared" si="260"/>
        <v>10.809426229508205</v>
      </c>
      <c r="S700" s="288">
        <f t="shared" si="260"/>
        <v>15.729064499556316</v>
      </c>
      <c r="T700" s="291">
        <f t="shared" si="260"/>
        <v>13.896214132736446</v>
      </c>
    </row>
    <row r="701" spans="1:23" s="633" customFormat="1" ht="12.75" customHeight="1" thickBot="1" x14ac:dyDescent="0.25">
      <c r="A701" s="292" t="s">
        <v>27</v>
      </c>
      <c r="B701" s="484">
        <f>B697-B684</f>
        <v>-66.488095238095411</v>
      </c>
      <c r="C701" s="485">
        <f t="shared" ref="C701:T701" si="261">C697-C684</f>
        <v>-277.75</v>
      </c>
      <c r="D701" s="485">
        <f t="shared" si="261"/>
        <v>-398.05555555555566</v>
      </c>
      <c r="E701" s="485">
        <f t="shared" si="261"/>
        <v>41.493902439024168</v>
      </c>
      <c r="F701" s="486">
        <f t="shared" si="261"/>
        <v>-103.5</v>
      </c>
      <c r="G701" s="487">
        <f t="shared" si="261"/>
        <v>51.339743589743193</v>
      </c>
      <c r="H701" s="485">
        <f t="shared" si="261"/>
        <v>-95.649307844429131</v>
      </c>
      <c r="I701" s="485">
        <f t="shared" si="261"/>
        <v>-158.8888888888896</v>
      </c>
      <c r="J701" s="485">
        <f t="shared" si="261"/>
        <v>84.75</v>
      </c>
      <c r="K701" s="485">
        <f t="shared" si="261"/>
        <v>195.43181818181802</v>
      </c>
      <c r="L701" s="484">
        <f t="shared" si="261"/>
        <v>-312.02702702702663</v>
      </c>
      <c r="M701" s="485">
        <f t="shared" si="261"/>
        <v>-439.72850678733084</v>
      </c>
      <c r="N701" s="485">
        <f t="shared" si="261"/>
        <v>-9.8534798534801666</v>
      </c>
      <c r="O701" s="486">
        <f t="shared" si="261"/>
        <v>-43.803418803418936</v>
      </c>
      <c r="P701" s="488">
        <f t="shared" si="261"/>
        <v>-202.59601706970079</v>
      </c>
      <c r="Q701" s="489">
        <f t="shared" si="261"/>
        <v>653.27380952381009</v>
      </c>
      <c r="R701" s="489">
        <f t="shared" si="261"/>
        <v>121.88513513513499</v>
      </c>
      <c r="S701" s="489">
        <f t="shared" si="261"/>
        <v>279.67765567765582</v>
      </c>
      <c r="T701" s="490">
        <f t="shared" si="261"/>
        <v>-20.064062092245877</v>
      </c>
    </row>
    <row r="702" spans="1:23" s="633" customFormat="1" ht="12.75" customHeight="1" x14ac:dyDescent="0.2">
      <c r="A702" s="299" t="s">
        <v>51</v>
      </c>
      <c r="B702" s="300">
        <v>715</v>
      </c>
      <c r="C702" s="301">
        <v>679</v>
      </c>
      <c r="D702" s="301">
        <v>86</v>
      </c>
      <c r="E702" s="390">
        <v>686</v>
      </c>
      <c r="F702" s="302">
        <v>813</v>
      </c>
      <c r="G702" s="303">
        <v>698</v>
      </c>
      <c r="H702" s="301">
        <v>717</v>
      </c>
      <c r="I702" s="301">
        <v>100</v>
      </c>
      <c r="J702" s="301">
        <v>725</v>
      </c>
      <c r="K702" s="301">
        <v>796</v>
      </c>
      <c r="L702" s="300">
        <v>869</v>
      </c>
      <c r="M702" s="301">
        <v>136</v>
      </c>
      <c r="N702" s="301">
        <v>846</v>
      </c>
      <c r="O702" s="302">
        <v>857</v>
      </c>
      <c r="P702" s="303">
        <v>832</v>
      </c>
      <c r="Q702" s="303">
        <v>124</v>
      </c>
      <c r="R702" s="303">
        <v>823</v>
      </c>
      <c r="S702" s="303">
        <v>823</v>
      </c>
      <c r="T702" s="304">
        <f>SUM(B702:S702)</f>
        <v>11325</v>
      </c>
      <c r="U702" s="228" t="s">
        <v>56</v>
      </c>
      <c r="V702" s="305">
        <f>T689-T702</f>
        <v>70</v>
      </c>
      <c r="W702" s="306">
        <f>V702/T689</f>
        <v>6.1430451952610796E-3</v>
      </c>
    </row>
    <row r="703" spans="1:23" s="633" customFormat="1" ht="12.75" customHeight="1" x14ac:dyDescent="0.2">
      <c r="A703" s="307" t="s">
        <v>28</v>
      </c>
      <c r="B703" s="246"/>
      <c r="C703" s="244"/>
      <c r="D703" s="244"/>
      <c r="E703" s="424"/>
      <c r="F703" s="247"/>
      <c r="G703" s="248"/>
      <c r="H703" s="244"/>
      <c r="I703" s="244"/>
      <c r="J703" s="244"/>
      <c r="K703" s="244"/>
      <c r="L703" s="246"/>
      <c r="M703" s="244"/>
      <c r="N703" s="244"/>
      <c r="O703" s="247"/>
      <c r="P703" s="248"/>
      <c r="Q703" s="248"/>
      <c r="R703" s="248"/>
      <c r="S703" s="248"/>
      <c r="T703" s="237"/>
      <c r="U703" s="228" t="s">
        <v>57</v>
      </c>
      <c r="V703" s="564">
        <v>150.37</v>
      </c>
      <c r="W703" s="228"/>
    </row>
    <row r="704" spans="1:23" s="633" customFormat="1" ht="12.75" customHeight="1" thickBot="1" x14ac:dyDescent="0.25">
      <c r="A704" s="308" t="s">
        <v>26</v>
      </c>
      <c r="B704" s="249">
        <f>B703-B690</f>
        <v>0</v>
      </c>
      <c r="C704" s="245">
        <f t="shared" ref="C704:S704" si="262">C703-C690</f>
        <v>0</v>
      </c>
      <c r="D704" s="245">
        <f t="shared" si="262"/>
        <v>0</v>
      </c>
      <c r="E704" s="245">
        <f t="shared" si="262"/>
        <v>0</v>
      </c>
      <c r="F704" s="250">
        <f t="shared" si="262"/>
        <v>0</v>
      </c>
      <c r="G704" s="251">
        <f t="shared" si="262"/>
        <v>0</v>
      </c>
      <c r="H704" s="245">
        <f t="shared" si="262"/>
        <v>0</v>
      </c>
      <c r="I704" s="245">
        <f t="shared" si="262"/>
        <v>0</v>
      </c>
      <c r="J704" s="245">
        <f t="shared" si="262"/>
        <v>0</v>
      </c>
      <c r="K704" s="245">
        <f t="shared" si="262"/>
        <v>0</v>
      </c>
      <c r="L704" s="249">
        <f t="shared" si="262"/>
        <v>0</v>
      </c>
      <c r="M704" s="245">
        <f t="shared" si="262"/>
        <v>0</v>
      </c>
      <c r="N704" s="245">
        <f t="shared" si="262"/>
        <v>0</v>
      </c>
      <c r="O704" s="250">
        <f t="shared" si="262"/>
        <v>0</v>
      </c>
      <c r="P704" s="251">
        <f t="shared" si="262"/>
        <v>0</v>
      </c>
      <c r="Q704" s="245">
        <f t="shared" si="262"/>
        <v>0</v>
      </c>
      <c r="R704" s="245">
        <f t="shared" si="262"/>
        <v>0</v>
      </c>
      <c r="S704" s="245">
        <f t="shared" si="262"/>
        <v>0</v>
      </c>
      <c r="T704" s="238"/>
      <c r="U704" s="228" t="s">
        <v>26</v>
      </c>
      <c r="V704" s="564">
        <f>V703-V690</f>
        <v>0.18000000000000682</v>
      </c>
      <c r="W704" s="228"/>
    </row>
  </sheetData>
  <mergeCells count="280">
    <mergeCell ref="B694:F694"/>
    <mergeCell ref="G694:K694"/>
    <mergeCell ref="L694:O694"/>
    <mergeCell ref="P694:S694"/>
    <mergeCell ref="B681:F681"/>
    <mergeCell ref="G681:K681"/>
    <mergeCell ref="L681:O681"/>
    <mergeCell ref="P681:S681"/>
    <mergeCell ref="B668:F668"/>
    <mergeCell ref="G668:K668"/>
    <mergeCell ref="L668:O668"/>
    <mergeCell ref="P668:S668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L341:O341"/>
    <mergeCell ref="P341:S341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86:F486"/>
    <mergeCell ref="G486:K486"/>
    <mergeCell ref="L486:O486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B355:F355"/>
    <mergeCell ref="G355:K355"/>
    <mergeCell ref="L355:O355"/>
    <mergeCell ref="P355:S355"/>
    <mergeCell ref="G434:K434"/>
    <mergeCell ref="L434:O434"/>
    <mergeCell ref="B369:F369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2022-05-07T13:56:08Z</dcterms:modified>
</cp:coreProperties>
</file>