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"/>
    </mc:Choice>
  </mc:AlternateContent>
  <bookViews>
    <workbookView xWindow="0" yWindow="0" windowWidth="28800" windowHeight="11610" tabRatio="596"/>
  </bookViews>
  <sheets>
    <sheet name="PESO MACHOS GP-7 Y 1" sheetId="6" r:id="rId1"/>
    <sheet name="Hoja1" sheetId="7" r:id="rId2"/>
  </sheets>
  <externalReferences>
    <externalReference r:id="rId3"/>
  </externalReferences>
  <definedNames>
    <definedName name="_xlnm.Print_Area" localSheetId="0">'PESO MACHOS GP-7 Y 1'!$A$1:$CY$222</definedName>
  </definedNames>
  <calcPr calcId="162913"/>
</workbook>
</file>

<file path=xl/calcChain.xml><?xml version="1.0" encoding="utf-8"?>
<calcChain xmlns="http://schemas.openxmlformats.org/spreadsheetml/2006/main">
  <c r="BV195" i="6" l="1"/>
  <c r="DI6" i="6" l="1"/>
  <c r="BN6" i="6"/>
  <c r="B141" i="6"/>
  <c r="H11" i="6"/>
  <c r="H12" i="6"/>
  <c r="H19" i="6"/>
  <c r="H20" i="6"/>
  <c r="H27" i="6"/>
  <c r="H28" i="6"/>
  <c r="H35" i="6"/>
  <c r="H36" i="6"/>
  <c r="H43" i="6"/>
  <c r="H44" i="6"/>
  <c r="H51" i="6"/>
  <c r="H52" i="6"/>
  <c r="H59" i="6"/>
  <c r="H60" i="6"/>
  <c r="H67" i="6"/>
  <c r="H68" i="6"/>
  <c r="H75" i="6"/>
  <c r="H76" i="6"/>
  <c r="H83" i="6"/>
  <c r="H84" i="6"/>
  <c r="H91" i="6"/>
  <c r="H92" i="6"/>
  <c r="H99" i="6"/>
  <c r="H100" i="6"/>
  <c r="H107" i="6"/>
  <c r="H108" i="6"/>
  <c r="H115" i="6"/>
  <c r="H116" i="6"/>
  <c r="H123" i="6"/>
  <c r="H124" i="6"/>
  <c r="CX238" i="6" l="1"/>
  <c r="CV238" i="6"/>
  <c r="BC238" i="6"/>
  <c r="BA238" i="6"/>
  <c r="AN238" i="6"/>
  <c r="Z238" i="6"/>
  <c r="Y238" i="6"/>
  <c r="X238" i="6"/>
  <c r="W238" i="6"/>
  <c r="V238" i="6"/>
  <c r="U238" i="6"/>
  <c r="T238" i="6"/>
  <c r="S238" i="6"/>
  <c r="L238" i="6"/>
  <c r="K238" i="6"/>
  <c r="J238" i="6"/>
  <c r="BT237" i="6"/>
  <c r="BS237" i="6"/>
  <c r="BR237" i="6"/>
  <c r="BQ237" i="6"/>
  <c r="BP237" i="6"/>
  <c r="AN237" i="6"/>
  <c r="G237" i="6"/>
  <c r="F237" i="6"/>
  <c r="E237" i="6"/>
  <c r="D237" i="6"/>
  <c r="C237" i="6"/>
  <c r="B237" i="6"/>
  <c r="BV236" i="6"/>
  <c r="H236" i="6"/>
  <c r="BV235" i="6"/>
  <c r="H235" i="6"/>
  <c r="BV237" i="6" l="1"/>
  <c r="DI237" i="6" s="1"/>
  <c r="H237" i="6"/>
  <c r="BN237" i="6" s="1"/>
  <c r="DA237" i="6" l="1"/>
  <c r="CX230" i="6"/>
  <c r="CV230" i="6"/>
  <c r="BC230" i="6"/>
  <c r="BA230" i="6"/>
  <c r="AN230" i="6"/>
  <c r="Z230" i="6"/>
  <c r="Y230" i="6"/>
  <c r="X230" i="6"/>
  <c r="W230" i="6"/>
  <c r="V230" i="6"/>
  <c r="U230" i="6"/>
  <c r="T230" i="6"/>
  <c r="S230" i="6"/>
  <c r="L230" i="6"/>
  <c r="K230" i="6"/>
  <c r="J230" i="6"/>
  <c r="BT229" i="6"/>
  <c r="BS229" i="6"/>
  <c r="BS238" i="6" s="1"/>
  <c r="BR229" i="6"/>
  <c r="BR238" i="6" s="1"/>
  <c r="BQ229" i="6"/>
  <c r="BP229" i="6"/>
  <c r="AN229" i="6"/>
  <c r="G229" i="6"/>
  <c r="G238" i="6" s="1"/>
  <c r="F229" i="6"/>
  <c r="E229" i="6"/>
  <c r="D229" i="6"/>
  <c r="C229" i="6"/>
  <c r="B229" i="6"/>
  <c r="BV228" i="6"/>
  <c r="H228" i="6"/>
  <c r="BV227" i="6"/>
  <c r="H227" i="6"/>
  <c r="B238" i="6" l="1"/>
  <c r="D238" i="6"/>
  <c r="E238" i="6"/>
  <c r="BT238" i="6"/>
  <c r="F238" i="6"/>
  <c r="BQ238" i="6"/>
  <c r="C238" i="6"/>
  <c r="BP238" i="6"/>
  <c r="BV229" i="6"/>
  <c r="DA229" i="6" s="1"/>
  <c r="H229" i="6"/>
  <c r="B45" i="6"/>
  <c r="B3" i="7"/>
  <c r="B8" i="7"/>
  <c r="B13" i="7"/>
  <c r="B18" i="7"/>
  <c r="D18" i="7"/>
  <c r="D13" i="7"/>
  <c r="D8" i="7"/>
  <c r="D3" i="7"/>
  <c r="BN229" i="6" l="1"/>
  <c r="H238" i="6"/>
  <c r="BN238" i="6" s="1"/>
  <c r="DA238" i="6"/>
  <c r="DI229" i="6"/>
  <c r="BV238" i="6"/>
  <c r="DI238" i="6" s="1"/>
  <c r="D13" i="6"/>
  <c r="C13" i="6"/>
  <c r="B13" i="6"/>
  <c r="B61" i="6" l="1"/>
  <c r="C61" i="6"/>
  <c r="D61" i="6"/>
  <c r="E61" i="6"/>
  <c r="BV27" i="6" l="1"/>
  <c r="BV28" i="6"/>
  <c r="BP165" i="6" l="1"/>
  <c r="CX222" i="6" l="1"/>
  <c r="CV222" i="6"/>
  <c r="BC222" i="6"/>
  <c r="BA222" i="6"/>
  <c r="AN222" i="6"/>
  <c r="Z222" i="6"/>
  <c r="Y222" i="6"/>
  <c r="X222" i="6"/>
  <c r="W222" i="6"/>
  <c r="V222" i="6"/>
  <c r="U222" i="6"/>
  <c r="T222" i="6"/>
  <c r="S222" i="6"/>
  <c r="L222" i="6"/>
  <c r="K222" i="6"/>
  <c r="J222" i="6"/>
  <c r="BT221" i="6"/>
  <c r="BT230" i="6" s="1"/>
  <c r="BS221" i="6"/>
  <c r="BS230" i="6" s="1"/>
  <c r="BR221" i="6"/>
  <c r="BR230" i="6" s="1"/>
  <c r="BQ221" i="6"/>
  <c r="BQ230" i="6" s="1"/>
  <c r="BP221" i="6"/>
  <c r="BP230" i="6" s="1"/>
  <c r="AN221" i="6"/>
  <c r="G221" i="6"/>
  <c r="G230" i="6" s="1"/>
  <c r="F221" i="6"/>
  <c r="F230" i="6" s="1"/>
  <c r="E221" i="6"/>
  <c r="E230" i="6" s="1"/>
  <c r="D221" i="6"/>
  <c r="D230" i="6" s="1"/>
  <c r="C221" i="6"/>
  <c r="C230" i="6" s="1"/>
  <c r="B221" i="6"/>
  <c r="B230" i="6" s="1"/>
  <c r="BV220" i="6"/>
  <c r="H220" i="6"/>
  <c r="BV219" i="6"/>
  <c r="H219" i="6"/>
  <c r="DC214" i="6"/>
  <c r="CX214" i="6"/>
  <c r="CV214" i="6"/>
  <c r="BH214" i="6"/>
  <c r="BC214" i="6"/>
  <c r="BA214" i="6"/>
  <c r="AN214" i="6"/>
  <c r="Z214" i="6"/>
  <c r="Y214" i="6"/>
  <c r="X214" i="6"/>
  <c r="W214" i="6"/>
  <c r="V214" i="6"/>
  <c r="U214" i="6"/>
  <c r="T214" i="6"/>
  <c r="S214" i="6"/>
  <c r="L214" i="6"/>
  <c r="K214" i="6"/>
  <c r="J214" i="6"/>
  <c r="BT213" i="6"/>
  <c r="BS213" i="6"/>
  <c r="BR213" i="6"/>
  <c r="BQ213" i="6"/>
  <c r="BP213" i="6"/>
  <c r="AN213" i="6"/>
  <c r="G213" i="6"/>
  <c r="F213" i="6"/>
  <c r="E213" i="6"/>
  <c r="D213" i="6"/>
  <c r="C213" i="6"/>
  <c r="B213" i="6"/>
  <c r="BV212" i="6"/>
  <c r="H212" i="6"/>
  <c r="BV211" i="6"/>
  <c r="H211" i="6"/>
  <c r="DC206" i="6"/>
  <c r="CX206" i="6"/>
  <c r="CV206" i="6"/>
  <c r="BH206" i="6"/>
  <c r="BC206" i="6"/>
  <c r="BA206" i="6"/>
  <c r="AN206" i="6"/>
  <c r="Z206" i="6"/>
  <c r="Y206" i="6"/>
  <c r="X206" i="6"/>
  <c r="W206" i="6"/>
  <c r="V206" i="6"/>
  <c r="U206" i="6"/>
  <c r="T206" i="6"/>
  <c r="S206" i="6"/>
  <c r="L206" i="6"/>
  <c r="K206" i="6"/>
  <c r="J206" i="6"/>
  <c r="BT205" i="6"/>
  <c r="BS205" i="6"/>
  <c r="BR205" i="6"/>
  <c r="BQ205" i="6"/>
  <c r="BP205" i="6"/>
  <c r="AN205" i="6"/>
  <c r="G205" i="6"/>
  <c r="F205" i="6"/>
  <c r="E205" i="6"/>
  <c r="D205" i="6"/>
  <c r="C205" i="6"/>
  <c r="B205" i="6"/>
  <c r="BV204" i="6"/>
  <c r="H204" i="6"/>
  <c r="BV203" i="6"/>
  <c r="H203" i="6"/>
  <c r="DC198" i="6"/>
  <c r="CX198" i="6"/>
  <c r="CV198" i="6"/>
  <c r="BH198" i="6"/>
  <c r="BC198" i="6"/>
  <c r="BA198" i="6"/>
  <c r="AN198" i="6"/>
  <c r="Z198" i="6"/>
  <c r="Y198" i="6"/>
  <c r="X198" i="6"/>
  <c r="W198" i="6"/>
  <c r="V198" i="6"/>
  <c r="U198" i="6"/>
  <c r="T198" i="6"/>
  <c r="S198" i="6"/>
  <c r="L198" i="6"/>
  <c r="K198" i="6"/>
  <c r="J198" i="6"/>
  <c r="BT197" i="6"/>
  <c r="BS197" i="6"/>
  <c r="BR197" i="6"/>
  <c r="BQ197" i="6"/>
  <c r="BP197" i="6"/>
  <c r="AN197" i="6"/>
  <c r="G197" i="6"/>
  <c r="F197" i="6"/>
  <c r="E197" i="6"/>
  <c r="D197" i="6"/>
  <c r="C197" i="6"/>
  <c r="B197" i="6"/>
  <c r="BV196" i="6"/>
  <c r="H196" i="6"/>
  <c r="H195" i="6"/>
  <c r="DC190" i="6"/>
  <c r="CX190" i="6"/>
  <c r="CV190" i="6"/>
  <c r="BH190" i="6"/>
  <c r="BC190" i="6"/>
  <c r="BA190" i="6"/>
  <c r="AN190" i="6"/>
  <c r="Y190" i="6"/>
  <c r="X190" i="6"/>
  <c r="W190" i="6"/>
  <c r="V190" i="6"/>
  <c r="U190" i="6"/>
  <c r="T190" i="6"/>
  <c r="S190" i="6"/>
  <c r="Q190" i="6"/>
  <c r="P190" i="6"/>
  <c r="O190" i="6"/>
  <c r="N190" i="6"/>
  <c r="M190" i="6"/>
  <c r="L190" i="6"/>
  <c r="K190" i="6"/>
  <c r="J190" i="6"/>
  <c r="BT189" i="6"/>
  <c r="BS189" i="6"/>
  <c r="BR189" i="6"/>
  <c r="BQ189" i="6"/>
  <c r="BP189" i="6"/>
  <c r="AN189" i="6"/>
  <c r="G189" i="6"/>
  <c r="F189" i="6"/>
  <c r="E189" i="6"/>
  <c r="D189" i="6"/>
  <c r="C189" i="6"/>
  <c r="B189" i="6"/>
  <c r="BV188" i="6"/>
  <c r="H188" i="6"/>
  <c r="BV187" i="6"/>
  <c r="H187" i="6"/>
  <c r="DC182" i="6"/>
  <c r="CX182" i="6"/>
  <c r="CV182" i="6"/>
  <c r="BH182" i="6"/>
  <c r="BC182" i="6"/>
  <c r="BA182" i="6"/>
  <c r="AN182" i="6"/>
  <c r="Z182" i="6"/>
  <c r="Y182" i="6"/>
  <c r="X182" i="6"/>
  <c r="W182" i="6"/>
  <c r="V182" i="6"/>
  <c r="U182" i="6"/>
  <c r="T182" i="6"/>
  <c r="S182" i="6"/>
  <c r="L182" i="6"/>
  <c r="K182" i="6"/>
  <c r="J182" i="6"/>
  <c r="BT181" i="6"/>
  <c r="BS181" i="6"/>
  <c r="BR181" i="6"/>
  <c r="BQ181" i="6"/>
  <c r="BP181" i="6"/>
  <c r="AN181" i="6"/>
  <c r="G181" i="6"/>
  <c r="F181" i="6"/>
  <c r="E181" i="6"/>
  <c r="D181" i="6"/>
  <c r="C181" i="6"/>
  <c r="B181" i="6"/>
  <c r="BV180" i="6"/>
  <c r="H180" i="6"/>
  <c r="BV179" i="6"/>
  <c r="H179" i="6"/>
  <c r="DC174" i="6"/>
  <c r="CX174" i="6"/>
  <c r="CV174" i="6"/>
  <c r="BH174" i="6"/>
  <c r="BC174" i="6"/>
  <c r="BA174" i="6"/>
  <c r="AN174" i="6"/>
  <c r="Z174" i="6"/>
  <c r="Y174" i="6"/>
  <c r="X174" i="6"/>
  <c r="W174" i="6"/>
  <c r="U174" i="6"/>
  <c r="T174" i="6"/>
  <c r="S174" i="6"/>
  <c r="L174" i="6"/>
  <c r="K174" i="6"/>
  <c r="J174" i="6"/>
  <c r="BT173" i="6"/>
  <c r="BS173" i="6"/>
  <c r="BR173" i="6"/>
  <c r="BQ173" i="6"/>
  <c r="BP173" i="6"/>
  <c r="AN173" i="6"/>
  <c r="G173" i="6"/>
  <c r="F173" i="6"/>
  <c r="E173" i="6"/>
  <c r="D173" i="6"/>
  <c r="C173" i="6"/>
  <c r="B173" i="6"/>
  <c r="BV172" i="6"/>
  <c r="H172" i="6"/>
  <c r="BV171" i="6"/>
  <c r="H171" i="6"/>
  <c r="DC166" i="6"/>
  <c r="CX166" i="6"/>
  <c r="CV166" i="6"/>
  <c r="BH166" i="6"/>
  <c r="BC166" i="6"/>
  <c r="BA166" i="6"/>
  <c r="AN166" i="6"/>
  <c r="Z166" i="6"/>
  <c r="Y166" i="6"/>
  <c r="X166" i="6"/>
  <c r="W166" i="6"/>
  <c r="V166" i="6"/>
  <c r="V174" i="6" s="1"/>
  <c r="U166" i="6"/>
  <c r="T166" i="6"/>
  <c r="S166" i="6"/>
  <c r="L166" i="6"/>
  <c r="K166" i="6"/>
  <c r="J166" i="6"/>
  <c r="BT165" i="6"/>
  <c r="BS165" i="6"/>
  <c r="BR165" i="6"/>
  <c r="BQ165" i="6"/>
  <c r="AN165" i="6"/>
  <c r="G165" i="6"/>
  <c r="F165" i="6"/>
  <c r="E165" i="6"/>
  <c r="D165" i="6"/>
  <c r="C165" i="6"/>
  <c r="B165" i="6"/>
  <c r="BV164" i="6"/>
  <c r="H164" i="6"/>
  <c r="BV163" i="6"/>
  <c r="H163" i="6"/>
  <c r="DC158" i="6"/>
  <c r="CX158" i="6"/>
  <c r="CV158" i="6"/>
  <c r="BH158" i="6"/>
  <c r="BC158" i="6"/>
  <c r="BA158" i="6"/>
  <c r="AN158" i="6"/>
  <c r="Z158" i="6"/>
  <c r="Y158" i="6"/>
  <c r="X158" i="6"/>
  <c r="W158" i="6"/>
  <c r="V158" i="6"/>
  <c r="U158" i="6"/>
  <c r="T158" i="6"/>
  <c r="S158" i="6"/>
  <c r="N158" i="6"/>
  <c r="L158" i="6"/>
  <c r="K158" i="6"/>
  <c r="J158" i="6"/>
  <c r="BT157" i="6"/>
  <c r="BS157" i="6"/>
  <c r="BR157" i="6"/>
  <c r="BQ157" i="6"/>
  <c r="AN157" i="6"/>
  <c r="G157" i="6"/>
  <c r="F157" i="6"/>
  <c r="E157" i="6"/>
  <c r="D157" i="6"/>
  <c r="B157" i="6"/>
  <c r="BV156" i="6"/>
  <c r="H156" i="6"/>
  <c r="BV155" i="6"/>
  <c r="H155" i="6"/>
  <c r="C157" i="6"/>
  <c r="DC150" i="6"/>
  <c r="CX150" i="6"/>
  <c r="CV150" i="6"/>
  <c r="BH150" i="6"/>
  <c r="BC150" i="6"/>
  <c r="BA150" i="6"/>
  <c r="AN150" i="6"/>
  <c r="Z150" i="6"/>
  <c r="Y150" i="6"/>
  <c r="X150" i="6"/>
  <c r="W150" i="6"/>
  <c r="V150" i="6"/>
  <c r="U150" i="6"/>
  <c r="T150" i="6"/>
  <c r="S150" i="6"/>
  <c r="L150" i="6"/>
  <c r="K150" i="6"/>
  <c r="J150" i="6"/>
  <c r="BT149" i="6"/>
  <c r="BS149" i="6"/>
  <c r="BR149" i="6"/>
  <c r="BQ149" i="6"/>
  <c r="AN149" i="6"/>
  <c r="G149" i="6"/>
  <c r="F149" i="6"/>
  <c r="E149" i="6"/>
  <c r="BV148" i="6"/>
  <c r="H148" i="6"/>
  <c r="D149" i="6"/>
  <c r="C149" i="6"/>
  <c r="B149" i="6"/>
  <c r="DC142" i="6"/>
  <c r="CX142" i="6"/>
  <c r="CV142" i="6"/>
  <c r="BH142" i="6"/>
  <c r="BC142" i="6"/>
  <c r="BA142" i="6"/>
  <c r="AN142" i="6"/>
  <c r="Z142" i="6"/>
  <c r="Y142" i="6"/>
  <c r="X142" i="6"/>
  <c r="W142" i="6"/>
  <c r="V142" i="6"/>
  <c r="U142" i="6"/>
  <c r="T142" i="6"/>
  <c r="S142" i="6"/>
  <c r="L142" i="6"/>
  <c r="K142" i="6"/>
  <c r="J142" i="6"/>
  <c r="BT141" i="6"/>
  <c r="BS141" i="6"/>
  <c r="BR141" i="6"/>
  <c r="BQ141" i="6"/>
  <c r="BP141" i="6"/>
  <c r="AN141" i="6"/>
  <c r="G141" i="6"/>
  <c r="F141" i="6"/>
  <c r="E141" i="6"/>
  <c r="D141" i="6"/>
  <c r="C141" i="6"/>
  <c r="BV140" i="6"/>
  <c r="H140" i="6"/>
  <c r="BV139" i="6"/>
  <c r="H139" i="6"/>
  <c r="DC134" i="6"/>
  <c r="CX134" i="6"/>
  <c r="CV134" i="6"/>
  <c r="BH134" i="6"/>
  <c r="BC134" i="6"/>
  <c r="BA134" i="6"/>
  <c r="AN134" i="6"/>
  <c r="Z134" i="6"/>
  <c r="Y134" i="6"/>
  <c r="X134" i="6"/>
  <c r="W134" i="6"/>
  <c r="V134" i="6"/>
  <c r="U134" i="6"/>
  <c r="T134" i="6"/>
  <c r="S134" i="6"/>
  <c r="L134" i="6"/>
  <c r="K134" i="6"/>
  <c r="J134" i="6"/>
  <c r="BT133" i="6"/>
  <c r="BS133" i="6"/>
  <c r="AN133" i="6"/>
  <c r="G133" i="6"/>
  <c r="F133" i="6"/>
  <c r="E133" i="6"/>
  <c r="BV132" i="6"/>
  <c r="H132" i="6"/>
  <c r="BV131" i="6"/>
  <c r="BQ133" i="6"/>
  <c r="BP133" i="6"/>
  <c r="D133" i="6"/>
  <c r="B133" i="6"/>
  <c r="DC126" i="6"/>
  <c r="CX126" i="6"/>
  <c r="CV126" i="6"/>
  <c r="BH126" i="6"/>
  <c r="BC126" i="6"/>
  <c r="BA126" i="6"/>
  <c r="AN126" i="6"/>
  <c r="Z126" i="6"/>
  <c r="Y126" i="6"/>
  <c r="X126" i="6"/>
  <c r="W126" i="6"/>
  <c r="V126" i="6"/>
  <c r="U126" i="6"/>
  <c r="T126" i="6"/>
  <c r="S126" i="6"/>
  <c r="L126" i="6"/>
  <c r="K126" i="6"/>
  <c r="J126" i="6"/>
  <c r="BT125" i="6"/>
  <c r="BS125" i="6"/>
  <c r="BR125" i="6"/>
  <c r="BP125" i="6"/>
  <c r="AN125" i="6"/>
  <c r="G125" i="6"/>
  <c r="G134" i="6" s="1"/>
  <c r="F125" i="6"/>
  <c r="E125" i="6"/>
  <c r="BV124" i="6"/>
  <c r="D125" i="6"/>
  <c r="C125" i="6"/>
  <c r="DC118" i="6"/>
  <c r="CX118" i="6"/>
  <c r="CV118" i="6"/>
  <c r="BH118" i="6"/>
  <c r="BC118" i="6"/>
  <c r="BA118" i="6"/>
  <c r="AN118" i="6"/>
  <c r="Z118" i="6"/>
  <c r="Y118" i="6"/>
  <c r="X118" i="6"/>
  <c r="W118" i="6"/>
  <c r="V118" i="6"/>
  <c r="U118" i="6"/>
  <c r="T118" i="6"/>
  <c r="S118" i="6"/>
  <c r="L118" i="6"/>
  <c r="K118" i="6"/>
  <c r="J118" i="6"/>
  <c r="BU117" i="6"/>
  <c r="BT117" i="6"/>
  <c r="BS117" i="6"/>
  <c r="BQ117" i="6"/>
  <c r="BP117" i="6"/>
  <c r="AN117" i="6"/>
  <c r="G117" i="6"/>
  <c r="F117" i="6"/>
  <c r="E117" i="6"/>
  <c r="BV116" i="6"/>
  <c r="D117" i="6"/>
  <c r="B117" i="6"/>
  <c r="DC110" i="6"/>
  <c r="CY110" i="6"/>
  <c r="CX110" i="6"/>
  <c r="CV110" i="6"/>
  <c r="BH110" i="6"/>
  <c r="BC110" i="6"/>
  <c r="BA110" i="6"/>
  <c r="AN110" i="6"/>
  <c r="Z110" i="6"/>
  <c r="Y110" i="6"/>
  <c r="X110" i="6"/>
  <c r="W110" i="6"/>
  <c r="V110" i="6"/>
  <c r="U110" i="6"/>
  <c r="T110" i="6"/>
  <c r="S110" i="6"/>
  <c r="L110" i="6"/>
  <c r="K110" i="6"/>
  <c r="J110" i="6"/>
  <c r="BU109" i="6"/>
  <c r="BP109" i="6"/>
  <c r="AN109" i="6"/>
  <c r="C109" i="6"/>
  <c r="BV108" i="6"/>
  <c r="BT109" i="6"/>
  <c r="BS109" i="6"/>
  <c r="BR109" i="6"/>
  <c r="BQ109" i="6"/>
  <c r="BV107" i="6"/>
  <c r="G109" i="6"/>
  <c r="F109" i="6"/>
  <c r="E109" i="6"/>
  <c r="D109" i="6"/>
  <c r="B109" i="6"/>
  <c r="DC102" i="6"/>
  <c r="CX102" i="6"/>
  <c r="CV102" i="6"/>
  <c r="BH102" i="6"/>
  <c r="BC102" i="6"/>
  <c r="BA102" i="6"/>
  <c r="AN102" i="6"/>
  <c r="Z102" i="6"/>
  <c r="Y102" i="6"/>
  <c r="X102" i="6"/>
  <c r="W102" i="6"/>
  <c r="V102" i="6"/>
  <c r="U102" i="6"/>
  <c r="T102" i="6"/>
  <c r="S102" i="6"/>
  <c r="L102" i="6"/>
  <c r="K102" i="6"/>
  <c r="J102" i="6"/>
  <c r="BT101" i="6"/>
  <c r="AN101" i="6"/>
  <c r="G101" i="6"/>
  <c r="BV100" i="6"/>
  <c r="BU101" i="6"/>
  <c r="BS101" i="6"/>
  <c r="BR101" i="6"/>
  <c r="BQ101" i="6"/>
  <c r="BP101" i="6"/>
  <c r="F101" i="6"/>
  <c r="E101" i="6"/>
  <c r="D101" i="6"/>
  <c r="C101" i="6"/>
  <c r="DC94" i="6"/>
  <c r="CX94" i="6"/>
  <c r="CV94" i="6"/>
  <c r="BH94" i="6"/>
  <c r="BC94" i="6"/>
  <c r="BA94" i="6"/>
  <c r="AN94" i="6"/>
  <c r="Z94" i="6"/>
  <c r="Y94" i="6"/>
  <c r="X94" i="6"/>
  <c r="W94" i="6"/>
  <c r="V94" i="6"/>
  <c r="U94" i="6"/>
  <c r="T94" i="6"/>
  <c r="S94" i="6"/>
  <c r="L94" i="6"/>
  <c r="K94" i="6"/>
  <c r="J94" i="6"/>
  <c r="BT93" i="6"/>
  <c r="BS93" i="6"/>
  <c r="AN93" i="6"/>
  <c r="BV92" i="6"/>
  <c r="BU93" i="6"/>
  <c r="BR93" i="6"/>
  <c r="BQ93" i="6"/>
  <c r="G93" i="6"/>
  <c r="F93" i="6"/>
  <c r="E93" i="6"/>
  <c r="D93" i="6"/>
  <c r="C93" i="6"/>
  <c r="B93" i="6"/>
  <c r="DC86" i="6"/>
  <c r="CX86" i="6"/>
  <c r="CV86" i="6"/>
  <c r="BH86" i="6"/>
  <c r="BC86" i="6"/>
  <c r="BA86" i="6"/>
  <c r="AN86" i="6"/>
  <c r="Z86" i="6"/>
  <c r="Y86" i="6"/>
  <c r="X86" i="6"/>
  <c r="W86" i="6"/>
  <c r="V86" i="6"/>
  <c r="U86" i="6"/>
  <c r="T86" i="6"/>
  <c r="S86" i="6"/>
  <c r="L86" i="6"/>
  <c r="K86" i="6"/>
  <c r="J86" i="6"/>
  <c r="BU85" i="6"/>
  <c r="BT85" i="6"/>
  <c r="BS85" i="6"/>
  <c r="BR85" i="6"/>
  <c r="BQ85" i="6"/>
  <c r="BP85" i="6"/>
  <c r="AN85" i="6"/>
  <c r="G85" i="6"/>
  <c r="F85" i="6"/>
  <c r="E85" i="6"/>
  <c r="D85" i="6"/>
  <c r="C85" i="6"/>
  <c r="B85" i="6"/>
  <c r="BV84" i="6"/>
  <c r="BV83" i="6"/>
  <c r="DC78" i="6"/>
  <c r="CX78" i="6"/>
  <c r="CV78" i="6"/>
  <c r="BH78" i="6"/>
  <c r="BC78" i="6"/>
  <c r="BA78" i="6"/>
  <c r="AN78" i="6"/>
  <c r="Y78" i="6"/>
  <c r="X78" i="6"/>
  <c r="W78" i="6"/>
  <c r="V78" i="6"/>
  <c r="U78" i="6"/>
  <c r="T78" i="6"/>
  <c r="S78" i="6"/>
  <c r="L78" i="6"/>
  <c r="K78" i="6"/>
  <c r="J78" i="6"/>
  <c r="BT77" i="6"/>
  <c r="BS77" i="6"/>
  <c r="AN77" i="6"/>
  <c r="G77" i="6"/>
  <c r="B77" i="6"/>
  <c r="BV76" i="6"/>
  <c r="BU77" i="6"/>
  <c r="BR77" i="6"/>
  <c r="BQ77" i="6"/>
  <c r="BP77" i="6"/>
  <c r="F77" i="6"/>
  <c r="E77" i="6"/>
  <c r="D77" i="6"/>
  <c r="C77" i="6"/>
  <c r="DC70" i="6"/>
  <c r="CX70" i="6"/>
  <c r="CV70" i="6"/>
  <c r="BH70" i="6"/>
  <c r="BC70" i="6"/>
  <c r="BA70" i="6"/>
  <c r="AN70" i="6"/>
  <c r="Z70" i="6"/>
  <c r="Y70" i="6"/>
  <c r="X70" i="6"/>
  <c r="W70" i="6"/>
  <c r="V70" i="6"/>
  <c r="U70" i="6"/>
  <c r="T70" i="6"/>
  <c r="S70" i="6"/>
  <c r="L70" i="6"/>
  <c r="K70" i="6"/>
  <c r="J70" i="6"/>
  <c r="BS69" i="6"/>
  <c r="BR69" i="6"/>
  <c r="BQ69" i="6"/>
  <c r="AN69" i="6"/>
  <c r="F69" i="6"/>
  <c r="E69" i="6"/>
  <c r="BV68" i="6"/>
  <c r="BU69" i="6"/>
  <c r="BT69" i="6"/>
  <c r="G69" i="6"/>
  <c r="D69" i="6"/>
  <c r="C69" i="6"/>
  <c r="B69" i="6"/>
  <c r="DC62" i="6"/>
  <c r="CX62" i="6"/>
  <c r="CV62" i="6"/>
  <c r="BH62" i="6"/>
  <c r="BC62" i="6"/>
  <c r="BA62" i="6"/>
  <c r="AN62" i="6"/>
  <c r="Z62" i="6"/>
  <c r="Y62" i="6"/>
  <c r="X62" i="6"/>
  <c r="W62" i="6"/>
  <c r="V62" i="6"/>
  <c r="U62" i="6"/>
  <c r="T62" i="6"/>
  <c r="S62" i="6"/>
  <c r="L62" i="6"/>
  <c r="K62" i="6"/>
  <c r="J62" i="6"/>
  <c r="BT61" i="6"/>
  <c r="BS61" i="6"/>
  <c r="BR61" i="6"/>
  <c r="AN61" i="6"/>
  <c r="G61" i="6"/>
  <c r="BV60" i="6"/>
  <c r="BU61" i="6"/>
  <c r="BQ61" i="6"/>
  <c r="BP61" i="6"/>
  <c r="F61" i="6"/>
  <c r="DC54" i="6"/>
  <c r="CX54" i="6"/>
  <c r="CV54" i="6"/>
  <c r="BH54" i="6"/>
  <c r="BC54" i="6"/>
  <c r="BA54" i="6"/>
  <c r="AN54" i="6"/>
  <c r="AM54" i="6"/>
  <c r="Z54" i="6"/>
  <c r="Y54" i="6"/>
  <c r="X54" i="6"/>
  <c r="W54" i="6"/>
  <c r="V54" i="6"/>
  <c r="U54" i="6"/>
  <c r="T54" i="6"/>
  <c r="S54" i="6"/>
  <c r="L54" i="6"/>
  <c r="K54" i="6"/>
  <c r="J54" i="6"/>
  <c r="BT53" i="6"/>
  <c r="AN53" i="6"/>
  <c r="G53" i="6"/>
  <c r="D53" i="6"/>
  <c r="BV52" i="6"/>
  <c r="BV51" i="6"/>
  <c r="BU53" i="6"/>
  <c r="BS53" i="6"/>
  <c r="BR53" i="6"/>
  <c r="BQ53" i="6"/>
  <c r="BP53" i="6"/>
  <c r="F53" i="6"/>
  <c r="E53" i="6"/>
  <c r="C53" i="6"/>
  <c r="B53" i="6"/>
  <c r="DC46" i="6"/>
  <c r="CX46" i="6"/>
  <c r="CV46" i="6"/>
  <c r="BH46" i="6"/>
  <c r="BC46" i="6"/>
  <c r="BA46" i="6"/>
  <c r="AN46" i="6"/>
  <c r="AM46" i="6"/>
  <c r="Y46" i="6"/>
  <c r="X46" i="6"/>
  <c r="W46" i="6"/>
  <c r="V46" i="6"/>
  <c r="U46" i="6"/>
  <c r="T46" i="6"/>
  <c r="S46" i="6"/>
  <c r="L46" i="6"/>
  <c r="K46" i="6"/>
  <c r="J46" i="6"/>
  <c r="BU45" i="6"/>
  <c r="BT45" i="6"/>
  <c r="BS45" i="6"/>
  <c r="BR45" i="6"/>
  <c r="BQ45" i="6"/>
  <c r="BP45" i="6"/>
  <c r="AN45" i="6"/>
  <c r="G45" i="6"/>
  <c r="F45" i="6"/>
  <c r="E45" i="6"/>
  <c r="D45" i="6"/>
  <c r="C45" i="6"/>
  <c r="BV44" i="6"/>
  <c r="BV43" i="6"/>
  <c r="DC38" i="6"/>
  <c r="CX38" i="6"/>
  <c r="CV38" i="6"/>
  <c r="BH38" i="6"/>
  <c r="BC38" i="6"/>
  <c r="BA38" i="6"/>
  <c r="AN38" i="6"/>
  <c r="Y38" i="6"/>
  <c r="X38" i="6"/>
  <c r="W38" i="6"/>
  <c r="V38" i="6"/>
  <c r="U38" i="6"/>
  <c r="T38" i="6"/>
  <c r="S38" i="6"/>
  <c r="L38" i="6"/>
  <c r="K38" i="6"/>
  <c r="J38" i="6"/>
  <c r="BU37" i="6"/>
  <c r="BT37" i="6"/>
  <c r="BS37" i="6"/>
  <c r="BR37" i="6"/>
  <c r="BQ37" i="6"/>
  <c r="BP37" i="6"/>
  <c r="AN37" i="6"/>
  <c r="G37" i="6"/>
  <c r="F37" i="6"/>
  <c r="E37" i="6"/>
  <c r="D37" i="6"/>
  <c r="C37" i="6"/>
  <c r="B37" i="6"/>
  <c r="B46" i="6" s="1"/>
  <c r="BV36" i="6"/>
  <c r="BV35" i="6"/>
  <c r="DC30" i="6"/>
  <c r="CX30" i="6"/>
  <c r="CV30" i="6"/>
  <c r="BH30" i="6"/>
  <c r="BC30" i="6"/>
  <c r="BA30" i="6"/>
  <c r="AN30" i="6"/>
  <c r="AM30" i="6"/>
  <c r="Y30" i="6"/>
  <c r="X30" i="6"/>
  <c r="W30" i="6"/>
  <c r="V30" i="6"/>
  <c r="U30" i="6"/>
  <c r="T30" i="6"/>
  <c r="S30" i="6"/>
  <c r="L30" i="6"/>
  <c r="K30" i="6"/>
  <c r="J30" i="6"/>
  <c r="BU29" i="6"/>
  <c r="BT29" i="6"/>
  <c r="BS29" i="6"/>
  <c r="BR29" i="6"/>
  <c r="BQ29" i="6"/>
  <c r="BP29" i="6"/>
  <c r="AN29" i="6"/>
  <c r="G29" i="6"/>
  <c r="F29" i="6"/>
  <c r="E29" i="6"/>
  <c r="D29" i="6"/>
  <c r="C29" i="6"/>
  <c r="B29" i="6"/>
  <c r="BV29" i="6"/>
  <c r="DI29" i="6" s="1"/>
  <c r="DC22" i="6"/>
  <c r="CX22" i="6"/>
  <c r="CV22" i="6"/>
  <c r="BH22" i="6"/>
  <c r="BC22" i="6"/>
  <c r="BA22" i="6"/>
  <c r="AN22" i="6"/>
  <c r="W22" i="6"/>
  <c r="V22" i="6"/>
  <c r="U22" i="6"/>
  <c r="T22" i="6"/>
  <c r="S22" i="6"/>
  <c r="L22" i="6"/>
  <c r="K22" i="6"/>
  <c r="J22" i="6"/>
  <c r="BU21" i="6"/>
  <c r="BT21" i="6"/>
  <c r="BS21" i="6"/>
  <c r="BR21" i="6"/>
  <c r="BQ21" i="6"/>
  <c r="BP21" i="6"/>
  <c r="AN21" i="6"/>
  <c r="G21" i="6"/>
  <c r="F21" i="6"/>
  <c r="E21" i="6"/>
  <c r="D21" i="6"/>
  <c r="C21" i="6"/>
  <c r="B21" i="6"/>
  <c r="BV20" i="6"/>
  <c r="BV19" i="6"/>
  <c r="BP16" i="6"/>
  <c r="BP24" i="6" s="1"/>
  <c r="BP32" i="6" s="1"/>
  <c r="BP40" i="6" s="1"/>
  <c r="BP48" i="6" s="1"/>
  <c r="BP56" i="6" s="1"/>
  <c r="BP64" i="6" s="1"/>
  <c r="BP72" i="6" s="1"/>
  <c r="BP80" i="6" s="1"/>
  <c r="BP88" i="6" s="1"/>
  <c r="BP96" i="6" s="1"/>
  <c r="BP104" i="6" s="1"/>
  <c r="BP112" i="6" s="1"/>
  <c r="BP120" i="6" s="1"/>
  <c r="BP128" i="6" s="1"/>
  <c r="BP136" i="6" s="1"/>
  <c r="BP144" i="6" s="1"/>
  <c r="BP152" i="6" s="1"/>
  <c r="BP160" i="6" s="1"/>
  <c r="BP168" i="6" s="1"/>
  <c r="BP176" i="6" s="1"/>
  <c r="BP184" i="6" s="1"/>
  <c r="BP192" i="6" s="1"/>
  <c r="BP200" i="6" s="1"/>
  <c r="BP208" i="6" s="1"/>
  <c r="BP216" i="6" s="1"/>
  <c r="BP224" i="6" s="1"/>
  <c r="BP232" i="6" s="1"/>
  <c r="BO16" i="6"/>
  <c r="BO24" i="6" s="1"/>
  <c r="BO32" i="6" s="1"/>
  <c r="BO40" i="6" s="1"/>
  <c r="BO48" i="6" s="1"/>
  <c r="BO56" i="6" s="1"/>
  <c r="BO64" i="6" s="1"/>
  <c r="BO72" i="6" s="1"/>
  <c r="BO80" i="6" s="1"/>
  <c r="BO88" i="6" s="1"/>
  <c r="BO96" i="6" s="1"/>
  <c r="BO104" i="6" s="1"/>
  <c r="BO112" i="6" s="1"/>
  <c r="BO120" i="6" s="1"/>
  <c r="BO128" i="6" s="1"/>
  <c r="BO136" i="6" s="1"/>
  <c r="BO144" i="6" s="1"/>
  <c r="BO152" i="6" s="1"/>
  <c r="BO160" i="6" s="1"/>
  <c r="BO168" i="6" s="1"/>
  <c r="BO176" i="6" s="1"/>
  <c r="BO184" i="6" s="1"/>
  <c r="BO192" i="6" s="1"/>
  <c r="BO200" i="6" s="1"/>
  <c r="BO208" i="6" s="1"/>
  <c r="BO216" i="6" s="1"/>
  <c r="BO224" i="6" s="1"/>
  <c r="BO232" i="6" s="1"/>
  <c r="B16" i="6"/>
  <c r="B24" i="6" s="1"/>
  <c r="B32" i="6" s="1"/>
  <c r="B40" i="6" s="1"/>
  <c r="B48" i="6" s="1"/>
  <c r="B56" i="6" s="1"/>
  <c r="B64" i="6" s="1"/>
  <c r="B72" i="6" s="1"/>
  <c r="B80" i="6" s="1"/>
  <c r="B88" i="6" s="1"/>
  <c r="B96" i="6" s="1"/>
  <c r="B104" i="6" s="1"/>
  <c r="B112" i="6" s="1"/>
  <c r="B120" i="6" s="1"/>
  <c r="B128" i="6" s="1"/>
  <c r="B136" i="6" s="1"/>
  <c r="B144" i="6" s="1"/>
  <c r="B152" i="6" s="1"/>
  <c r="B160" i="6" s="1"/>
  <c r="B168" i="6" s="1"/>
  <c r="B176" i="6" s="1"/>
  <c r="B184" i="6" s="1"/>
  <c r="B192" i="6" s="1"/>
  <c r="B200" i="6" s="1"/>
  <c r="B208" i="6" s="1"/>
  <c r="B216" i="6" s="1"/>
  <c r="B224" i="6" s="1"/>
  <c r="B232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DC14" i="6"/>
  <c r="CX14" i="6"/>
  <c r="CV14" i="6"/>
  <c r="BI14" i="6"/>
  <c r="BH14" i="6"/>
  <c r="BC14" i="6"/>
  <c r="BA14" i="6"/>
  <c r="AN14" i="6"/>
  <c r="Y14" i="6"/>
  <c r="X14" i="6"/>
  <c r="W14" i="6"/>
  <c r="V14" i="6"/>
  <c r="U14" i="6"/>
  <c r="T14" i="6"/>
  <c r="S14" i="6"/>
  <c r="L14" i="6"/>
  <c r="K14" i="6"/>
  <c r="J14" i="6"/>
  <c r="BU13" i="6"/>
  <c r="BU14" i="6" s="1"/>
  <c r="BT13" i="6"/>
  <c r="BT14" i="6" s="1"/>
  <c r="BS13" i="6"/>
  <c r="BS14" i="6" s="1"/>
  <c r="BR13" i="6"/>
  <c r="BR14" i="6" s="1"/>
  <c r="BQ13" i="6"/>
  <c r="BQ14" i="6" s="1"/>
  <c r="BP13" i="6"/>
  <c r="BP14" i="6" s="1"/>
  <c r="AN13" i="6"/>
  <c r="G13" i="6"/>
  <c r="G14" i="6" s="1"/>
  <c r="F13" i="6"/>
  <c r="F14" i="6" s="1"/>
  <c r="E13" i="6"/>
  <c r="E14" i="6" s="1"/>
  <c r="D14" i="6"/>
  <c r="C14" i="6"/>
  <c r="B14" i="6"/>
  <c r="BV12" i="6"/>
  <c r="BV11" i="6"/>
  <c r="DA6" i="6"/>
  <c r="BF6" i="6"/>
  <c r="AN6" i="6"/>
  <c r="BS174" i="6" l="1"/>
  <c r="BT166" i="6"/>
  <c r="G118" i="6"/>
  <c r="B206" i="6"/>
  <c r="BS86" i="6"/>
  <c r="BS134" i="6"/>
  <c r="BR150" i="6"/>
  <c r="F182" i="6"/>
  <c r="F198" i="6"/>
  <c r="BQ174" i="6"/>
  <c r="BT198" i="6"/>
  <c r="BR206" i="6"/>
  <c r="G222" i="6"/>
  <c r="D190" i="6"/>
  <c r="D206" i="6"/>
  <c r="F166" i="6"/>
  <c r="E174" i="6"/>
  <c r="BT174" i="6"/>
  <c r="BS206" i="6"/>
  <c r="BQ214" i="6"/>
  <c r="BT126" i="6"/>
  <c r="E190" i="6"/>
  <c r="G198" i="6"/>
  <c r="BQ206" i="6"/>
  <c r="D222" i="6"/>
  <c r="F38" i="6"/>
  <c r="BT150" i="6"/>
  <c r="E198" i="6"/>
  <c r="BT70" i="6"/>
  <c r="BU102" i="6"/>
  <c r="BU110" i="6"/>
  <c r="E150" i="6"/>
  <c r="F46" i="6"/>
  <c r="F142" i="6"/>
  <c r="F150" i="6"/>
  <c r="E158" i="6"/>
  <c r="E206" i="6"/>
  <c r="BT206" i="6"/>
  <c r="BR214" i="6"/>
  <c r="F134" i="6"/>
  <c r="G142" i="6"/>
  <c r="G150" i="6"/>
  <c r="F158" i="6"/>
  <c r="D166" i="6"/>
  <c r="BR182" i="6"/>
  <c r="G190" i="6"/>
  <c r="F206" i="6"/>
  <c r="D214" i="6"/>
  <c r="BS214" i="6"/>
  <c r="BQ222" i="6"/>
  <c r="G158" i="6"/>
  <c r="D174" i="6"/>
  <c r="BQ182" i="6"/>
  <c r="G206" i="6"/>
  <c r="E214" i="6"/>
  <c r="BT214" i="6"/>
  <c r="BR222" i="6"/>
  <c r="BU30" i="6"/>
  <c r="BU54" i="6"/>
  <c r="F214" i="6"/>
  <c r="G166" i="6"/>
  <c r="F174" i="6"/>
  <c r="D182" i="6"/>
  <c r="E222" i="6"/>
  <c r="BT222" i="6"/>
  <c r="BT142" i="6"/>
  <c r="BS158" i="6"/>
  <c r="BR158" i="6"/>
  <c r="G174" i="6"/>
  <c r="E182" i="6"/>
  <c r="BT190" i="6"/>
  <c r="D198" i="6"/>
  <c r="BS198" i="6"/>
  <c r="BV189" i="6"/>
  <c r="DI189" i="6" s="1"/>
  <c r="BP46" i="6"/>
  <c r="E142" i="6"/>
  <c r="H37" i="6"/>
  <c r="BN37" i="6" s="1"/>
  <c r="D38" i="6"/>
  <c r="BV165" i="6"/>
  <c r="DI165" i="6" s="1"/>
  <c r="BQ166" i="6"/>
  <c r="H157" i="6"/>
  <c r="BN157" i="6" s="1"/>
  <c r="BQ158" i="6"/>
  <c r="BV141" i="6"/>
  <c r="DI141" i="6" s="1"/>
  <c r="BS142" i="6"/>
  <c r="E126" i="6"/>
  <c r="BP126" i="6"/>
  <c r="BQ118" i="6"/>
  <c r="BV109" i="6"/>
  <c r="DI109" i="6" s="1"/>
  <c r="H101" i="6"/>
  <c r="BN101" i="6" s="1"/>
  <c r="BR70" i="6"/>
  <c r="D54" i="6"/>
  <c r="H45" i="6"/>
  <c r="BN45" i="6" s="1"/>
  <c r="BS46" i="6"/>
  <c r="D46" i="6"/>
  <c r="B38" i="6"/>
  <c r="E38" i="6"/>
  <c r="E30" i="6"/>
  <c r="BV21" i="6"/>
  <c r="DI21" i="6" s="1"/>
  <c r="H21" i="6"/>
  <c r="BN21" i="6" s="1"/>
  <c r="D30" i="6"/>
  <c r="BV13" i="6"/>
  <c r="DI13" i="6" s="1"/>
  <c r="H13" i="6"/>
  <c r="BN13" i="6" s="1"/>
  <c r="BS22" i="6"/>
  <c r="BP22" i="6"/>
  <c r="BQ22" i="6"/>
  <c r="BT22" i="6"/>
  <c r="BU22" i="6"/>
  <c r="BR22" i="6"/>
  <c r="BP30" i="6"/>
  <c r="BQ30" i="6"/>
  <c r="BS30" i="6"/>
  <c r="BT30" i="6"/>
  <c r="BT38" i="6"/>
  <c r="BP38" i="6"/>
  <c r="BR38" i="6"/>
  <c r="BV37" i="6"/>
  <c r="DI37" i="6" s="1"/>
  <c r="BT46" i="6"/>
  <c r="BV45" i="6"/>
  <c r="DI45" i="6" s="1"/>
  <c r="BQ54" i="6"/>
  <c r="BQ46" i="6"/>
  <c r="BR54" i="6"/>
  <c r="BS54" i="6"/>
  <c r="BT54" i="6"/>
  <c r="BT62" i="6"/>
  <c r="BV53" i="6"/>
  <c r="DI53" i="6" s="1"/>
  <c r="BS62" i="6"/>
  <c r="BS70" i="6"/>
  <c r="BQ78" i="6"/>
  <c r="BS94" i="6"/>
  <c r="BT94" i="6"/>
  <c r="BV85" i="6"/>
  <c r="DI85" i="6" s="1"/>
  <c r="BQ94" i="6"/>
  <c r="BR94" i="6"/>
  <c r="BT102" i="6"/>
  <c r="BT110" i="6"/>
  <c r="BP134" i="6"/>
  <c r="BV133" i="6"/>
  <c r="DI133" i="6" s="1"/>
  <c r="BQ150" i="6"/>
  <c r="BV157" i="6"/>
  <c r="DI157" i="6" s="1"/>
  <c r="BV173" i="6"/>
  <c r="DI173" i="6" s="1"/>
  <c r="BV197" i="6"/>
  <c r="DI197" i="6" s="1"/>
  <c r="BV213" i="6"/>
  <c r="DI213" i="6" s="1"/>
  <c r="BV221" i="6"/>
  <c r="B22" i="6"/>
  <c r="C22" i="6"/>
  <c r="D22" i="6"/>
  <c r="F22" i="6"/>
  <c r="G22" i="6"/>
  <c r="C30" i="6"/>
  <c r="F30" i="6"/>
  <c r="G30" i="6"/>
  <c r="G38" i="6"/>
  <c r="H29" i="6"/>
  <c r="BN29" i="6" s="1"/>
  <c r="C38" i="6"/>
  <c r="E46" i="6"/>
  <c r="E54" i="6"/>
  <c r="B54" i="6"/>
  <c r="F54" i="6"/>
  <c r="H109" i="6"/>
  <c r="BN109" i="6" s="1"/>
  <c r="H181" i="6"/>
  <c r="BN181" i="6" s="1"/>
  <c r="E110" i="6"/>
  <c r="D86" i="6"/>
  <c r="E86" i="6"/>
  <c r="C62" i="6"/>
  <c r="D62" i="6"/>
  <c r="E62" i="6"/>
  <c r="G62" i="6"/>
  <c r="D70" i="6"/>
  <c r="E70" i="6"/>
  <c r="C78" i="6"/>
  <c r="F78" i="6"/>
  <c r="B78" i="6"/>
  <c r="E78" i="6"/>
  <c r="D94" i="6"/>
  <c r="E94" i="6"/>
  <c r="F94" i="6"/>
  <c r="G94" i="6"/>
  <c r="H85" i="6"/>
  <c r="BN85" i="6" s="1"/>
  <c r="G86" i="6"/>
  <c r="B94" i="6"/>
  <c r="C94" i="6"/>
  <c r="F102" i="6"/>
  <c r="B150" i="6"/>
  <c r="D150" i="6"/>
  <c r="H141" i="6"/>
  <c r="BN141" i="6" s="1"/>
  <c r="C158" i="6"/>
  <c r="B158" i="6"/>
  <c r="D158" i="6"/>
  <c r="C182" i="6"/>
  <c r="B214" i="6"/>
  <c r="H221" i="6"/>
  <c r="C222" i="6"/>
  <c r="H213" i="6"/>
  <c r="BN213" i="6" s="1"/>
  <c r="BP222" i="6"/>
  <c r="C214" i="6"/>
  <c r="H205" i="6"/>
  <c r="BN205" i="6" s="1"/>
  <c r="BP214" i="6"/>
  <c r="BV205" i="6"/>
  <c r="DI205" i="6" s="1"/>
  <c r="BP206" i="6"/>
  <c r="C206" i="6"/>
  <c r="H197" i="6"/>
  <c r="BN197" i="6" s="1"/>
  <c r="H189" i="6"/>
  <c r="BN189" i="6" s="1"/>
  <c r="B198" i="6"/>
  <c r="C198" i="6"/>
  <c r="BP190" i="6"/>
  <c r="BP198" i="6"/>
  <c r="B190" i="6"/>
  <c r="C190" i="6"/>
  <c r="BP182" i="6"/>
  <c r="BV181" i="6"/>
  <c r="DI181" i="6" s="1"/>
  <c r="H173" i="6"/>
  <c r="BN173" i="6" s="1"/>
  <c r="B174" i="6"/>
  <c r="H165" i="6"/>
  <c r="BN165" i="6" s="1"/>
  <c r="F62" i="6"/>
  <c r="BS38" i="6"/>
  <c r="H61" i="6"/>
  <c r="BN61" i="6" s="1"/>
  <c r="G70" i="6"/>
  <c r="BP86" i="6"/>
  <c r="BU86" i="6"/>
  <c r="D110" i="6"/>
  <c r="BS110" i="6"/>
  <c r="BP110" i="6"/>
  <c r="BS118" i="6"/>
  <c r="BR133" i="6"/>
  <c r="D142" i="6"/>
  <c r="E166" i="6"/>
  <c r="F190" i="6"/>
  <c r="B30" i="6"/>
  <c r="BU46" i="6"/>
  <c r="BU38" i="6"/>
  <c r="F70" i="6"/>
  <c r="H77" i="6"/>
  <c r="BN77" i="6" s="1"/>
  <c r="BR78" i="6"/>
  <c r="BQ102" i="6"/>
  <c r="B101" i="6"/>
  <c r="F110" i="6"/>
  <c r="B118" i="6"/>
  <c r="BU118" i="6"/>
  <c r="BS126" i="6"/>
  <c r="G182" i="6"/>
  <c r="BP69" i="6"/>
  <c r="BP70" i="6" s="1"/>
  <c r="BV67" i="6"/>
  <c r="BV69" i="6" s="1"/>
  <c r="DI69" i="6" s="1"/>
  <c r="BR30" i="6"/>
  <c r="C46" i="6"/>
  <c r="BR46" i="6"/>
  <c r="BP54" i="6"/>
  <c r="BU62" i="6"/>
  <c r="G78" i="6"/>
  <c r="B86" i="6"/>
  <c r="BR102" i="6"/>
  <c r="G102" i="6"/>
  <c r="G110" i="6"/>
  <c r="BQ110" i="6"/>
  <c r="C117" i="6"/>
  <c r="C118" i="6" s="1"/>
  <c r="H117" i="6"/>
  <c r="BN117" i="6" s="1"/>
  <c r="F118" i="6"/>
  <c r="B125" i="6"/>
  <c r="B126" i="6" s="1"/>
  <c r="H125" i="6"/>
  <c r="BN125" i="6" s="1"/>
  <c r="C166" i="6"/>
  <c r="G214" i="6"/>
  <c r="BQ38" i="6"/>
  <c r="BV59" i="6"/>
  <c r="BV61" i="6" s="1"/>
  <c r="DI61" i="6" s="1"/>
  <c r="BR62" i="6"/>
  <c r="C70" i="6"/>
  <c r="D78" i="6"/>
  <c r="C86" i="6"/>
  <c r="BQ86" i="6"/>
  <c r="BU94" i="6"/>
  <c r="C102" i="6"/>
  <c r="BS102" i="6"/>
  <c r="D118" i="6"/>
  <c r="E118" i="6"/>
  <c r="F126" i="6"/>
  <c r="E134" i="6"/>
  <c r="C150" i="6"/>
  <c r="E22" i="6"/>
  <c r="H53" i="6"/>
  <c r="BN53" i="6" s="1"/>
  <c r="BU78" i="6"/>
  <c r="BR86" i="6"/>
  <c r="D102" i="6"/>
  <c r="C110" i="6"/>
  <c r="D126" i="6"/>
  <c r="C133" i="6"/>
  <c r="H131" i="6"/>
  <c r="H133" i="6" s="1"/>
  <c r="BN133" i="6" s="1"/>
  <c r="BP142" i="6"/>
  <c r="B166" i="6"/>
  <c r="BR166" i="6"/>
  <c r="B182" i="6"/>
  <c r="BR198" i="6"/>
  <c r="BR190" i="6"/>
  <c r="BS222" i="6"/>
  <c r="C54" i="6"/>
  <c r="BP62" i="6"/>
  <c r="BU70" i="6"/>
  <c r="BV75" i="6"/>
  <c r="BV77" i="6" s="1"/>
  <c r="DI77" i="6" s="1"/>
  <c r="BS78" i="6"/>
  <c r="E102" i="6"/>
  <c r="BP118" i="6"/>
  <c r="BT118" i="6"/>
  <c r="D134" i="6"/>
  <c r="B142" i="6"/>
  <c r="BQ142" i="6"/>
  <c r="BP149" i="6"/>
  <c r="BP150" i="6" s="1"/>
  <c r="BV147" i="6"/>
  <c r="BV149" i="6" s="1"/>
  <c r="DI149" i="6" s="1"/>
  <c r="BP174" i="6"/>
  <c r="G46" i="6"/>
  <c r="G54" i="6"/>
  <c r="BQ70" i="6"/>
  <c r="BQ62" i="6"/>
  <c r="B62" i="6"/>
  <c r="BT86" i="6"/>
  <c r="BT78" i="6"/>
  <c r="F86" i="6"/>
  <c r="BP93" i="6"/>
  <c r="BP94" i="6" s="1"/>
  <c r="BV91" i="6"/>
  <c r="BV93" i="6" s="1"/>
  <c r="DI93" i="6" s="1"/>
  <c r="BV99" i="6"/>
  <c r="BV101" i="6" s="1"/>
  <c r="DI101" i="6" s="1"/>
  <c r="BR110" i="6"/>
  <c r="BV115" i="6"/>
  <c r="BV117" i="6" s="1"/>
  <c r="DI117" i="6" s="1"/>
  <c r="BR117" i="6"/>
  <c r="BR118" i="6" s="1"/>
  <c r="BV123" i="6"/>
  <c r="BV125" i="6" s="1"/>
  <c r="DI125" i="6" s="1"/>
  <c r="BQ125" i="6"/>
  <c r="BQ126" i="6" s="1"/>
  <c r="BS150" i="6"/>
  <c r="C174" i="6"/>
  <c r="BS190" i="6"/>
  <c r="BS182" i="6"/>
  <c r="F222" i="6"/>
  <c r="B222" i="6"/>
  <c r="H147" i="6"/>
  <c r="H149" i="6" s="1"/>
  <c r="BN149" i="6" s="1"/>
  <c r="BT182" i="6"/>
  <c r="BT134" i="6"/>
  <c r="BP157" i="6"/>
  <c r="BQ190" i="6"/>
  <c r="H69" i="6"/>
  <c r="BN69" i="6" s="1"/>
  <c r="H93" i="6"/>
  <c r="BN93" i="6" s="1"/>
  <c r="G126" i="6"/>
  <c r="BQ198" i="6"/>
  <c r="BT158" i="6"/>
  <c r="BS166" i="6"/>
  <c r="BR174" i="6"/>
  <c r="BN221" i="6" l="1"/>
  <c r="H230" i="6"/>
  <c r="BN230" i="6" s="1"/>
  <c r="DI221" i="6"/>
  <c r="BV230" i="6"/>
  <c r="DI230" i="6" s="1"/>
  <c r="DA221" i="6"/>
  <c r="H46" i="6"/>
  <c r="BN46" i="6" s="1"/>
  <c r="BV166" i="6"/>
  <c r="DI166" i="6" s="1"/>
  <c r="BV142" i="6"/>
  <c r="DI142" i="6" s="1"/>
  <c r="BR126" i="6"/>
  <c r="BV54" i="6"/>
  <c r="DI54" i="6" s="1"/>
  <c r="BV46" i="6"/>
  <c r="DI46" i="6" s="1"/>
  <c r="BV30" i="6"/>
  <c r="DI30" i="6" s="1"/>
  <c r="BV14" i="6"/>
  <c r="DI14" i="6" s="1"/>
  <c r="BV22" i="6"/>
  <c r="DI22" i="6" s="1"/>
  <c r="H14" i="6"/>
  <c r="BN14" i="6" s="1"/>
  <c r="H22" i="6"/>
  <c r="BN22" i="6" s="1"/>
  <c r="BV38" i="6"/>
  <c r="DI38" i="6" s="1"/>
  <c r="BV110" i="6"/>
  <c r="DI110" i="6" s="1"/>
  <c r="BV134" i="6"/>
  <c r="DI134" i="6" s="1"/>
  <c r="BP158" i="6"/>
  <c r="BV158" i="6"/>
  <c r="DI158" i="6" s="1"/>
  <c r="BV174" i="6"/>
  <c r="DI174" i="6" s="1"/>
  <c r="BV198" i="6"/>
  <c r="DI198" i="6" s="1"/>
  <c r="BV214" i="6"/>
  <c r="DI214" i="6" s="1"/>
  <c r="BV222" i="6"/>
  <c r="DI222" i="6" s="1"/>
  <c r="H38" i="6"/>
  <c r="BN38" i="6" s="1"/>
  <c r="H30" i="6"/>
  <c r="BN30" i="6" s="1"/>
  <c r="H110" i="6"/>
  <c r="BN110" i="6" s="1"/>
  <c r="H158" i="6"/>
  <c r="BN158" i="6" s="1"/>
  <c r="H182" i="6"/>
  <c r="BN182" i="6" s="1"/>
  <c r="H86" i="6"/>
  <c r="BN86" i="6" s="1"/>
  <c r="C126" i="6"/>
  <c r="B134" i="6"/>
  <c r="H190" i="6"/>
  <c r="BN190" i="6" s="1"/>
  <c r="H222" i="6"/>
  <c r="BN222" i="6" s="1"/>
  <c r="H214" i="6"/>
  <c r="BN214" i="6" s="1"/>
  <c r="BV206" i="6"/>
  <c r="DI206" i="6" s="1"/>
  <c r="H206" i="6"/>
  <c r="BN206" i="6" s="1"/>
  <c r="H198" i="6"/>
  <c r="BN198" i="6" s="1"/>
  <c r="BV190" i="6"/>
  <c r="DI190" i="6" s="1"/>
  <c r="BV182" i="6"/>
  <c r="DI182" i="6" s="1"/>
  <c r="H174" i="6"/>
  <c r="BN174" i="6" s="1"/>
  <c r="H166" i="6"/>
  <c r="BN166" i="6" s="1"/>
  <c r="BV86" i="6"/>
  <c r="DI86" i="6" s="1"/>
  <c r="BV78" i="6"/>
  <c r="DI78" i="6" s="1"/>
  <c r="H118" i="6"/>
  <c r="BN118" i="6" s="1"/>
  <c r="BP102" i="6"/>
  <c r="BV126" i="6"/>
  <c r="DI126" i="6" s="1"/>
  <c r="B70" i="6"/>
  <c r="BV70" i="6"/>
  <c r="DI70" i="6" s="1"/>
  <c r="BV118" i="6"/>
  <c r="DI118" i="6" s="1"/>
  <c r="BP166" i="6"/>
  <c r="B102" i="6"/>
  <c r="B110" i="6"/>
  <c r="BP78" i="6"/>
  <c r="BR134" i="6"/>
  <c r="BR142" i="6"/>
  <c r="BV94" i="6"/>
  <c r="DI94" i="6" s="1"/>
  <c r="BV62" i="6"/>
  <c r="DI62" i="6" s="1"/>
  <c r="DA61" i="6"/>
  <c r="DA62" i="6" s="1"/>
  <c r="BQ134" i="6"/>
  <c r="BV102" i="6"/>
  <c r="DI102" i="6" s="1"/>
  <c r="H94" i="6"/>
  <c r="BN94" i="6" s="1"/>
  <c r="BF133" i="6"/>
  <c r="BF134" i="6" s="1"/>
  <c r="H134" i="6"/>
  <c r="BN134" i="6" s="1"/>
  <c r="H126" i="6"/>
  <c r="BN126" i="6" s="1"/>
  <c r="H142" i="6"/>
  <c r="BN142" i="6" s="1"/>
  <c r="H78" i="6"/>
  <c r="BN78" i="6" s="1"/>
  <c r="H62" i="6"/>
  <c r="BN62" i="6" s="1"/>
  <c r="BV150" i="6"/>
  <c r="DI150" i="6" s="1"/>
  <c r="H150" i="6"/>
  <c r="BN150" i="6" s="1"/>
  <c r="H70" i="6"/>
  <c r="BN70" i="6" s="1"/>
  <c r="C134" i="6"/>
  <c r="C142" i="6"/>
  <c r="H54" i="6"/>
  <c r="BN54" i="6" s="1"/>
  <c r="H102" i="6"/>
  <c r="BN102" i="6" s="1"/>
  <c r="DA222" i="6" l="1"/>
  <c r="DA230" i="6"/>
</calcChain>
</file>

<file path=xl/comments1.xml><?xml version="1.0" encoding="utf-8"?>
<comments xmlns="http://schemas.openxmlformats.org/spreadsheetml/2006/main">
  <authors>
    <author>oortegon</author>
  </authors>
  <commentList>
    <comment ref="AN172" authorId="0" shapeId="0">
      <text>
        <r>
          <rPr>
            <b/>
            <sz val="9"/>
            <rFont val="Tahoma"/>
            <family val="2"/>
          </rPr>
          <t>oortegon:</t>
        </r>
        <r>
          <rPr>
            <sz val="9"/>
            <rFont val="Tahoma"/>
            <family val="2"/>
          </rPr>
          <t xml:space="preserve">
oortegon:
iniciaron  a comsumir inicio </t>
        </r>
      </text>
    </comment>
  </commentList>
</comments>
</file>

<file path=xl/sharedStrings.xml><?xml version="1.0" encoding="utf-8"?>
<sst xmlns="http://schemas.openxmlformats.org/spreadsheetml/2006/main" count="3314" uniqueCount="147">
  <si>
    <t>CEPA 7</t>
  </si>
  <si>
    <t xml:space="preserve">CEPA 1 </t>
  </si>
  <si>
    <t xml:space="preserve">CEPA 7 </t>
  </si>
  <si>
    <t>CEPA 1</t>
  </si>
  <si>
    <t>Rango de peso</t>
  </si>
  <si>
    <t>CN° 1</t>
  </si>
  <si>
    <t>CN° 2</t>
  </si>
  <si>
    <t>CN° 3</t>
  </si>
  <si>
    <t>CN° 4</t>
  </si>
  <si>
    <t>CN° 5</t>
  </si>
  <si>
    <t>CN° 6</t>
  </si>
  <si>
    <t>TOTAL</t>
  </si>
  <si>
    <t>Peso estandar</t>
  </si>
  <si>
    <t>Recepción</t>
  </si>
  <si>
    <t>F488</t>
  </si>
  <si>
    <t>F490</t>
  </si>
  <si>
    <t>F493</t>
  </si>
  <si>
    <t>F495</t>
  </si>
  <si>
    <t>F-499</t>
  </si>
  <si>
    <t>F-501</t>
  </si>
  <si>
    <t>F-505</t>
  </si>
  <si>
    <t>F-507</t>
  </si>
  <si>
    <t>F-509</t>
  </si>
  <si>
    <t>F-511</t>
  </si>
  <si>
    <t>F513</t>
  </si>
  <si>
    <t>F519</t>
  </si>
  <si>
    <t>F523</t>
  </si>
  <si>
    <t>F525</t>
  </si>
  <si>
    <t>F527</t>
  </si>
  <si>
    <t>F529</t>
  </si>
  <si>
    <t>F-555</t>
  </si>
  <si>
    <t>F-557</t>
  </si>
  <si>
    <t>F-531</t>
  </si>
  <si>
    <t>F-533</t>
  </si>
  <si>
    <t>F-535</t>
  </si>
  <si>
    <t>F-537</t>
  </si>
  <si>
    <t>F-539</t>
  </si>
  <si>
    <t>F-541</t>
  </si>
  <si>
    <t>F-543</t>
  </si>
  <si>
    <t>F-571</t>
  </si>
  <si>
    <t>F-577</t>
  </si>
  <si>
    <t>F-581</t>
  </si>
  <si>
    <t>F-583</t>
  </si>
  <si>
    <t>F585</t>
  </si>
  <si>
    <t>F-587</t>
  </si>
  <si>
    <t>F589</t>
  </si>
  <si>
    <t>F-591</t>
  </si>
  <si>
    <t>F593</t>
  </si>
  <si>
    <t>F-595</t>
  </si>
  <si>
    <t>F597</t>
  </si>
  <si>
    <t>F-599</t>
  </si>
  <si>
    <t>F-601</t>
  </si>
  <si>
    <t>F-603</t>
  </si>
  <si>
    <t>F605</t>
  </si>
  <si>
    <t>M-500</t>
  </si>
  <si>
    <t>M-502</t>
  </si>
  <si>
    <t>M-506</t>
  </si>
  <si>
    <t>M-508</t>
  </si>
  <si>
    <t>M-510</t>
  </si>
  <si>
    <t>M-512</t>
  </si>
  <si>
    <t>M-514</t>
  </si>
  <si>
    <t>M-520</t>
  </si>
  <si>
    <t>M524</t>
  </si>
  <si>
    <t>M526</t>
  </si>
  <si>
    <t>M528</t>
  </si>
  <si>
    <t>M530</t>
  </si>
  <si>
    <t>M532</t>
  </si>
  <si>
    <t>M534</t>
  </si>
  <si>
    <t>M536</t>
  </si>
  <si>
    <t>M538</t>
  </si>
  <si>
    <t>M-540</t>
  </si>
  <si>
    <t>M-542</t>
  </si>
  <si>
    <t>M-544</t>
  </si>
  <si>
    <t>M-572</t>
  </si>
  <si>
    <t>M-578</t>
  </si>
  <si>
    <t>M-582</t>
  </si>
  <si>
    <t>M-584</t>
  </si>
  <si>
    <t>M-586</t>
  </si>
  <si>
    <t>M-588</t>
  </si>
  <si>
    <t>M-592</t>
  </si>
  <si>
    <t>M594</t>
  </si>
  <si>
    <t>M-596</t>
  </si>
  <si>
    <t>M598</t>
  </si>
  <si>
    <t>M-600</t>
  </si>
  <si>
    <t>M-602</t>
  </si>
  <si>
    <t>M-604</t>
  </si>
  <si>
    <t>M-606</t>
  </si>
  <si>
    <t>Promedio</t>
  </si>
  <si>
    <t>Dia</t>
  </si>
  <si>
    <t>peso promedio 2do dia</t>
  </si>
  <si>
    <t>Peso total</t>
  </si>
  <si>
    <t>n</t>
  </si>
  <si>
    <t>M590</t>
  </si>
  <si>
    <t>Ganancia</t>
  </si>
  <si>
    <t>peso promedio 3 er dia</t>
  </si>
  <si>
    <t>M582</t>
  </si>
  <si>
    <t>peso promedio 4 to dia</t>
  </si>
  <si>
    <t>F599</t>
  </si>
  <si>
    <t>20.0</t>
  </si>
  <si>
    <t>peso promedio 5 to dia</t>
  </si>
  <si>
    <t>peso promedio 6 to dia</t>
  </si>
  <si>
    <t>M-581</t>
  </si>
  <si>
    <t>peso promedio 7 to dia</t>
  </si>
  <si>
    <t>peso promedio  dia 8</t>
  </si>
  <si>
    <t>M-82</t>
  </si>
  <si>
    <t>peso promedio  dia 9</t>
  </si>
  <si>
    <t>236.08</t>
  </si>
  <si>
    <t>peso promedio  dia 10</t>
  </si>
  <si>
    <t>peso promedio  dia 11</t>
  </si>
  <si>
    <t>F-585</t>
  </si>
  <si>
    <t>312.35</t>
  </si>
  <si>
    <t>50.1</t>
  </si>
  <si>
    <t>peso promedio  dia 12</t>
  </si>
  <si>
    <t>peso promedio  dia 13</t>
  </si>
  <si>
    <t>F501</t>
  </si>
  <si>
    <t>F581</t>
  </si>
  <si>
    <t>M502</t>
  </si>
  <si>
    <t>peso promedio  dia 14</t>
  </si>
  <si>
    <t>F499</t>
  </si>
  <si>
    <t>M500</t>
  </si>
  <si>
    <t>M586</t>
  </si>
  <si>
    <t>peso promedio  dia 15</t>
  </si>
  <si>
    <t>peso promedio  dia 16</t>
  </si>
  <si>
    <t>peso promedio  dia 17</t>
  </si>
  <si>
    <t>69,9,</t>
  </si>
  <si>
    <t>peso promedio  dia 18</t>
  </si>
  <si>
    <t>M578</t>
  </si>
  <si>
    <t>peso promedio  dia 19</t>
  </si>
  <si>
    <t>F577</t>
  </si>
  <si>
    <t>peso promedio  dia 20</t>
  </si>
  <si>
    <t>peso promedio  dia 21</t>
  </si>
  <si>
    <t>peso promedio  dia 22</t>
  </si>
  <si>
    <t>804,,31</t>
  </si>
  <si>
    <t>peso promedio  dia 23</t>
  </si>
  <si>
    <t>peso promedio  dia 24</t>
  </si>
  <si>
    <t>peso promedio  dia 25</t>
  </si>
  <si>
    <t>peso promedio  dia 26</t>
  </si>
  <si>
    <t>peso promedio  dia 27</t>
  </si>
  <si>
    <t>peso promedio  dia 28</t>
  </si>
  <si>
    <t>F607</t>
  </si>
  <si>
    <t>M608</t>
  </si>
  <si>
    <t>F609</t>
  </si>
  <si>
    <t>M610</t>
  </si>
  <si>
    <t>F611</t>
  </si>
  <si>
    <t>M612</t>
  </si>
  <si>
    <t>F613</t>
  </si>
  <si>
    <t>M614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</si>
</sst>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[$€]_-;\-* #,##0.00\ [$€]_-;_-* &quot;-&quot;??\ [$€]_-;_-@_-"/>
    <numFmt numFmtId="165" formatCode="0.0"/>
  </numFmts>
  <fonts count="35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3"/>
      <name val="Arial"/>
      <family val="2"/>
    </font>
    <font>
      <b/>
      <sz val="11"/>
      <color theme="6" tint="-0.249977111117893"/>
      <name val="Arial"/>
      <family val="2"/>
    </font>
    <font>
      <b/>
      <sz val="11"/>
      <color rgb="FF00B050"/>
      <name val="Arial"/>
      <family val="2"/>
    </font>
    <font>
      <b/>
      <sz val="11"/>
      <color rgb="FFC00000"/>
      <name val="Arial"/>
      <family val="2"/>
    </font>
    <font>
      <b/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11"/>
      <color theme="5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sz val="48"/>
      <color rgb="FFFF0000"/>
      <name val="Arial"/>
      <family val="2"/>
    </font>
    <font>
      <sz val="11"/>
      <color indexed="56"/>
      <name val="Arial"/>
      <family val="2"/>
    </font>
    <font>
      <sz val="11"/>
      <color rgb="FF003366"/>
      <name val="Arial"/>
      <family val="2"/>
    </font>
    <font>
      <b/>
      <sz val="11"/>
      <color rgb="FF0000FF"/>
      <name val="Arial"/>
      <family val="2"/>
    </font>
    <font>
      <sz val="48"/>
      <color rgb="FF00B050"/>
      <name val="Arial"/>
      <family val="2"/>
    </font>
    <font>
      <b/>
      <sz val="48"/>
      <color rgb="FF00B050"/>
      <name val="Arial"/>
      <family val="2"/>
    </font>
    <font>
      <b/>
      <sz val="48"/>
      <color theme="5" tint="-0.249977111117893"/>
      <name val="Arial"/>
      <family val="2"/>
    </font>
    <font>
      <b/>
      <sz val="48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u/>
      <sz val="11"/>
      <color rgb="FF0000FF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164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43" fontId="34" fillId="0" borderId="0" applyFont="0" applyFill="0" applyBorder="0" applyAlignment="0" applyProtection="0"/>
    <xf numFmtId="0" fontId="31" fillId="0" borderId="0"/>
  </cellStyleXfs>
  <cellXfs count="16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4" xfId="17" applyFont="1" applyBorder="1" applyAlignment="1">
      <alignment horizontal="center"/>
    </xf>
    <xf numFmtId="0" fontId="3" fillId="0" borderId="0" xfId="17" applyFont="1" applyBorder="1" applyAlignment="1">
      <alignment horizontal="center"/>
    </xf>
    <xf numFmtId="0" fontId="17" fillId="2" borderId="5" xfId="17" applyFont="1" applyFill="1" applyBorder="1" applyAlignment="1">
      <alignment horizontal="center"/>
    </xf>
    <xf numFmtId="0" fontId="17" fillId="2" borderId="6" xfId="17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65" fontId="3" fillId="0" borderId="9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7" fillId="2" borderId="10" xfId="17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165" fontId="3" fillId="0" borderId="13" xfId="0" applyNumberFormat="1" applyFont="1" applyFill="1" applyBorder="1" applyAlignment="1">
      <alignment horizontal="center"/>
    </xf>
    <xf numFmtId="0" fontId="2" fillId="0" borderId="0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4" fillId="0" borderId="0" xfId="17" applyFont="1" applyFill="1" applyBorder="1" applyAlignment="1">
      <alignment horizontal="center"/>
    </xf>
    <xf numFmtId="2" fontId="4" fillId="0" borderId="0" xfId="17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3" borderId="0" xfId="0" applyFont="1" applyFill="1"/>
    <xf numFmtId="0" fontId="25" fillId="3" borderId="0" xfId="0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2" fontId="21" fillId="0" borderId="14" xfId="0" applyNumberFormat="1" applyFont="1" applyBorder="1" applyAlignment="1">
      <alignment horizontal="center" vertical="center"/>
    </xf>
    <xf numFmtId="0" fontId="25" fillId="3" borderId="0" xfId="0" applyFont="1" applyFill="1"/>
    <xf numFmtId="2" fontId="24" fillId="3" borderId="0" xfId="0" applyNumberFormat="1" applyFont="1" applyFill="1" applyAlignment="1">
      <alignment horizontal="center"/>
    </xf>
    <xf numFmtId="0" fontId="3" fillId="0" borderId="1" xfId="17" applyFont="1" applyBorder="1" applyAlignment="1">
      <alignment horizontal="center"/>
    </xf>
    <xf numFmtId="0" fontId="17" fillId="2" borderId="1" xfId="17" applyFont="1" applyFill="1" applyBorder="1" applyAlignment="1">
      <alignment horizontal="center"/>
    </xf>
    <xf numFmtId="0" fontId="17" fillId="2" borderId="16" xfId="17" applyFont="1" applyFill="1" applyBorder="1" applyAlignment="1">
      <alignment horizontal="center"/>
    </xf>
    <xf numFmtId="2" fontId="25" fillId="3" borderId="0" xfId="0" applyNumberFormat="1" applyFont="1" applyFill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65" fontId="3" fillId="0" borderId="18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4" fillId="0" borderId="0" xfId="0" applyFont="1"/>
    <xf numFmtId="0" fontId="21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2" fontId="12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8" fillId="4" borderId="22" xfId="0" applyFont="1" applyFill="1" applyBorder="1" applyAlignment="1">
      <alignment horizontal="center"/>
    </xf>
    <xf numFmtId="2" fontId="28" fillId="0" borderId="12" xfId="0" applyNumberFormat="1" applyFont="1" applyFill="1" applyBorder="1" applyAlignment="1">
      <alignment horizontal="center"/>
    </xf>
    <xf numFmtId="165" fontId="29" fillId="0" borderId="13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5" fontId="3" fillId="0" borderId="23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 wrapText="1"/>
    </xf>
    <xf numFmtId="43" fontId="10" fillId="0" borderId="0" xfId="21" applyFont="1" applyFill="1" applyBorder="1" applyAlignment="1">
      <alignment horizontal="center"/>
    </xf>
    <xf numFmtId="43" fontId="12" fillId="0" borderId="0" xfId="2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0" borderId="17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2" fontId="4" fillId="0" borderId="14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165" fontId="6" fillId="0" borderId="14" xfId="0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13" fillId="0" borderId="14" xfId="0" applyNumberFormat="1" applyFont="1" applyFill="1" applyBorder="1" applyAlignment="1">
      <alignment horizontal="center"/>
    </xf>
    <xf numFmtId="165" fontId="8" fillId="0" borderId="14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165" fontId="4" fillId="0" borderId="13" xfId="0" applyNumberFormat="1" applyFont="1" applyFill="1" applyBorder="1" applyAlignment="1">
      <alignment horizontal="center"/>
    </xf>
    <xf numFmtId="2" fontId="9" fillId="0" borderId="20" xfId="0" applyNumberFormat="1" applyFont="1" applyFill="1" applyBorder="1" applyAlignment="1">
      <alignment horizontal="center"/>
    </xf>
    <xf numFmtId="2" fontId="11" fillId="0" borderId="20" xfId="0" applyNumberFormat="1" applyFont="1" applyFill="1" applyBorder="1" applyAlignment="1">
      <alignment horizontal="center"/>
    </xf>
    <xf numFmtId="165" fontId="9" fillId="0" borderId="24" xfId="0" applyNumberFormat="1" applyFont="1" applyFill="1" applyBorder="1" applyAlignment="1">
      <alignment horizontal="center"/>
    </xf>
    <xf numFmtId="165" fontId="11" fillId="0" borderId="24" xfId="0" applyNumberFormat="1" applyFont="1" applyFill="1" applyBorder="1" applyAlignment="1">
      <alignment horizontal="center"/>
    </xf>
    <xf numFmtId="0" fontId="30" fillId="0" borderId="0" xfId="0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3" fillId="0" borderId="17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3">
    <cellStyle name="Euro" xfId="18"/>
    <cellStyle name="Millares" xfId="21" builtinId="3"/>
    <cellStyle name="Millares 2" xfId="10"/>
    <cellStyle name="Normal" xfId="0" builtinId="0"/>
    <cellStyle name="Normal 2" xfId="17"/>
    <cellStyle name="Normal 2 2" xfId="14"/>
    <cellStyle name="Normal 3" xfId="20"/>
    <cellStyle name="Normal 4" xfId="9"/>
    <cellStyle name="Normal 4 2" xfId="22"/>
    <cellStyle name="Porcentaje 2" xfId="15"/>
    <cellStyle name="Porcentaje 3" xfId="13"/>
    <cellStyle name="Porcentaje 3 2" xfId="8"/>
    <cellStyle name="Porcentaje 4" xfId="12"/>
    <cellStyle name="Porcentaje 4 2" xfId="11"/>
    <cellStyle name="Porcentaje 5" xfId="7"/>
    <cellStyle name="Porcentaje 5 2" xfId="6"/>
    <cellStyle name="Porcentaje 6" xfId="5"/>
    <cellStyle name="Porcentual 2" xfId="4"/>
    <cellStyle name="Porcentual 2 2" xfId="16"/>
    <cellStyle name="Porcentual 3" xfId="3"/>
    <cellStyle name="Porcentual 3 2" xfId="19"/>
    <cellStyle name="Porcentual 4" xfId="2"/>
    <cellStyle name="Porcentual 4 2" xfId="1"/>
  </cellStyles>
  <dxfs count="0"/>
  <tableStyles count="0" defaultTableStyle="TableStyleMedium2" defaultPivotStyle="PivotStyleLight16"/>
  <colors>
    <mruColors>
      <color rgb="FF0000FF"/>
      <color rgb="FFFF66FF"/>
      <color rgb="FF00FF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REGISTROS%20DE%20PRODUCCION/PROGRAMACION%20SEMANAL%20DE%20ALIMENTO/PRODUCCION%202022/MODULO%204/LOTES%20MODULO%204%20LA%20ESPERANZA%20(00000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o Mach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238"/>
  <sheetViews>
    <sheetView showGridLines="0" tabSelected="1" zoomScale="70" zoomScaleNormal="70" zoomScaleSheetLayoutView="70" workbookViewId="0">
      <pane ySplit="1" topLeftCell="A218" activePane="bottomLeft" state="frozen"/>
      <selection pane="bottomLeft" activeCell="AV237" sqref="AV237:BM237"/>
    </sheetView>
  </sheetViews>
  <sheetFormatPr baseColWidth="10" defaultColWidth="11.42578125" defaultRowHeight="18" customHeight="1"/>
  <cols>
    <col min="1" max="1" width="17" style="1" customWidth="1"/>
    <col min="2" max="2" width="13.7109375" style="1" bestFit="1" customWidth="1"/>
    <col min="3" max="6" width="11.42578125" style="1"/>
    <col min="7" max="7" width="11.42578125" style="1" customWidth="1"/>
    <col min="8" max="8" width="13.7109375" style="1" customWidth="1"/>
    <col min="9" max="9" width="14.7109375" style="2" customWidth="1"/>
    <col min="10" max="10" width="8.7109375" style="3" hidden="1" customWidth="1"/>
    <col min="11" max="11" width="7.7109375" style="3" hidden="1" customWidth="1"/>
    <col min="12" max="12" width="9" style="3" hidden="1" customWidth="1"/>
    <col min="13" max="13" width="8.5703125" style="3" hidden="1" customWidth="1"/>
    <col min="14" max="14" width="9.42578125" style="3" hidden="1" customWidth="1"/>
    <col min="15" max="15" width="9.140625" style="4" hidden="1" customWidth="1"/>
    <col min="16" max="16" width="9.42578125" style="4" hidden="1" customWidth="1"/>
    <col min="17" max="17" width="8.85546875" style="4" hidden="1" customWidth="1"/>
    <col min="18" max="18" width="10.42578125" style="4" hidden="1" customWidth="1"/>
    <col min="19" max="20" width="11.28515625" style="3" hidden="1" customWidth="1"/>
    <col min="21" max="22" width="10.7109375" style="3" hidden="1" customWidth="1"/>
    <col min="23" max="26" width="12" style="5" hidden="1" customWidth="1"/>
    <col min="27" max="29" width="12" style="6" hidden="1" customWidth="1"/>
    <col min="30" max="35" width="12" style="7" hidden="1" customWidth="1"/>
    <col min="36" max="38" width="12" style="8" hidden="1" customWidth="1"/>
    <col min="39" max="40" width="12" style="9" hidden="1" customWidth="1"/>
    <col min="41" max="47" width="12" style="6" hidden="1" customWidth="1"/>
    <col min="48" max="52" width="12" style="10" customWidth="1"/>
    <col min="53" max="53" width="12" style="9" customWidth="1"/>
    <col min="54" max="54" width="12" style="11" customWidth="1"/>
    <col min="55" max="55" width="12" style="9" customWidth="1"/>
    <col min="56" max="56" width="12" style="12" customWidth="1"/>
    <col min="57" max="57" width="12" style="9" customWidth="1"/>
    <col min="58" max="58" width="12" style="12" customWidth="1"/>
    <col min="59" max="61" width="12" style="13" customWidth="1"/>
    <col min="62" max="62" width="11"/>
    <col min="67" max="67" width="17" style="14" customWidth="1"/>
    <col min="68" max="68" width="13.7109375" style="1" bestFit="1" customWidth="1"/>
    <col min="69" max="69" width="13" style="1" customWidth="1"/>
    <col min="70" max="71" width="11.42578125" style="1"/>
    <col min="72" max="73" width="11.42578125" style="1" customWidth="1"/>
    <col min="74" max="74" width="11.42578125" style="1"/>
    <col min="75" max="75" width="14.85546875" style="2" customWidth="1"/>
    <col min="76" max="77" width="11.42578125" style="6" hidden="1" customWidth="1"/>
    <col min="78" max="78" width="11.42578125" style="15" hidden="1" customWidth="1"/>
    <col min="79" max="79" width="14" style="7" hidden="1" customWidth="1"/>
    <col min="80" max="81" width="13" style="7" hidden="1" customWidth="1"/>
    <col min="82" max="84" width="13" style="16" hidden="1" customWidth="1"/>
    <col min="85" max="87" width="13" style="8" hidden="1" customWidth="1"/>
    <col min="88" max="93" width="13" style="6" hidden="1" customWidth="1"/>
    <col min="94" max="94" width="13" style="6" customWidth="1"/>
    <col min="95" max="95" width="13" style="10" customWidth="1"/>
    <col min="96" max="97" width="11.42578125" style="17" customWidth="1"/>
    <col min="98" max="99" width="11.42578125" style="1" customWidth="1"/>
    <col min="100" max="100" width="10.7109375" style="18" bestFit="1" customWidth="1"/>
    <col min="101" max="101" width="11.42578125" style="1" customWidth="1"/>
    <col min="102" max="102" width="11.42578125" style="19" customWidth="1"/>
    <col min="103" max="103" width="11.42578125" style="20"/>
    <col min="104" max="104" width="11.42578125" style="19"/>
    <col min="105" max="105" width="11.42578125" style="21"/>
    <col min="106" max="106" width="11.42578125" style="22"/>
    <col min="107" max="107" width="13" style="22" customWidth="1"/>
    <col min="108" max="112" width="11.42578125" style="1"/>
    <col min="113" max="113" width="12.28515625" style="1" bestFit="1" customWidth="1"/>
    <col min="114" max="16384" width="11.42578125" style="1"/>
  </cols>
  <sheetData>
    <row r="1" spans="1:113" ht="77.25" customHeight="1" thickBot="1">
      <c r="A1" s="161" t="s">
        <v>0</v>
      </c>
      <c r="B1" s="162"/>
      <c r="C1" s="162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67"/>
      <c r="AN1" s="67"/>
      <c r="AO1" s="23"/>
      <c r="AP1" s="23"/>
      <c r="AQ1" s="23"/>
      <c r="AR1" s="23"/>
      <c r="AS1" s="23"/>
      <c r="AT1" s="23"/>
      <c r="AU1" s="23"/>
      <c r="AV1" s="23"/>
      <c r="AW1" s="23"/>
      <c r="AX1" s="70"/>
      <c r="AY1" s="70"/>
      <c r="AZ1" s="70"/>
      <c r="BA1" s="72"/>
      <c r="BB1" s="73"/>
      <c r="BC1" s="72"/>
      <c r="BD1" s="74"/>
      <c r="BE1" s="72"/>
      <c r="BF1" s="74"/>
      <c r="BG1" s="82"/>
      <c r="BH1" s="82"/>
      <c r="BI1" s="82"/>
      <c r="BO1" s="162" t="s">
        <v>1</v>
      </c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3"/>
      <c r="CT1" s="164"/>
      <c r="CU1" s="107"/>
      <c r="CV1" s="108"/>
      <c r="CW1" s="107"/>
      <c r="CX1" s="67"/>
      <c r="CY1" s="107"/>
      <c r="CZ1" s="67"/>
      <c r="DB1" s="115"/>
      <c r="DC1" s="115"/>
    </row>
    <row r="2" spans="1:113" ht="21.75" customHeight="1">
      <c r="A2" s="24"/>
      <c r="B2" s="15"/>
      <c r="C2" s="15"/>
      <c r="D2" s="15"/>
      <c r="E2" s="15"/>
      <c r="F2" s="15"/>
      <c r="G2" s="15"/>
      <c r="H2" s="15"/>
      <c r="AW2" s="71"/>
      <c r="BP2" s="165"/>
      <c r="BQ2" s="165"/>
      <c r="BR2" s="165"/>
      <c r="BS2" s="15"/>
      <c r="BT2" s="15"/>
      <c r="BU2" s="15"/>
      <c r="BV2" s="15"/>
      <c r="CR2" s="105"/>
      <c r="CS2" s="15"/>
      <c r="CT2" s="15"/>
      <c r="CU2" s="15"/>
      <c r="CV2" s="109"/>
      <c r="CW2" s="15"/>
      <c r="CX2" s="112"/>
      <c r="CY2" s="113"/>
      <c r="CZ2" s="112"/>
    </row>
    <row r="3" spans="1:113" ht="18" customHeight="1" thickBot="1">
      <c r="A3" s="25" t="s">
        <v>2</v>
      </c>
      <c r="B3" s="26"/>
      <c r="C3" s="26"/>
      <c r="D3" s="26"/>
      <c r="E3" s="26"/>
      <c r="F3" s="26"/>
      <c r="G3" s="26"/>
      <c r="H3" s="15"/>
      <c r="BO3" s="85" t="s">
        <v>3</v>
      </c>
      <c r="BP3" s="26"/>
      <c r="BQ3" s="26"/>
      <c r="BR3" s="26"/>
      <c r="BS3" s="26"/>
      <c r="BT3" s="26"/>
      <c r="BU3" s="26"/>
      <c r="BV3" s="15"/>
      <c r="CR3" s="105"/>
      <c r="CS3" s="15"/>
      <c r="CT3" s="15"/>
      <c r="CU3" s="15"/>
      <c r="CV3" s="109"/>
      <c r="CW3" s="15"/>
      <c r="CX3" s="112"/>
      <c r="CY3" s="113"/>
      <c r="CZ3" s="112"/>
    </row>
    <row r="4" spans="1:113" ht="18" customHeight="1">
      <c r="A4" s="27" t="s">
        <v>4</v>
      </c>
      <c r="B4" s="28" t="s">
        <v>5</v>
      </c>
      <c r="C4" s="28" t="s">
        <v>6</v>
      </c>
      <c r="D4" s="28" t="s">
        <v>7</v>
      </c>
      <c r="E4" s="28" t="s">
        <v>8</v>
      </c>
      <c r="F4" s="28" t="s">
        <v>9</v>
      </c>
      <c r="G4" s="28" t="s">
        <v>10</v>
      </c>
      <c r="H4" s="40" t="s">
        <v>11</v>
      </c>
      <c r="BO4" s="86" t="s">
        <v>4</v>
      </c>
      <c r="BP4" s="87" t="s">
        <v>5</v>
      </c>
      <c r="BQ4" s="28" t="s">
        <v>6</v>
      </c>
      <c r="BR4" s="28" t="s">
        <v>7</v>
      </c>
      <c r="BS4" s="28" t="s">
        <v>8</v>
      </c>
      <c r="BT4" s="28" t="s">
        <v>9</v>
      </c>
      <c r="BU4" s="28" t="s">
        <v>10</v>
      </c>
      <c r="BV4" s="40" t="s">
        <v>11</v>
      </c>
      <c r="CR4" s="105"/>
      <c r="CS4" s="15"/>
      <c r="CT4" s="15"/>
      <c r="CU4" s="15"/>
      <c r="CV4" s="109"/>
      <c r="CW4" s="15"/>
      <c r="CX4" s="112"/>
      <c r="CY4" s="113"/>
      <c r="CZ4" s="112"/>
    </row>
    <row r="5" spans="1:113" ht="18" customHeight="1">
      <c r="A5" s="29" t="s">
        <v>12</v>
      </c>
      <c r="B5" s="30">
        <v>140</v>
      </c>
      <c r="C5" s="30">
        <v>140</v>
      </c>
      <c r="D5" s="30">
        <v>140</v>
      </c>
      <c r="E5" s="30">
        <v>140</v>
      </c>
      <c r="F5" s="30">
        <v>140</v>
      </c>
      <c r="G5" s="30">
        <v>140</v>
      </c>
      <c r="H5" s="41">
        <v>140</v>
      </c>
      <c r="I5" s="47" t="s">
        <v>13</v>
      </c>
      <c r="J5" s="3">
        <v>438</v>
      </c>
      <c r="K5" s="3">
        <v>441</v>
      </c>
      <c r="L5" s="3">
        <v>447</v>
      </c>
      <c r="M5" s="3">
        <v>450</v>
      </c>
      <c r="N5" s="3">
        <v>453</v>
      </c>
      <c r="O5" s="4">
        <v>463</v>
      </c>
      <c r="P5" s="4">
        <v>473</v>
      </c>
      <c r="R5" s="4">
        <v>473</v>
      </c>
      <c r="S5" s="3">
        <v>476</v>
      </c>
      <c r="T5" s="3">
        <v>478</v>
      </c>
      <c r="U5" s="3">
        <v>482</v>
      </c>
      <c r="V5" s="3">
        <v>485</v>
      </c>
      <c r="W5" s="5" t="s">
        <v>14</v>
      </c>
      <c r="X5" s="5" t="s">
        <v>15</v>
      </c>
      <c r="Y5" s="5" t="s">
        <v>16</v>
      </c>
      <c r="Z5" s="5" t="s">
        <v>17</v>
      </c>
      <c r="AA5" s="6" t="s">
        <v>18</v>
      </c>
      <c r="AB5" s="6" t="s">
        <v>19</v>
      </c>
      <c r="AC5" s="6" t="s">
        <v>20</v>
      </c>
      <c r="AD5" s="7" t="s">
        <v>21</v>
      </c>
      <c r="AE5" s="7" t="s">
        <v>22</v>
      </c>
      <c r="AF5" s="7" t="s">
        <v>23</v>
      </c>
      <c r="AG5" s="16" t="s">
        <v>24</v>
      </c>
      <c r="AH5" s="16" t="s">
        <v>25</v>
      </c>
      <c r="AI5" s="16" t="s">
        <v>26</v>
      </c>
      <c r="AJ5" s="8" t="s">
        <v>27</v>
      </c>
      <c r="AK5" s="8" t="s">
        <v>28</v>
      </c>
      <c r="AL5" s="8" t="s">
        <v>29</v>
      </c>
      <c r="AM5" s="9" t="s">
        <v>30</v>
      </c>
      <c r="AN5" s="9" t="s">
        <v>31</v>
      </c>
      <c r="AO5" s="6" t="s">
        <v>32</v>
      </c>
      <c r="AP5" s="6" t="s">
        <v>33</v>
      </c>
      <c r="AQ5" s="6" t="s">
        <v>34</v>
      </c>
      <c r="AR5" s="6" t="s">
        <v>35</v>
      </c>
      <c r="AS5" s="7" t="s">
        <v>36</v>
      </c>
      <c r="AT5" s="7" t="s">
        <v>37</v>
      </c>
      <c r="AU5" s="7" t="s">
        <v>38</v>
      </c>
      <c r="AV5" s="10" t="s">
        <v>39</v>
      </c>
      <c r="AW5" s="10" t="s">
        <v>40</v>
      </c>
      <c r="AX5" s="10" t="s">
        <v>41</v>
      </c>
      <c r="AY5" s="10" t="s">
        <v>42</v>
      </c>
      <c r="AZ5" s="10" t="s">
        <v>43</v>
      </c>
      <c r="BA5" s="9" t="s">
        <v>44</v>
      </c>
      <c r="BB5" s="11" t="s">
        <v>45</v>
      </c>
      <c r="BC5" s="9" t="s">
        <v>46</v>
      </c>
      <c r="BD5" s="12" t="s">
        <v>47</v>
      </c>
      <c r="BE5" s="9" t="s">
        <v>48</v>
      </c>
      <c r="BF5" s="12" t="s">
        <v>49</v>
      </c>
      <c r="BG5" s="13" t="s">
        <v>50</v>
      </c>
      <c r="BH5" s="13" t="s">
        <v>51</v>
      </c>
      <c r="BI5" s="78" t="s">
        <v>52</v>
      </c>
      <c r="BJ5" s="88" t="s">
        <v>53</v>
      </c>
      <c r="BK5" s="88" t="s">
        <v>139</v>
      </c>
      <c r="BL5" s="88" t="s">
        <v>141</v>
      </c>
      <c r="BM5" s="88" t="s">
        <v>143</v>
      </c>
      <c r="BN5" s="88" t="s">
        <v>145</v>
      </c>
      <c r="BO5" s="89" t="s">
        <v>12</v>
      </c>
      <c r="BP5" s="90">
        <v>140</v>
      </c>
      <c r="BQ5" s="30">
        <v>140</v>
      </c>
      <c r="BR5" s="30">
        <v>140</v>
      </c>
      <c r="BS5" s="30">
        <v>140</v>
      </c>
      <c r="BT5" s="30">
        <v>140</v>
      </c>
      <c r="BU5" s="30">
        <v>140</v>
      </c>
      <c r="BV5" s="41">
        <v>140</v>
      </c>
      <c r="BW5" s="47" t="s">
        <v>13</v>
      </c>
      <c r="BX5" s="6" t="s">
        <v>54</v>
      </c>
      <c r="BY5" s="6" t="s">
        <v>55</v>
      </c>
      <c r="BZ5" s="102" t="s">
        <v>56</v>
      </c>
      <c r="CA5" s="7" t="s">
        <v>57</v>
      </c>
      <c r="CB5" s="7" t="s">
        <v>58</v>
      </c>
      <c r="CC5" s="7" t="s">
        <v>59</v>
      </c>
      <c r="CD5" s="16" t="s">
        <v>60</v>
      </c>
      <c r="CE5" s="16" t="s">
        <v>61</v>
      </c>
      <c r="CF5" s="16" t="s">
        <v>62</v>
      </c>
      <c r="CG5" s="8" t="s">
        <v>63</v>
      </c>
      <c r="CH5" s="8" t="s">
        <v>64</v>
      </c>
      <c r="CI5" s="8" t="s">
        <v>65</v>
      </c>
      <c r="CJ5" s="6" t="s">
        <v>66</v>
      </c>
      <c r="CK5" s="6" t="s">
        <v>67</v>
      </c>
      <c r="CL5" s="6" t="s">
        <v>68</v>
      </c>
      <c r="CM5" s="6" t="s">
        <v>69</v>
      </c>
      <c r="CN5" s="7" t="s">
        <v>70</v>
      </c>
      <c r="CO5" s="7" t="s">
        <v>71</v>
      </c>
      <c r="CP5" s="7" t="s">
        <v>72</v>
      </c>
      <c r="CQ5" s="10" t="s">
        <v>73</v>
      </c>
      <c r="CR5" s="10" t="s">
        <v>74</v>
      </c>
      <c r="CS5" s="10" t="s">
        <v>75</v>
      </c>
      <c r="CT5" s="10" t="s">
        <v>76</v>
      </c>
      <c r="CU5" s="10" t="s">
        <v>77</v>
      </c>
      <c r="CV5" s="110" t="s">
        <v>78</v>
      </c>
      <c r="CW5" s="10"/>
      <c r="CX5" s="9" t="s">
        <v>79</v>
      </c>
      <c r="CY5" s="12" t="s">
        <v>80</v>
      </c>
      <c r="CZ5" s="9" t="s">
        <v>81</v>
      </c>
      <c r="DA5" s="21" t="s">
        <v>82</v>
      </c>
      <c r="DB5" s="22" t="s">
        <v>83</v>
      </c>
      <c r="DC5" s="22" t="s">
        <v>84</v>
      </c>
      <c r="DD5" s="116" t="s">
        <v>85</v>
      </c>
      <c r="DE5" s="116" t="s">
        <v>86</v>
      </c>
      <c r="DF5" s="116" t="s">
        <v>140</v>
      </c>
      <c r="DG5" s="116" t="s">
        <v>142</v>
      </c>
      <c r="DH5" s="116" t="s">
        <v>144</v>
      </c>
      <c r="DI5" s="116" t="s">
        <v>146</v>
      </c>
    </row>
    <row r="6" spans="1:113" ht="18" customHeight="1" thickBot="1">
      <c r="A6" s="31" t="s">
        <v>87</v>
      </c>
      <c r="B6" s="156">
        <v>39.08</v>
      </c>
      <c r="C6" s="156"/>
      <c r="D6" s="156"/>
      <c r="E6" s="156"/>
      <c r="F6" s="156"/>
      <c r="G6" s="156"/>
      <c r="H6" s="156">
        <v>39.08</v>
      </c>
      <c r="I6" s="47"/>
      <c r="J6" s="48">
        <v>38.700000000000003</v>
      </c>
      <c r="K6" s="48">
        <v>34.770000000000003</v>
      </c>
      <c r="L6" s="48">
        <v>37.54</v>
      </c>
      <c r="M6" s="48">
        <v>35.56</v>
      </c>
      <c r="N6" s="48"/>
      <c r="O6" s="53">
        <v>37.9</v>
      </c>
      <c r="P6" s="54">
        <v>37.81</v>
      </c>
      <c r="Q6" s="53"/>
      <c r="R6" s="4">
        <v>37.81</v>
      </c>
      <c r="S6" s="3">
        <v>37.57</v>
      </c>
      <c r="T6" s="3">
        <v>38.450000000000003</v>
      </c>
      <c r="U6" s="3">
        <v>35.97</v>
      </c>
      <c r="V6" s="3">
        <v>34.659999999999997</v>
      </c>
      <c r="W6" s="5">
        <v>37.6</v>
      </c>
      <c r="X6" s="5">
        <v>37.25</v>
      </c>
      <c r="Y6" s="5">
        <v>38.5</v>
      </c>
      <c r="AA6" s="6">
        <v>38.06</v>
      </c>
      <c r="AB6" s="6">
        <v>36.81</v>
      </c>
      <c r="AC6" s="59">
        <v>38.819512195122002</v>
      </c>
      <c r="AD6" s="7">
        <v>38.93</v>
      </c>
      <c r="AE6" s="7">
        <v>36.799999999999997</v>
      </c>
      <c r="AF6" s="7">
        <v>38.799999999999997</v>
      </c>
      <c r="AG6" s="16">
        <v>35.43</v>
      </c>
      <c r="AH6" s="16">
        <v>34.42</v>
      </c>
      <c r="AI6" s="16">
        <v>36.71</v>
      </c>
      <c r="AJ6" s="8">
        <v>33.06</v>
      </c>
      <c r="AK6" s="64">
        <v>39.676923076923103</v>
      </c>
      <c r="AL6" s="8">
        <v>37.67</v>
      </c>
      <c r="AM6" s="9">
        <v>36.46</v>
      </c>
      <c r="AN6" s="9" t="e">
        <f>'[1]Peso Macho'!G6</f>
        <v>#REF!</v>
      </c>
      <c r="AO6" s="6">
        <v>33.18</v>
      </c>
      <c r="AP6" s="6">
        <v>35.49</v>
      </c>
      <c r="AQ6" s="6">
        <v>36.03</v>
      </c>
      <c r="AR6" s="6">
        <v>33.380000000000003</v>
      </c>
      <c r="AS6" s="7">
        <v>36.799999999999997</v>
      </c>
      <c r="AT6" s="7">
        <v>37.5</v>
      </c>
      <c r="AU6" s="7">
        <v>37.200000000000003</v>
      </c>
      <c r="AV6" s="10">
        <v>40.299999999999997</v>
      </c>
      <c r="AW6" s="10">
        <v>34.700000000000003</v>
      </c>
      <c r="AZ6" s="10">
        <v>37.96</v>
      </c>
      <c r="BA6" s="9">
        <v>39</v>
      </c>
      <c r="BB6" s="11">
        <v>36.19</v>
      </c>
      <c r="BC6" s="75">
        <v>42.32</v>
      </c>
      <c r="BD6" s="76">
        <v>42.62</v>
      </c>
      <c r="BE6" s="75">
        <v>38.53</v>
      </c>
      <c r="BF6" s="83">
        <f>H6</f>
        <v>39.08</v>
      </c>
      <c r="BG6" s="84">
        <v>36.89</v>
      </c>
      <c r="BH6" s="84">
        <v>36.46</v>
      </c>
      <c r="BI6" s="88">
        <v>35.9</v>
      </c>
      <c r="BJ6" s="88">
        <v>36.229999999999997</v>
      </c>
      <c r="BK6" s="88">
        <v>38.720588235294116</v>
      </c>
      <c r="BL6" s="88"/>
      <c r="BM6" s="88">
        <v>40.72</v>
      </c>
      <c r="BN6" s="88">
        <f>H6</f>
        <v>39.08</v>
      </c>
      <c r="BO6" s="89" t="s">
        <v>87</v>
      </c>
      <c r="BP6" s="157">
        <v>42.45</v>
      </c>
      <c r="BQ6" s="157"/>
      <c r="BR6" s="157"/>
      <c r="BS6" s="157"/>
      <c r="BT6" s="91"/>
      <c r="BU6" s="91"/>
      <c r="BV6" s="157">
        <v>42.45</v>
      </c>
      <c r="BW6" s="47"/>
      <c r="BX6" s="98">
        <v>43.78</v>
      </c>
      <c r="BY6" s="98">
        <v>43.48</v>
      </c>
      <c r="BZ6" s="102">
        <v>41.7</v>
      </c>
      <c r="CA6" s="7">
        <v>40.72</v>
      </c>
      <c r="CB6" s="7">
        <v>43.1</v>
      </c>
      <c r="CC6" s="7">
        <v>43.8</v>
      </c>
      <c r="CD6" s="16">
        <v>35.35</v>
      </c>
      <c r="CE6" s="16">
        <v>42.9</v>
      </c>
      <c r="CF6" s="16">
        <v>39.840000000000003</v>
      </c>
      <c r="CG6" s="8">
        <v>40.99</v>
      </c>
      <c r="CH6" s="8">
        <v>44.543478260869598</v>
      </c>
      <c r="CI6" s="8">
        <v>44.79</v>
      </c>
      <c r="CJ6" s="6">
        <v>40.26</v>
      </c>
      <c r="CK6" s="6">
        <v>43.3</v>
      </c>
      <c r="CL6" s="6">
        <v>42.77</v>
      </c>
      <c r="CM6" s="6">
        <v>39.83</v>
      </c>
      <c r="CN6" s="7">
        <v>39.700000000000003</v>
      </c>
      <c r="CO6" s="7">
        <v>40.6</v>
      </c>
      <c r="CP6" s="7">
        <v>40</v>
      </c>
      <c r="CQ6" s="10">
        <v>41.9</v>
      </c>
      <c r="CR6" s="106">
        <v>40.6</v>
      </c>
      <c r="CS6" s="10">
        <v>40.44</v>
      </c>
      <c r="CT6" s="10">
        <v>40.9</v>
      </c>
      <c r="CU6" s="10">
        <v>40.22</v>
      </c>
      <c r="CV6" s="110">
        <v>42</v>
      </c>
      <c r="CW6" s="10"/>
      <c r="CX6" s="114">
        <v>42.42</v>
      </c>
      <c r="CY6" s="12">
        <v>40.869999999999997</v>
      </c>
      <c r="CZ6" s="9">
        <v>44.55</v>
      </c>
      <c r="DA6" s="21">
        <f>BV6</f>
        <v>42.45</v>
      </c>
      <c r="DB6" s="22">
        <v>33.61</v>
      </c>
      <c r="DC6" s="117">
        <v>36.520000000000003</v>
      </c>
      <c r="DD6" s="118">
        <v>42</v>
      </c>
      <c r="DE6" s="116">
        <v>37.07</v>
      </c>
      <c r="DF6" s="121">
        <v>43.674074074074078</v>
      </c>
      <c r="DG6" s="121"/>
      <c r="DH6" s="121">
        <v>39.36</v>
      </c>
      <c r="DI6" s="121">
        <f>BV6</f>
        <v>42.45</v>
      </c>
    </row>
    <row r="7" spans="1:113" ht="18" customHeight="1">
      <c r="A7" s="24" t="s">
        <v>88</v>
      </c>
      <c r="B7" s="15"/>
      <c r="C7" s="15"/>
      <c r="D7" s="15"/>
      <c r="E7" s="15"/>
      <c r="F7" s="15"/>
      <c r="G7" s="15"/>
      <c r="H7" s="15"/>
      <c r="AG7" s="16"/>
      <c r="AH7" s="16"/>
      <c r="AI7" s="16"/>
      <c r="AS7" s="7"/>
      <c r="AT7" s="7"/>
      <c r="AU7" s="7"/>
      <c r="BO7" s="14" t="s">
        <v>88</v>
      </c>
      <c r="BP7" s="15"/>
      <c r="BQ7" s="15"/>
      <c r="BR7" s="15"/>
      <c r="BS7" s="15"/>
      <c r="BT7" s="15"/>
      <c r="BU7" s="15"/>
      <c r="BV7" s="15"/>
      <c r="CN7" s="7"/>
      <c r="CO7" s="7"/>
      <c r="CP7" s="7"/>
      <c r="CR7" s="105"/>
      <c r="CS7" s="10"/>
      <c r="CT7" s="10"/>
      <c r="CU7" s="10"/>
      <c r="CV7" s="110"/>
      <c r="CW7" s="10"/>
      <c r="CX7" s="9"/>
      <c r="CY7" s="12"/>
      <c r="CZ7" s="9"/>
    </row>
    <row r="8" spans="1:113" ht="18" customHeight="1" thickBot="1">
      <c r="A8" s="32">
        <v>2</v>
      </c>
      <c r="B8" s="33">
        <v>45379</v>
      </c>
      <c r="C8" s="3"/>
      <c r="D8" s="3"/>
      <c r="E8" s="3"/>
      <c r="F8" s="3"/>
      <c r="G8" s="3"/>
      <c r="H8" s="15"/>
      <c r="AG8" s="16"/>
      <c r="AH8" s="16"/>
      <c r="AI8" s="16"/>
      <c r="AS8" s="7"/>
      <c r="AT8" s="7"/>
      <c r="AU8" s="7"/>
      <c r="BO8" s="36">
        <v>2</v>
      </c>
      <c r="BP8" s="33">
        <v>45379</v>
      </c>
      <c r="BQ8" s="3"/>
      <c r="BR8" s="3"/>
      <c r="BS8" s="3"/>
      <c r="BT8" s="3"/>
      <c r="BU8" s="3"/>
      <c r="BV8" s="15"/>
      <c r="CN8" s="7"/>
      <c r="CO8" s="7"/>
      <c r="CP8" s="7"/>
      <c r="CR8" s="105"/>
      <c r="CS8" s="10"/>
      <c r="CT8" s="10"/>
      <c r="CU8" s="10"/>
      <c r="CV8" s="110"/>
      <c r="CW8" s="10"/>
      <c r="CX8" s="9"/>
      <c r="CY8" s="12"/>
      <c r="CZ8" s="9"/>
    </row>
    <row r="9" spans="1:113" ht="18" customHeight="1">
      <c r="A9" s="34" t="s">
        <v>4</v>
      </c>
      <c r="B9" s="35" t="s">
        <v>5</v>
      </c>
      <c r="C9" s="35" t="s">
        <v>6</v>
      </c>
      <c r="D9" s="35" t="s">
        <v>7</v>
      </c>
      <c r="E9" s="35" t="s">
        <v>8</v>
      </c>
      <c r="F9" s="35" t="s">
        <v>9</v>
      </c>
      <c r="G9" s="35" t="s">
        <v>10</v>
      </c>
      <c r="H9" s="42" t="s">
        <v>11</v>
      </c>
      <c r="J9" s="3" t="s">
        <v>0</v>
      </c>
      <c r="AG9" s="16"/>
      <c r="AH9" s="16"/>
      <c r="AI9" s="16"/>
      <c r="AS9" s="7"/>
      <c r="AT9" s="7"/>
      <c r="AU9" s="7"/>
      <c r="BO9" s="92" t="s">
        <v>4</v>
      </c>
      <c r="BP9" s="93" t="s">
        <v>5</v>
      </c>
      <c r="BQ9" s="35" t="s">
        <v>6</v>
      </c>
      <c r="BR9" s="35" t="s">
        <v>7</v>
      </c>
      <c r="BS9" s="35" t="s">
        <v>8</v>
      </c>
      <c r="BT9" s="35" t="s">
        <v>9</v>
      </c>
      <c r="BU9" s="35" t="s">
        <v>10</v>
      </c>
      <c r="BV9" s="42" t="s">
        <v>11</v>
      </c>
      <c r="CN9" s="7"/>
      <c r="CO9" s="7"/>
      <c r="CP9" s="7"/>
      <c r="CR9" s="105"/>
      <c r="CS9" s="10"/>
      <c r="CT9" s="10"/>
      <c r="CU9" s="10"/>
      <c r="CV9" s="110"/>
      <c r="CW9" s="10"/>
      <c r="CX9" s="9"/>
      <c r="CY9" s="12"/>
      <c r="CZ9" s="9"/>
    </row>
    <row r="10" spans="1:113" ht="18" customHeight="1">
      <c r="A10" s="29" t="s">
        <v>12</v>
      </c>
      <c r="B10" s="30">
        <v>140</v>
      </c>
      <c r="C10" s="30">
        <v>140</v>
      </c>
      <c r="D10" s="30">
        <v>140</v>
      </c>
      <c r="E10" s="30">
        <v>140</v>
      </c>
      <c r="F10" s="30">
        <v>140</v>
      </c>
      <c r="G10" s="30">
        <v>140</v>
      </c>
      <c r="H10" s="43">
        <v>140</v>
      </c>
      <c r="J10" s="3" t="s">
        <v>89</v>
      </c>
      <c r="AG10" s="16"/>
      <c r="AH10" s="16"/>
      <c r="AI10" s="16"/>
      <c r="AS10" s="7"/>
      <c r="AT10" s="7"/>
      <c r="AU10" s="7"/>
      <c r="BO10" s="89" t="s">
        <v>12</v>
      </c>
      <c r="BP10" s="90">
        <v>140</v>
      </c>
      <c r="BQ10" s="30">
        <v>140</v>
      </c>
      <c r="BR10" s="30">
        <v>140</v>
      </c>
      <c r="BS10" s="30">
        <v>140</v>
      </c>
      <c r="BT10" s="30">
        <v>140</v>
      </c>
      <c r="BU10" s="30">
        <v>140</v>
      </c>
      <c r="BV10" s="43">
        <v>140</v>
      </c>
      <c r="CN10" s="7"/>
      <c r="CO10" s="7"/>
      <c r="CP10" s="7"/>
      <c r="CR10" s="105"/>
      <c r="CS10" s="10"/>
      <c r="CT10" s="10"/>
      <c r="CU10" s="10"/>
      <c r="CV10" s="110"/>
      <c r="CW10" s="10"/>
      <c r="CX10" s="9"/>
      <c r="CY10" s="12"/>
      <c r="CZ10" s="9"/>
    </row>
    <row r="11" spans="1:113" ht="18" customHeight="1">
      <c r="A11" s="29" t="s">
        <v>90</v>
      </c>
      <c r="B11" s="159">
        <v>4497</v>
      </c>
      <c r="C11" s="159">
        <v>4949</v>
      </c>
      <c r="D11" s="159">
        <v>5115</v>
      </c>
      <c r="E11" s="159">
        <v>5019</v>
      </c>
      <c r="F11" s="159">
        <v>5035</v>
      </c>
      <c r="G11" s="36"/>
      <c r="H11" s="44">
        <f>SUM(B11:G11)</f>
        <v>24615</v>
      </c>
      <c r="AG11" s="16"/>
      <c r="AH11" s="16"/>
      <c r="AI11" s="16"/>
      <c r="AS11" s="7"/>
      <c r="AT11" s="7"/>
      <c r="AU11" s="7"/>
      <c r="BO11" s="89" t="s">
        <v>90</v>
      </c>
      <c r="BP11" s="160">
        <v>5285</v>
      </c>
      <c r="BQ11" s="159">
        <v>4634</v>
      </c>
      <c r="BR11" s="159">
        <v>5287</v>
      </c>
      <c r="BS11" s="159">
        <v>4467</v>
      </c>
      <c r="BT11" s="159">
        <v>4535</v>
      </c>
      <c r="BU11" s="99"/>
      <c r="BV11" s="44">
        <f>SUM(BP11:BU11)</f>
        <v>24208</v>
      </c>
      <c r="CN11" s="7"/>
      <c r="CO11" s="7"/>
      <c r="CP11" s="7"/>
      <c r="CR11" s="105"/>
      <c r="CS11" s="10"/>
      <c r="CT11" s="10"/>
      <c r="CU11" s="10"/>
      <c r="CV11" s="110"/>
      <c r="CW11" s="10"/>
      <c r="CX11" s="9"/>
      <c r="CY11" s="12"/>
      <c r="CZ11" s="9"/>
    </row>
    <row r="12" spans="1:113" ht="18" customHeight="1">
      <c r="A12" s="29" t="s">
        <v>91</v>
      </c>
      <c r="B12" s="36">
        <v>80</v>
      </c>
      <c r="C12" s="36">
        <v>80</v>
      </c>
      <c r="D12" s="36">
        <v>80</v>
      </c>
      <c r="E12" s="36">
        <v>80</v>
      </c>
      <c r="F12" s="36">
        <v>80</v>
      </c>
      <c r="G12" s="36"/>
      <c r="H12" s="44">
        <f>SUM(B12:G12)</f>
        <v>400</v>
      </c>
      <c r="J12" s="3">
        <v>438</v>
      </c>
      <c r="K12" s="3">
        <v>441</v>
      </c>
      <c r="L12" s="3">
        <v>447</v>
      </c>
      <c r="M12" s="3">
        <v>450</v>
      </c>
      <c r="N12" s="3">
        <v>453</v>
      </c>
      <c r="O12" s="4">
        <v>463</v>
      </c>
      <c r="P12" s="4">
        <v>468</v>
      </c>
      <c r="Q12" s="4">
        <v>471</v>
      </c>
      <c r="R12" s="4">
        <v>473</v>
      </c>
      <c r="S12" s="3">
        <v>476</v>
      </c>
      <c r="T12" s="3">
        <v>478</v>
      </c>
      <c r="U12" s="3">
        <v>482</v>
      </c>
      <c r="V12" s="3">
        <v>485</v>
      </c>
      <c r="W12" s="5" t="s">
        <v>14</v>
      </c>
      <c r="X12" s="5" t="s">
        <v>15</v>
      </c>
      <c r="Y12" s="5" t="s">
        <v>16</v>
      </c>
      <c r="Z12" s="5" t="s">
        <v>17</v>
      </c>
      <c r="AA12" s="6" t="s">
        <v>18</v>
      </c>
      <c r="AB12" s="6" t="s">
        <v>19</v>
      </c>
      <c r="AC12" s="6" t="s">
        <v>20</v>
      </c>
      <c r="AD12" s="7" t="s">
        <v>21</v>
      </c>
      <c r="AE12" s="7" t="s">
        <v>22</v>
      </c>
      <c r="AF12" s="7" t="s">
        <v>23</v>
      </c>
      <c r="AG12" s="16" t="s">
        <v>24</v>
      </c>
      <c r="AH12" s="16" t="s">
        <v>25</v>
      </c>
      <c r="AI12" s="16" t="s">
        <v>26</v>
      </c>
      <c r="AJ12" s="8" t="s">
        <v>27</v>
      </c>
      <c r="AK12" s="8" t="s">
        <v>28</v>
      </c>
      <c r="AL12" s="8" t="s">
        <v>29</v>
      </c>
      <c r="AM12" s="9" t="s">
        <v>30</v>
      </c>
      <c r="AN12" s="9" t="s">
        <v>31</v>
      </c>
      <c r="AO12" s="6" t="s">
        <v>32</v>
      </c>
      <c r="AP12" s="6" t="s">
        <v>33</v>
      </c>
      <c r="AQ12" s="6" t="s">
        <v>34</v>
      </c>
      <c r="AR12" s="6" t="s">
        <v>35</v>
      </c>
      <c r="AS12" s="7" t="s">
        <v>36</v>
      </c>
      <c r="AT12" s="7" t="s">
        <v>37</v>
      </c>
      <c r="AU12" s="7" t="s">
        <v>38</v>
      </c>
      <c r="AV12" s="10" t="s">
        <v>39</v>
      </c>
      <c r="AW12" s="10" t="s">
        <v>40</v>
      </c>
      <c r="AX12" s="10" t="s">
        <v>41</v>
      </c>
      <c r="AY12" s="10" t="s">
        <v>42</v>
      </c>
      <c r="AZ12" s="10" t="s">
        <v>43</v>
      </c>
      <c r="BA12" s="9" t="s">
        <v>44</v>
      </c>
      <c r="BB12" s="11" t="s">
        <v>45</v>
      </c>
      <c r="BC12" s="9" t="s">
        <v>46</v>
      </c>
      <c r="BD12" s="12" t="s">
        <v>47</v>
      </c>
      <c r="BE12" s="9" t="s">
        <v>48</v>
      </c>
      <c r="BF12" s="12" t="s">
        <v>49</v>
      </c>
      <c r="BG12" s="13" t="s">
        <v>50</v>
      </c>
      <c r="BH12" s="13" t="s">
        <v>51</v>
      </c>
      <c r="BI12" s="78" t="s">
        <v>52</v>
      </c>
      <c r="BJ12" s="88" t="s">
        <v>53</v>
      </c>
      <c r="BK12" s="88" t="s">
        <v>139</v>
      </c>
      <c r="BL12" s="88" t="s">
        <v>141</v>
      </c>
      <c r="BM12" s="88" t="s">
        <v>143</v>
      </c>
      <c r="BN12" s="88" t="s">
        <v>145</v>
      </c>
      <c r="BO12" s="89" t="s">
        <v>91</v>
      </c>
      <c r="BP12" s="36">
        <v>80</v>
      </c>
      <c r="BQ12" s="36">
        <v>80</v>
      </c>
      <c r="BR12" s="36">
        <v>80</v>
      </c>
      <c r="BS12" s="36">
        <v>80</v>
      </c>
      <c r="BT12" s="36">
        <v>80</v>
      </c>
      <c r="BU12" s="36"/>
      <c r="BV12" s="44">
        <f>SUM(BP12:BU12)</f>
        <v>400</v>
      </c>
      <c r="BX12" s="6" t="s">
        <v>54</v>
      </c>
      <c r="BY12" s="6" t="s">
        <v>55</v>
      </c>
      <c r="BZ12" s="102" t="s">
        <v>56</v>
      </c>
      <c r="CA12" s="7" t="s">
        <v>57</v>
      </c>
      <c r="CB12" s="7" t="s">
        <v>58</v>
      </c>
      <c r="CC12" s="7" t="s">
        <v>59</v>
      </c>
      <c r="CD12" s="16" t="s">
        <v>60</v>
      </c>
      <c r="CE12" s="16" t="s">
        <v>61</v>
      </c>
      <c r="CF12" s="16" t="s">
        <v>62</v>
      </c>
      <c r="CG12" s="8" t="s">
        <v>63</v>
      </c>
      <c r="CH12" s="8" t="s">
        <v>64</v>
      </c>
      <c r="CI12" s="8" t="s">
        <v>65</v>
      </c>
      <c r="CJ12" s="6" t="s">
        <v>66</v>
      </c>
      <c r="CK12" s="6" t="s">
        <v>67</v>
      </c>
      <c r="CL12" s="6" t="s">
        <v>68</v>
      </c>
      <c r="CM12" s="6" t="s">
        <v>69</v>
      </c>
      <c r="CN12" s="7" t="s">
        <v>70</v>
      </c>
      <c r="CO12" s="7" t="s">
        <v>71</v>
      </c>
      <c r="CP12" s="7" t="s">
        <v>72</v>
      </c>
      <c r="CQ12" s="10" t="s">
        <v>73</v>
      </c>
      <c r="CR12" s="10" t="s">
        <v>74</v>
      </c>
      <c r="CS12" s="10" t="s">
        <v>75</v>
      </c>
      <c r="CT12" s="10" t="s">
        <v>76</v>
      </c>
      <c r="CU12" s="10" t="s">
        <v>77</v>
      </c>
      <c r="CV12" s="110" t="s">
        <v>78</v>
      </c>
      <c r="CW12" s="10" t="s">
        <v>92</v>
      </c>
      <c r="CX12" s="9" t="s">
        <v>79</v>
      </c>
      <c r="CY12" s="12" t="s">
        <v>80</v>
      </c>
      <c r="CZ12" s="9" t="s">
        <v>81</v>
      </c>
      <c r="DA12" s="21" t="s">
        <v>82</v>
      </c>
      <c r="DB12" s="22" t="s">
        <v>83</v>
      </c>
      <c r="DC12" s="22" t="s">
        <v>84</v>
      </c>
      <c r="DD12" s="116" t="s">
        <v>85</v>
      </c>
      <c r="DE12" s="116" t="s">
        <v>86</v>
      </c>
      <c r="DF12" s="116" t="s">
        <v>140</v>
      </c>
      <c r="DG12" s="116" t="s">
        <v>142</v>
      </c>
      <c r="DH12" s="116" t="s">
        <v>144</v>
      </c>
      <c r="DI12" s="116" t="s">
        <v>146</v>
      </c>
    </row>
    <row r="13" spans="1:113" ht="18" customHeight="1">
      <c r="A13" s="29" t="s">
        <v>87</v>
      </c>
      <c r="B13" s="37">
        <f t="shared" ref="B13:D13" si="0">B11/B12</f>
        <v>56.212499999999999</v>
      </c>
      <c r="C13" s="37">
        <f t="shared" si="0"/>
        <v>61.862499999999997</v>
      </c>
      <c r="D13" s="37">
        <f t="shared" si="0"/>
        <v>63.9375</v>
      </c>
      <c r="E13" s="37">
        <f t="shared" ref="E13:H13" si="1">E11/E12</f>
        <v>62.737499999999997</v>
      </c>
      <c r="F13" s="37">
        <f t="shared" si="1"/>
        <v>62.9375</v>
      </c>
      <c r="G13" s="37" t="e">
        <f t="shared" si="1"/>
        <v>#DIV/0!</v>
      </c>
      <c r="H13" s="45">
        <f t="shared" si="1"/>
        <v>61.537500000000001</v>
      </c>
      <c r="I13" s="2" t="s">
        <v>87</v>
      </c>
      <c r="J13" s="3">
        <v>58.92</v>
      </c>
      <c r="K13" s="3">
        <v>54.75</v>
      </c>
      <c r="L13" s="49">
        <v>54.5833333333333</v>
      </c>
      <c r="M13" s="3">
        <v>51.86</v>
      </c>
      <c r="N13" s="3">
        <v>57.97</v>
      </c>
      <c r="O13" s="55"/>
      <c r="P13" s="55">
        <v>50.24</v>
      </c>
      <c r="Q13" s="55">
        <v>53.33</v>
      </c>
      <c r="R13" s="55">
        <v>55.714285714285701</v>
      </c>
      <c r="S13" s="51">
        <v>54.96</v>
      </c>
      <c r="T13" s="51">
        <v>54.86</v>
      </c>
      <c r="U13" s="51">
        <v>56.37</v>
      </c>
      <c r="V13" s="51">
        <v>53.32</v>
      </c>
      <c r="W13" s="57">
        <v>57.7</v>
      </c>
      <c r="X13" s="57">
        <v>52</v>
      </c>
      <c r="Y13" s="57">
        <v>55.99</v>
      </c>
      <c r="Z13" s="57">
        <v>57.625</v>
      </c>
      <c r="AA13" s="59">
        <v>59.34375</v>
      </c>
      <c r="AB13" s="59">
        <v>57.2916666666667</v>
      </c>
      <c r="AC13" s="59">
        <v>60.5</v>
      </c>
      <c r="AD13" s="61">
        <v>58.71875</v>
      </c>
      <c r="AE13" s="61">
        <v>55.625</v>
      </c>
      <c r="AF13" s="61">
        <v>60.375</v>
      </c>
      <c r="AG13" s="63">
        <v>53.83</v>
      </c>
      <c r="AH13" s="63">
        <v>55.93</v>
      </c>
      <c r="AI13" s="63">
        <v>56.466666666666697</v>
      </c>
      <c r="AJ13" s="64">
        <v>52.83</v>
      </c>
      <c r="AK13" s="64">
        <v>63.125</v>
      </c>
      <c r="AL13" s="64">
        <v>50.6666666666667</v>
      </c>
      <c r="AM13" s="13">
        <v>51.39</v>
      </c>
      <c r="AN13" s="13" t="e">
        <f>'[1]Peso Macho'!G13</f>
        <v>#REF!</v>
      </c>
      <c r="AO13" s="59">
        <v>51.09</v>
      </c>
      <c r="AP13" s="59">
        <v>51.23</v>
      </c>
      <c r="AQ13" s="59">
        <v>55.5</v>
      </c>
      <c r="AR13" s="59">
        <v>52.96</v>
      </c>
      <c r="AS13" s="61">
        <v>55.7</v>
      </c>
      <c r="AT13" s="61">
        <v>59.424999999999997</v>
      </c>
      <c r="AU13" s="61">
        <v>51.475000000000001</v>
      </c>
      <c r="AV13" s="68">
        <v>62.674999999999997</v>
      </c>
      <c r="AW13" s="68">
        <v>58.5833333333333</v>
      </c>
      <c r="AX13" s="68">
        <v>58.58</v>
      </c>
      <c r="AY13" s="68">
        <v>62.3</v>
      </c>
      <c r="AZ13" s="68">
        <v>61.466666666666697</v>
      </c>
      <c r="BA13" s="13">
        <v>60.67</v>
      </c>
      <c r="BB13" s="77">
        <v>57.0833333333333</v>
      </c>
      <c r="BC13" s="13">
        <v>64.67</v>
      </c>
      <c r="BD13" s="78">
        <v>65.83</v>
      </c>
      <c r="BE13" s="13">
        <v>63.02</v>
      </c>
      <c r="BF13" s="78">
        <v>63.13</v>
      </c>
      <c r="BG13" s="13">
        <v>54.818181818181799</v>
      </c>
      <c r="BH13" s="13">
        <v>52.53</v>
      </c>
      <c r="BI13" s="78">
        <v>54.8</v>
      </c>
      <c r="BJ13" s="88">
        <v>59.929166666666667</v>
      </c>
      <c r="BK13" s="88">
        <v>58.579166666666666</v>
      </c>
      <c r="BL13" s="88">
        <v>57.948717948717949</v>
      </c>
      <c r="BM13" s="88">
        <v>61.390625</v>
      </c>
      <c r="BN13" s="88">
        <f>H13</f>
        <v>61.537500000000001</v>
      </c>
      <c r="BO13" s="89" t="s">
        <v>87</v>
      </c>
      <c r="BP13" s="95">
        <f>BP11/BP12</f>
        <v>66.0625</v>
      </c>
      <c r="BQ13" s="37">
        <f>BQ11/BQ12</f>
        <v>57.924999999999997</v>
      </c>
      <c r="BR13" s="37">
        <f>BR11/BR12</f>
        <v>66.087500000000006</v>
      </c>
      <c r="BS13" s="37">
        <f>BS11/BS12</f>
        <v>55.837499999999999</v>
      </c>
      <c r="BT13" s="37">
        <f t="shared" ref="BT13:BV13" si="2">BT11/BT12</f>
        <v>56.6875</v>
      </c>
      <c r="BU13" s="37" t="e">
        <f t="shared" si="2"/>
        <v>#DIV/0!</v>
      </c>
      <c r="BV13" s="45">
        <f t="shared" si="2"/>
        <v>60.52</v>
      </c>
      <c r="BW13" s="2" t="s">
        <v>87</v>
      </c>
      <c r="BX13" s="59">
        <v>67</v>
      </c>
      <c r="BY13" s="59">
        <v>68.040000000000006</v>
      </c>
      <c r="BZ13" s="103">
        <v>65.25</v>
      </c>
      <c r="CA13" s="61">
        <v>66.75</v>
      </c>
      <c r="CB13" s="61">
        <v>60.8125</v>
      </c>
      <c r="CC13" s="61">
        <v>67.44</v>
      </c>
      <c r="CD13" s="63">
        <v>54.19</v>
      </c>
      <c r="CE13" s="63">
        <v>63.13</v>
      </c>
      <c r="CF13" s="63">
        <v>65.066666666666706</v>
      </c>
      <c r="CG13" s="64">
        <v>64.08</v>
      </c>
      <c r="CH13" s="64">
        <v>63.754166666666698</v>
      </c>
      <c r="CI13" s="64">
        <v>63.8888888888889</v>
      </c>
      <c r="CJ13" s="59">
        <v>59.43</v>
      </c>
      <c r="CK13" s="59">
        <v>60.3</v>
      </c>
      <c r="CL13" s="59">
        <v>63.48</v>
      </c>
      <c r="CM13" s="59">
        <v>58.71</v>
      </c>
      <c r="CN13" s="61">
        <v>61.15</v>
      </c>
      <c r="CO13" s="61">
        <v>61.375</v>
      </c>
      <c r="CP13" s="61">
        <v>60.55</v>
      </c>
      <c r="CQ13" s="68">
        <v>62.3</v>
      </c>
      <c r="CR13" s="68">
        <v>62.8333333333333</v>
      </c>
      <c r="CS13" s="10">
        <v>62.83</v>
      </c>
      <c r="CT13" s="10">
        <v>68.33</v>
      </c>
      <c r="CU13" s="68">
        <v>63.533333333333303</v>
      </c>
      <c r="CV13" s="110">
        <v>64.69</v>
      </c>
      <c r="CW13" s="10">
        <v>67.25</v>
      </c>
      <c r="CX13" s="9">
        <v>67.33</v>
      </c>
      <c r="CY13" s="78">
        <v>62.62</v>
      </c>
      <c r="CZ13" s="13">
        <v>66.828571428571394</v>
      </c>
      <c r="DA13" s="119">
        <v>66.16</v>
      </c>
      <c r="DB13" s="22">
        <v>49.5</v>
      </c>
      <c r="DC13" s="120">
        <v>55.466666666666697</v>
      </c>
      <c r="DD13" s="121">
        <v>58.9</v>
      </c>
      <c r="DE13" s="121">
        <v>63.268749999999997</v>
      </c>
      <c r="DF13" s="121">
        <v>66.904166666666669</v>
      </c>
      <c r="DG13" s="121">
        <v>62.666666666666664</v>
      </c>
      <c r="DH13" s="121">
        <v>60.928125000000001</v>
      </c>
      <c r="DI13" s="121">
        <f>BV13</f>
        <v>60.52</v>
      </c>
    </row>
    <row r="14" spans="1:113" ht="18" customHeight="1" thickBot="1">
      <c r="A14" s="31" t="s">
        <v>93</v>
      </c>
      <c r="B14" s="38">
        <f>B13-H6</f>
        <v>17.1325</v>
      </c>
      <c r="C14" s="38">
        <f>C13-H6</f>
        <v>22.782499999999999</v>
      </c>
      <c r="D14" s="38">
        <f>D13-H6</f>
        <v>24.857500000000002</v>
      </c>
      <c r="E14" s="38">
        <f>E13-H6</f>
        <v>23.657499999999999</v>
      </c>
      <c r="F14" s="38">
        <f>F13-I6</f>
        <v>62.9375</v>
      </c>
      <c r="G14" s="38" t="e">
        <f>G13-H6</f>
        <v>#DIV/0!</v>
      </c>
      <c r="H14" s="46">
        <f>H13-H6</f>
        <v>22.457500000000003</v>
      </c>
      <c r="I14" s="50" t="s">
        <v>93</v>
      </c>
      <c r="J14" s="51">
        <f>J13-J6</f>
        <v>20.22</v>
      </c>
      <c r="K14" s="51">
        <f>K13-K6</f>
        <v>19.979999999999997</v>
      </c>
      <c r="L14" s="51">
        <f>L13-L6</f>
        <v>17.043333333333301</v>
      </c>
      <c r="M14" s="3">
        <v>16.3</v>
      </c>
      <c r="N14" s="3">
        <v>17.8</v>
      </c>
      <c r="O14" s="55">
        <v>56.5</v>
      </c>
      <c r="P14" s="55">
        <v>50.2</v>
      </c>
      <c r="Q14" s="55">
        <v>18.399999999999999</v>
      </c>
      <c r="R14" s="55">
        <v>17.904285714285699</v>
      </c>
      <c r="S14" s="51">
        <f>S13-S6</f>
        <v>17.39</v>
      </c>
      <c r="T14" s="51">
        <f>T13-T6</f>
        <v>16.409999999999997</v>
      </c>
      <c r="U14" s="51">
        <f>U13-U6</f>
        <v>20.399999999999999</v>
      </c>
      <c r="V14" s="51">
        <f>V13-V6</f>
        <v>18.660000000000004</v>
      </c>
      <c r="W14" s="57">
        <f>+W13-W6</f>
        <v>20.100000000000001</v>
      </c>
      <c r="X14" s="57">
        <f>+X13-X6</f>
        <v>14.75</v>
      </c>
      <c r="Y14" s="57">
        <f>+Y13-Y6</f>
        <v>17.490000000000002</v>
      </c>
      <c r="Z14" s="57">
        <v>19.125</v>
      </c>
      <c r="AA14" s="59">
        <v>21.283750000000001</v>
      </c>
      <c r="AB14" s="59">
        <v>20.481666666666701</v>
      </c>
      <c r="AC14" s="59">
        <v>25.48</v>
      </c>
      <c r="AD14" s="62">
        <v>19.78875</v>
      </c>
      <c r="AE14" s="62">
        <v>18.824999999999999</v>
      </c>
      <c r="AF14" s="62">
        <v>21.574999999999999</v>
      </c>
      <c r="AG14" s="65">
        <v>18.399999999999999</v>
      </c>
      <c r="AH14" s="65">
        <v>21.51</v>
      </c>
      <c r="AI14" s="65">
        <v>19.758333333333301</v>
      </c>
      <c r="AJ14" s="66">
        <v>19.77</v>
      </c>
      <c r="AK14" s="66">
        <v>23.448076923076901</v>
      </c>
      <c r="AL14" s="66">
        <v>12.9966666666667</v>
      </c>
      <c r="AM14" s="13">
        <v>14.93</v>
      </c>
      <c r="AN14" s="13" t="e">
        <f>'[1]Peso Macho'!G14</f>
        <v>#REF!</v>
      </c>
      <c r="AO14" s="60">
        <v>17.91</v>
      </c>
      <c r="AP14" s="60">
        <v>15.74</v>
      </c>
      <c r="AQ14" s="60">
        <v>19.47</v>
      </c>
      <c r="AR14" s="60">
        <v>19.579999999999998</v>
      </c>
      <c r="AS14" s="62">
        <v>18.899999999999999</v>
      </c>
      <c r="AT14" s="62">
        <v>21.925000000000001</v>
      </c>
      <c r="AU14" s="62">
        <v>51.475000000000001</v>
      </c>
      <c r="AV14" s="69">
        <v>22.375</v>
      </c>
      <c r="AW14" s="69">
        <v>23.883333333333301</v>
      </c>
      <c r="AX14" s="69">
        <v>22.3</v>
      </c>
      <c r="AY14" s="69">
        <v>24.2</v>
      </c>
      <c r="AZ14" s="69">
        <v>23.5066666666667</v>
      </c>
      <c r="BA14" s="79">
        <f>BA13-BA6</f>
        <v>21.67</v>
      </c>
      <c r="BB14" s="80">
        <v>20.893333333333299</v>
      </c>
      <c r="BC14" s="79">
        <f>BC13-BC6</f>
        <v>22.35</v>
      </c>
      <c r="BD14" s="81">
        <v>23.2</v>
      </c>
      <c r="BE14" s="79">
        <v>24.49</v>
      </c>
      <c r="BF14" s="81">
        <v>23.3</v>
      </c>
      <c r="BG14" s="13">
        <v>17.928181818181798</v>
      </c>
      <c r="BH14" s="13">
        <f>BH13-BH6</f>
        <v>16.07</v>
      </c>
      <c r="BI14" s="78">
        <f>BI13-BI6</f>
        <v>18.899999999999999</v>
      </c>
      <c r="BJ14" s="88">
        <v>23.69916666666667</v>
      </c>
      <c r="BK14" s="88">
        <v>19.85857843137255</v>
      </c>
      <c r="BL14" s="88">
        <v>16.558717948717948</v>
      </c>
      <c r="BM14" s="88">
        <v>20.670625000000001</v>
      </c>
      <c r="BN14" s="88">
        <f>H14</f>
        <v>22.457500000000003</v>
      </c>
      <c r="BO14" s="89" t="s">
        <v>93</v>
      </c>
      <c r="BP14" s="96">
        <f>BP13-BV6</f>
        <v>23.612499999999997</v>
      </c>
      <c r="BQ14" s="38">
        <f>BQ13-BV6</f>
        <v>15.474999999999994</v>
      </c>
      <c r="BR14" s="38">
        <f>BR13-BV6</f>
        <v>23.637500000000003</v>
      </c>
      <c r="BS14" s="38">
        <f>BS13-BV6</f>
        <v>13.387499999999996</v>
      </c>
      <c r="BT14" s="38">
        <f>BT13-BV6</f>
        <v>14.237499999999997</v>
      </c>
      <c r="BU14" s="38" t="e">
        <f>BU13-BV6</f>
        <v>#DIV/0!</v>
      </c>
      <c r="BV14" s="46">
        <f>BV13-BV6</f>
        <v>18.07</v>
      </c>
      <c r="BW14" s="50" t="s">
        <v>93</v>
      </c>
      <c r="BX14" s="59">
        <v>23.22</v>
      </c>
      <c r="BY14" s="60">
        <v>24.6</v>
      </c>
      <c r="BZ14" s="104">
        <v>29.9</v>
      </c>
      <c r="CA14" s="62">
        <v>26.03</v>
      </c>
      <c r="CB14" s="62">
        <v>17.712499999999999</v>
      </c>
      <c r="CC14" s="62">
        <v>23.6</v>
      </c>
      <c r="CD14" s="65">
        <v>18.84</v>
      </c>
      <c r="CE14" s="65">
        <v>20.23</v>
      </c>
      <c r="CF14" s="65">
        <v>25.2268608414239</v>
      </c>
      <c r="CG14" s="66">
        <v>23.09</v>
      </c>
      <c r="CH14" s="66">
        <v>19.2106884057971</v>
      </c>
      <c r="CI14" s="66">
        <v>19.098888888888901</v>
      </c>
      <c r="CJ14" s="60">
        <v>19.170000000000002</v>
      </c>
      <c r="CK14" s="60">
        <v>17</v>
      </c>
      <c r="CL14" s="60">
        <v>20.71</v>
      </c>
      <c r="CM14" s="60">
        <v>18.88</v>
      </c>
      <c r="CN14" s="62">
        <v>21.45</v>
      </c>
      <c r="CO14" s="62">
        <v>20.774999999999999</v>
      </c>
      <c r="CP14" s="62">
        <v>60.55</v>
      </c>
      <c r="CQ14" s="69">
        <v>20.399999999999999</v>
      </c>
      <c r="CR14" s="69">
        <v>22.233333333333299</v>
      </c>
      <c r="CS14" s="10">
        <v>22.4</v>
      </c>
      <c r="CT14" s="10">
        <v>27.4</v>
      </c>
      <c r="CU14" s="68">
        <v>23.313333333333301</v>
      </c>
      <c r="CV14" s="110">
        <f>CV13-CV6</f>
        <v>22.689999999999998</v>
      </c>
      <c r="CW14" s="10">
        <v>27.03</v>
      </c>
      <c r="CX14" s="9">
        <f>CX13-CX6</f>
        <v>24.909999999999997</v>
      </c>
      <c r="CY14" s="78">
        <v>21.7</v>
      </c>
      <c r="CZ14" s="13">
        <v>22.2785714285714</v>
      </c>
      <c r="DA14" s="122">
        <v>19.600000000000001</v>
      </c>
      <c r="DB14" s="22">
        <v>15.89</v>
      </c>
      <c r="DC14" s="120">
        <f>DC13-DC6</f>
        <v>18.946666666666694</v>
      </c>
      <c r="DD14" s="121">
        <v>16.899999999999999</v>
      </c>
      <c r="DE14" s="124">
        <v>26.198749999999997</v>
      </c>
      <c r="DF14" s="124">
        <v>23.230092592592591</v>
      </c>
      <c r="DG14" s="124">
        <v>18.992592592592587</v>
      </c>
      <c r="DH14" s="124">
        <v>21.568125000000002</v>
      </c>
      <c r="DI14" s="124">
        <f>BV14</f>
        <v>18.07</v>
      </c>
    </row>
    <row r="15" spans="1:113" ht="18" customHeight="1">
      <c r="A15" s="24"/>
      <c r="B15" s="15"/>
      <c r="C15" s="15"/>
      <c r="D15" s="15"/>
      <c r="E15" s="15"/>
      <c r="F15" s="15"/>
      <c r="G15" s="15"/>
      <c r="H15" s="15"/>
      <c r="I15" s="52"/>
      <c r="J15" s="49"/>
      <c r="K15" s="49"/>
      <c r="L15" s="49"/>
      <c r="AG15" s="16"/>
      <c r="AH15" s="16"/>
      <c r="AI15" s="16"/>
      <c r="AM15" s="13"/>
      <c r="AN15" s="13"/>
      <c r="AS15" s="7"/>
      <c r="AT15" s="7"/>
      <c r="AU15" s="7"/>
      <c r="BP15" s="15"/>
      <c r="BQ15" s="15"/>
      <c r="BR15" s="15"/>
      <c r="BS15" s="15"/>
      <c r="BT15" s="15"/>
      <c r="BU15" s="15"/>
      <c r="BV15" s="15"/>
      <c r="BW15" s="52"/>
      <c r="CN15" s="7"/>
      <c r="CO15" s="7"/>
      <c r="CP15" s="7"/>
      <c r="CR15" s="105"/>
      <c r="CS15" s="10"/>
      <c r="CT15" s="10"/>
      <c r="CU15" s="10"/>
      <c r="CV15" s="110"/>
      <c r="CW15" s="10"/>
      <c r="CX15" s="9"/>
      <c r="CY15" s="12"/>
      <c r="CZ15" s="9"/>
    </row>
    <row r="16" spans="1:113" ht="18" customHeight="1" thickBot="1">
      <c r="A16" s="32">
        <f>A8+1</f>
        <v>3</v>
      </c>
      <c r="B16" s="33">
        <f>B8+1</f>
        <v>45380</v>
      </c>
      <c r="C16" s="3"/>
      <c r="D16" s="3"/>
      <c r="E16" s="3"/>
      <c r="F16" s="3"/>
      <c r="G16" s="3"/>
      <c r="H16" s="15"/>
      <c r="AG16" s="16"/>
      <c r="AH16" s="16"/>
      <c r="AI16" s="16"/>
      <c r="AS16" s="7"/>
      <c r="AT16" s="7"/>
      <c r="AU16" s="7"/>
      <c r="BO16" s="36">
        <f>BO8+1</f>
        <v>3</v>
      </c>
      <c r="BP16" s="33">
        <f>BP8+1</f>
        <v>45380</v>
      </c>
      <c r="BQ16" s="3"/>
      <c r="BR16" s="3"/>
      <c r="BS16" s="3"/>
      <c r="BT16" s="3"/>
      <c r="BU16" s="3"/>
      <c r="BV16" s="15"/>
      <c r="CN16" s="7"/>
      <c r="CO16" s="7"/>
      <c r="CP16" s="7"/>
      <c r="CR16" s="105"/>
      <c r="CS16" s="10"/>
      <c r="CT16" s="10"/>
      <c r="CU16" s="10"/>
      <c r="CV16" s="110"/>
      <c r="CW16" s="10"/>
      <c r="CX16" s="9"/>
      <c r="CY16" s="12"/>
      <c r="CZ16" s="9"/>
    </row>
    <row r="17" spans="1:113" ht="18" customHeight="1">
      <c r="A17" s="34" t="s">
        <v>4</v>
      </c>
      <c r="B17" s="35" t="s">
        <v>5</v>
      </c>
      <c r="C17" s="35" t="s">
        <v>6</v>
      </c>
      <c r="D17" s="35" t="s">
        <v>7</v>
      </c>
      <c r="E17" s="35" t="s">
        <v>8</v>
      </c>
      <c r="F17" s="35" t="s">
        <v>9</v>
      </c>
      <c r="G17" s="35" t="s">
        <v>10</v>
      </c>
      <c r="H17" s="42" t="s">
        <v>11</v>
      </c>
      <c r="AG17" s="16"/>
      <c r="AH17" s="16"/>
      <c r="AI17" s="16"/>
      <c r="AS17" s="7"/>
      <c r="AT17" s="7"/>
      <c r="AU17" s="7"/>
      <c r="BO17" s="92" t="s">
        <v>4</v>
      </c>
      <c r="BP17" s="93" t="s">
        <v>5</v>
      </c>
      <c r="BQ17" s="35" t="s">
        <v>6</v>
      </c>
      <c r="BR17" s="35" t="s">
        <v>7</v>
      </c>
      <c r="BS17" s="35" t="s">
        <v>8</v>
      </c>
      <c r="BT17" s="35" t="s">
        <v>9</v>
      </c>
      <c r="BU17" s="35" t="s">
        <v>10</v>
      </c>
      <c r="BV17" s="42" t="s">
        <v>11</v>
      </c>
      <c r="CN17" s="7"/>
      <c r="CO17" s="7"/>
      <c r="CP17" s="7"/>
      <c r="CR17" s="105"/>
      <c r="CS17" s="10"/>
      <c r="CT17" s="10"/>
      <c r="CU17" s="10"/>
      <c r="CV17" s="110"/>
      <c r="CW17" s="10"/>
      <c r="CX17" s="9"/>
      <c r="CY17" s="12"/>
      <c r="CZ17" s="9"/>
    </row>
    <row r="18" spans="1:113" ht="18" customHeight="1">
      <c r="A18" s="29" t="s">
        <v>12</v>
      </c>
      <c r="B18" s="30">
        <v>140</v>
      </c>
      <c r="C18" s="30">
        <v>140</v>
      </c>
      <c r="D18" s="30">
        <v>140</v>
      </c>
      <c r="E18" s="30">
        <v>140</v>
      </c>
      <c r="F18" s="30">
        <v>140</v>
      </c>
      <c r="G18" s="30">
        <v>140</v>
      </c>
      <c r="H18" s="43">
        <v>140</v>
      </c>
      <c r="J18" s="3" t="s">
        <v>94</v>
      </c>
      <c r="AG18" s="16"/>
      <c r="AH18" s="16"/>
      <c r="AI18" s="16"/>
      <c r="AS18" s="7"/>
      <c r="AT18" s="7"/>
      <c r="AU18" s="7"/>
      <c r="BO18" s="89" t="s">
        <v>12</v>
      </c>
      <c r="BP18" s="90">
        <v>140</v>
      </c>
      <c r="BQ18" s="30">
        <v>140</v>
      </c>
      <c r="BR18" s="30">
        <v>140</v>
      </c>
      <c r="BS18" s="30">
        <v>140</v>
      </c>
      <c r="BT18" s="30">
        <v>140</v>
      </c>
      <c r="BU18" s="30">
        <v>140</v>
      </c>
      <c r="BV18" s="43">
        <v>140</v>
      </c>
      <c r="CN18" s="7"/>
      <c r="CO18" s="7"/>
      <c r="CP18" s="7"/>
      <c r="CR18" s="105"/>
      <c r="CS18" s="10"/>
      <c r="CT18" s="10"/>
      <c r="CU18" s="10"/>
      <c r="CV18" s="110"/>
      <c r="CW18" s="10"/>
      <c r="CX18" s="9"/>
      <c r="CY18" s="12"/>
      <c r="CZ18" s="9"/>
    </row>
    <row r="19" spans="1:113" ht="18" customHeight="1">
      <c r="A19" s="29" t="s">
        <v>90</v>
      </c>
      <c r="B19" s="159">
        <v>5354</v>
      </c>
      <c r="C19" s="159">
        <v>5531</v>
      </c>
      <c r="D19" s="159">
        <v>5854</v>
      </c>
      <c r="E19" s="159">
        <v>5930</v>
      </c>
      <c r="F19" s="159">
        <v>6122</v>
      </c>
      <c r="G19" s="36"/>
      <c r="H19" s="44">
        <f>SUM(B19:G19)</f>
        <v>28791</v>
      </c>
      <c r="AG19" s="16"/>
      <c r="AH19" s="16"/>
      <c r="AI19" s="16"/>
      <c r="AS19" s="7"/>
      <c r="AT19" s="7"/>
      <c r="AU19" s="7"/>
      <c r="BO19" s="89" t="s">
        <v>90</v>
      </c>
      <c r="BP19" s="160">
        <v>6317</v>
      </c>
      <c r="BQ19" s="159">
        <v>5589</v>
      </c>
      <c r="BR19" s="159">
        <v>6361</v>
      </c>
      <c r="BS19" s="159">
        <v>5566</v>
      </c>
      <c r="BT19" s="159">
        <v>5746</v>
      </c>
      <c r="BU19" s="99"/>
      <c r="BV19" s="44">
        <f>SUM(BP19:BU19)</f>
        <v>29579</v>
      </c>
      <c r="CN19" s="7"/>
      <c r="CO19" s="7"/>
      <c r="CP19" s="7"/>
      <c r="CR19" s="105"/>
      <c r="CS19" s="10"/>
      <c r="CT19" s="10"/>
      <c r="CU19" s="10"/>
      <c r="CV19" s="110"/>
      <c r="CW19" s="10"/>
      <c r="CX19" s="9"/>
      <c r="CY19" s="12"/>
      <c r="CZ19" s="9"/>
    </row>
    <row r="20" spans="1:113" ht="18" customHeight="1">
      <c r="A20" s="29" t="s">
        <v>91</v>
      </c>
      <c r="B20" s="36">
        <v>80</v>
      </c>
      <c r="C20" s="36">
        <v>80</v>
      </c>
      <c r="D20" s="36">
        <v>80</v>
      </c>
      <c r="E20" s="36">
        <v>80</v>
      </c>
      <c r="F20" s="36">
        <v>80</v>
      </c>
      <c r="G20" s="36"/>
      <c r="H20" s="44">
        <f>SUM(B20:G20)</f>
        <v>400</v>
      </c>
      <c r="J20" s="3">
        <v>438</v>
      </c>
      <c r="K20" s="3">
        <v>441</v>
      </c>
      <c r="L20" s="3">
        <v>447</v>
      </c>
      <c r="M20" s="3">
        <v>450</v>
      </c>
      <c r="N20" s="3">
        <v>453</v>
      </c>
      <c r="O20" s="4">
        <v>463</v>
      </c>
      <c r="P20" s="4">
        <v>468</v>
      </c>
      <c r="Q20" s="4">
        <v>471</v>
      </c>
      <c r="R20" s="4">
        <v>473</v>
      </c>
      <c r="S20" s="3">
        <v>476</v>
      </c>
      <c r="T20" s="3">
        <v>478</v>
      </c>
      <c r="U20" s="3">
        <v>482</v>
      </c>
      <c r="V20" s="3">
        <v>485</v>
      </c>
      <c r="W20" s="5" t="s">
        <v>14</v>
      </c>
      <c r="X20" s="5" t="s">
        <v>15</v>
      </c>
      <c r="Y20" s="5" t="s">
        <v>16</v>
      </c>
      <c r="Z20" s="5" t="s">
        <v>17</v>
      </c>
      <c r="AA20" s="6" t="s">
        <v>18</v>
      </c>
      <c r="AB20" s="6" t="s">
        <v>19</v>
      </c>
      <c r="AC20" s="6" t="s">
        <v>20</v>
      </c>
      <c r="AD20" s="7" t="s">
        <v>21</v>
      </c>
      <c r="AE20" s="7" t="s">
        <v>22</v>
      </c>
      <c r="AF20" s="7" t="s">
        <v>23</v>
      </c>
      <c r="AG20" s="16" t="s">
        <v>24</v>
      </c>
      <c r="AH20" s="16" t="s">
        <v>25</v>
      </c>
      <c r="AI20" s="16" t="s">
        <v>26</v>
      </c>
      <c r="AJ20" s="8" t="s">
        <v>27</v>
      </c>
      <c r="AK20" s="8" t="s">
        <v>28</v>
      </c>
      <c r="AL20" s="8" t="s">
        <v>29</v>
      </c>
      <c r="AM20" s="9" t="s">
        <v>30</v>
      </c>
      <c r="AN20" s="9" t="s">
        <v>31</v>
      </c>
      <c r="AO20" s="6" t="s">
        <v>32</v>
      </c>
      <c r="AP20" s="6" t="s">
        <v>33</v>
      </c>
      <c r="AQ20" s="6" t="s">
        <v>34</v>
      </c>
      <c r="AR20" s="6" t="s">
        <v>35</v>
      </c>
      <c r="AS20" s="7" t="s">
        <v>36</v>
      </c>
      <c r="AT20" s="7" t="s">
        <v>37</v>
      </c>
      <c r="AU20" s="7" t="s">
        <v>38</v>
      </c>
      <c r="AV20" s="10" t="s">
        <v>39</v>
      </c>
      <c r="AW20" s="10" t="s">
        <v>40</v>
      </c>
      <c r="AX20" s="10" t="s">
        <v>41</v>
      </c>
      <c r="AY20" s="10" t="s">
        <v>42</v>
      </c>
      <c r="AZ20" s="10" t="s">
        <v>43</v>
      </c>
      <c r="BA20" s="9" t="s">
        <v>44</v>
      </c>
      <c r="BB20" s="11" t="s">
        <v>45</v>
      </c>
      <c r="BC20" s="9" t="s">
        <v>46</v>
      </c>
      <c r="BD20" s="12" t="s">
        <v>47</v>
      </c>
      <c r="BE20" s="9" t="s">
        <v>48</v>
      </c>
      <c r="BF20" s="12" t="s">
        <v>49</v>
      </c>
      <c r="BG20" s="13" t="s">
        <v>50</v>
      </c>
      <c r="BH20" s="13" t="s">
        <v>51</v>
      </c>
      <c r="BI20" s="78" t="s">
        <v>52</v>
      </c>
      <c r="BJ20" s="88" t="s">
        <v>53</v>
      </c>
      <c r="BK20" s="88" t="s">
        <v>139</v>
      </c>
      <c r="BL20" s="88" t="s">
        <v>141</v>
      </c>
      <c r="BM20" s="88" t="s">
        <v>143</v>
      </c>
      <c r="BN20" s="88" t="s">
        <v>145</v>
      </c>
      <c r="BO20" s="89" t="s">
        <v>91</v>
      </c>
      <c r="BP20" s="36">
        <v>80</v>
      </c>
      <c r="BQ20" s="36">
        <v>80</v>
      </c>
      <c r="BR20" s="36">
        <v>80</v>
      </c>
      <c r="BS20" s="36">
        <v>80</v>
      </c>
      <c r="BT20" s="36">
        <v>80</v>
      </c>
      <c r="BU20" s="36"/>
      <c r="BV20" s="44">
        <f>SUM(BP20:BU20)</f>
        <v>400</v>
      </c>
      <c r="BX20" s="6" t="s">
        <v>54</v>
      </c>
      <c r="BY20" s="6" t="s">
        <v>55</v>
      </c>
      <c r="BZ20" s="102" t="s">
        <v>56</v>
      </c>
      <c r="CA20" s="7" t="s">
        <v>57</v>
      </c>
      <c r="CB20" s="7" t="s">
        <v>58</v>
      </c>
      <c r="CC20" s="7" t="s">
        <v>59</v>
      </c>
      <c r="CD20" s="16" t="s">
        <v>60</v>
      </c>
      <c r="CE20" s="16" t="s">
        <v>61</v>
      </c>
      <c r="CF20" s="16" t="s">
        <v>62</v>
      </c>
      <c r="CG20" s="8" t="s">
        <v>63</v>
      </c>
      <c r="CH20" s="8" t="s">
        <v>64</v>
      </c>
      <c r="CI20" s="8" t="s">
        <v>65</v>
      </c>
      <c r="CJ20" s="6" t="s">
        <v>66</v>
      </c>
      <c r="CK20" s="6" t="s">
        <v>67</v>
      </c>
      <c r="CL20" s="6" t="s">
        <v>68</v>
      </c>
      <c r="CM20" s="6" t="s">
        <v>69</v>
      </c>
      <c r="CN20" s="7" t="s">
        <v>70</v>
      </c>
      <c r="CO20" s="7" t="s">
        <v>71</v>
      </c>
      <c r="CP20" s="7" t="s">
        <v>72</v>
      </c>
      <c r="CQ20" s="10" t="s">
        <v>73</v>
      </c>
      <c r="CR20" s="10" t="s">
        <v>74</v>
      </c>
      <c r="CS20" s="10" t="s">
        <v>95</v>
      </c>
      <c r="CT20" s="10" t="s">
        <v>76</v>
      </c>
      <c r="CU20" s="10" t="s">
        <v>77</v>
      </c>
      <c r="CV20" s="110" t="s">
        <v>78</v>
      </c>
      <c r="CW20" s="10" t="s">
        <v>92</v>
      </c>
      <c r="CX20" s="9" t="s">
        <v>79</v>
      </c>
      <c r="CY20" s="12" t="s">
        <v>80</v>
      </c>
      <c r="CZ20" s="9" t="s">
        <v>81</v>
      </c>
      <c r="DA20" s="21" t="s">
        <v>82</v>
      </c>
      <c r="DB20" s="22" t="s">
        <v>83</v>
      </c>
      <c r="DC20" s="22" t="s">
        <v>84</v>
      </c>
      <c r="DD20" s="116" t="s">
        <v>85</v>
      </c>
      <c r="DE20" s="116" t="s">
        <v>86</v>
      </c>
      <c r="DF20" s="116" t="s">
        <v>140</v>
      </c>
      <c r="DG20" s="116" t="s">
        <v>142</v>
      </c>
      <c r="DH20" s="116" t="s">
        <v>144</v>
      </c>
      <c r="DI20" s="116" t="s">
        <v>146</v>
      </c>
    </row>
    <row r="21" spans="1:113" ht="18" customHeight="1">
      <c r="A21" s="29" t="s">
        <v>87</v>
      </c>
      <c r="B21" s="37">
        <f>B19/B20</f>
        <v>66.924999999999997</v>
      </c>
      <c r="C21" s="37">
        <f>C19/C20</f>
        <v>69.137500000000003</v>
      </c>
      <c r="D21" s="37">
        <f>D19/D20</f>
        <v>73.174999999999997</v>
      </c>
      <c r="E21" s="37">
        <f>E19/E20</f>
        <v>74.125</v>
      </c>
      <c r="F21" s="37">
        <f>F19/F20</f>
        <v>76.525000000000006</v>
      </c>
      <c r="G21" s="37" t="e">
        <f t="shared" ref="G21:H21" si="3">G19/G20</f>
        <v>#DIV/0!</v>
      </c>
      <c r="H21" s="45">
        <f t="shared" si="3"/>
        <v>71.977500000000006</v>
      </c>
      <c r="I21" s="2" t="s">
        <v>87</v>
      </c>
      <c r="J21" s="3">
        <v>71.25</v>
      </c>
      <c r="K21" s="3">
        <v>63.88</v>
      </c>
      <c r="L21" s="3">
        <v>68.459999999999994</v>
      </c>
      <c r="M21" s="3">
        <v>62.26</v>
      </c>
      <c r="N21" s="3">
        <v>70.59</v>
      </c>
      <c r="O21" s="55"/>
      <c r="P21" s="55">
        <v>61.83</v>
      </c>
      <c r="Q21" s="55">
        <v>67.67</v>
      </c>
      <c r="R21" s="55">
        <v>68.514285714285705</v>
      </c>
      <c r="S21" s="51">
        <v>68.37</v>
      </c>
      <c r="T21" s="51">
        <v>68.069999999999993</v>
      </c>
      <c r="U21" s="51">
        <v>67.400000000000006</v>
      </c>
      <c r="V21" s="51">
        <v>63</v>
      </c>
      <c r="W21" s="57">
        <v>68.430000000000007</v>
      </c>
      <c r="X21" s="57">
        <v>66.040000000000006</v>
      </c>
      <c r="Y21" s="57">
        <v>68.709999999999994</v>
      </c>
      <c r="Z21" s="57">
        <v>68.709999999999994</v>
      </c>
      <c r="AA21" s="59">
        <v>72.71875</v>
      </c>
      <c r="AB21" s="59">
        <v>73.2083333333333</v>
      </c>
      <c r="AC21" s="59">
        <v>73.67</v>
      </c>
      <c r="AD21" s="61">
        <v>73.46875</v>
      </c>
      <c r="AE21" s="61">
        <v>70.625</v>
      </c>
      <c r="AF21" s="61">
        <v>73.8125</v>
      </c>
      <c r="AG21" s="63">
        <v>66.400000000000006</v>
      </c>
      <c r="AH21" s="63">
        <v>69.33</v>
      </c>
      <c r="AI21" s="63">
        <v>71.069999999999993</v>
      </c>
      <c r="AJ21" s="64">
        <v>64.25</v>
      </c>
      <c r="AK21" s="64">
        <v>75.83</v>
      </c>
      <c r="AL21" s="64">
        <v>61</v>
      </c>
      <c r="AM21" s="13">
        <v>64.06</v>
      </c>
      <c r="AN21" s="13" t="e">
        <f>'[1]Peso Macho'!G21</f>
        <v>#REF!</v>
      </c>
      <c r="AO21" s="59">
        <v>60.75</v>
      </c>
      <c r="AP21" s="59">
        <v>60.35</v>
      </c>
      <c r="AQ21" s="59">
        <v>64.2291666666667</v>
      </c>
      <c r="AR21" s="59">
        <v>60.25</v>
      </c>
      <c r="AS21" s="61">
        <v>68.525000000000006</v>
      </c>
      <c r="AT21" s="61">
        <v>71.825000000000003</v>
      </c>
      <c r="AU21" s="61">
        <v>60.25</v>
      </c>
      <c r="AV21" s="68">
        <v>76.05</v>
      </c>
      <c r="AW21" s="68">
        <v>67.5</v>
      </c>
      <c r="AX21" s="68">
        <v>67.5</v>
      </c>
      <c r="AY21" s="68">
        <v>73.5</v>
      </c>
      <c r="AZ21" s="68">
        <v>0</v>
      </c>
      <c r="BA21" s="13">
        <v>75.73</v>
      </c>
      <c r="BB21" s="77">
        <v>68.5833333333333</v>
      </c>
      <c r="BC21" s="13">
        <v>76.17</v>
      </c>
      <c r="BD21" s="78">
        <v>74.59</v>
      </c>
      <c r="BE21" s="13">
        <v>73.053892215568894</v>
      </c>
      <c r="BF21" s="78">
        <v>72.3</v>
      </c>
      <c r="BG21" s="13">
        <v>64.347826086956502</v>
      </c>
      <c r="BH21" s="13">
        <v>58.857142857142897</v>
      </c>
      <c r="BI21" s="78">
        <v>62</v>
      </c>
      <c r="BJ21" s="88">
        <v>65.86666666666666</v>
      </c>
      <c r="BK21" s="88">
        <v>69.1875</v>
      </c>
      <c r="BL21" s="88">
        <v>72.194871794871801</v>
      </c>
      <c r="BM21" s="88">
        <v>71.262500000000003</v>
      </c>
      <c r="BN21" s="88">
        <f>H21</f>
        <v>71.977500000000006</v>
      </c>
      <c r="BO21" s="89" t="s">
        <v>87</v>
      </c>
      <c r="BP21" s="95">
        <f>BP19/BP20</f>
        <v>78.962500000000006</v>
      </c>
      <c r="BQ21" s="37">
        <f>BQ19/BQ20</f>
        <v>69.862499999999997</v>
      </c>
      <c r="BR21" s="37">
        <f>BR19/BR20</f>
        <v>79.512500000000003</v>
      </c>
      <c r="BS21" s="37">
        <f>BS19/BS20</f>
        <v>69.575000000000003</v>
      </c>
      <c r="BT21" s="37">
        <f t="shared" ref="BT21:BV21" si="4">BT19/BT20</f>
        <v>71.825000000000003</v>
      </c>
      <c r="BU21" s="37" t="e">
        <f t="shared" si="4"/>
        <v>#DIV/0!</v>
      </c>
      <c r="BV21" s="45">
        <f t="shared" si="4"/>
        <v>73.947500000000005</v>
      </c>
      <c r="BW21" s="2" t="s">
        <v>87</v>
      </c>
      <c r="BX21" s="59">
        <v>85.22</v>
      </c>
      <c r="BY21" s="6">
        <v>85.458332999999996</v>
      </c>
      <c r="BZ21" s="102">
        <v>80.58</v>
      </c>
      <c r="CA21" s="61">
        <v>86.90625</v>
      </c>
      <c r="CB21" s="61">
        <v>79.375</v>
      </c>
      <c r="CC21" s="61">
        <v>84.88</v>
      </c>
      <c r="CD21" s="63">
        <v>68.900000000000006</v>
      </c>
      <c r="CE21" s="63">
        <v>81.93</v>
      </c>
      <c r="CF21" s="63">
        <v>78.87</v>
      </c>
      <c r="CG21" s="64">
        <v>78.0833333333333</v>
      </c>
      <c r="CH21" s="64">
        <v>77.92</v>
      </c>
      <c r="CI21" s="64">
        <v>79.78</v>
      </c>
      <c r="CJ21" s="59">
        <v>75.95</v>
      </c>
      <c r="CK21" s="59">
        <v>76.16</v>
      </c>
      <c r="CL21" s="59">
        <v>77.379166666666706</v>
      </c>
      <c r="CM21" s="59">
        <v>70.63</v>
      </c>
      <c r="CN21" s="61">
        <v>76.2</v>
      </c>
      <c r="CO21" s="61">
        <v>77.974999999999994</v>
      </c>
      <c r="CP21" s="61">
        <v>76.5</v>
      </c>
      <c r="CQ21" s="68">
        <v>75.95</v>
      </c>
      <c r="CR21" s="68">
        <v>76.5833333333333</v>
      </c>
      <c r="CS21" s="10">
        <v>76.58</v>
      </c>
      <c r="CT21" s="10">
        <v>80.92</v>
      </c>
      <c r="CU21" s="68">
        <v>77.599999999999994</v>
      </c>
      <c r="CV21" s="110">
        <v>83.15</v>
      </c>
      <c r="CW21" s="10">
        <v>85.25</v>
      </c>
      <c r="CX21" s="9">
        <v>80.67</v>
      </c>
      <c r="CY21" s="78">
        <v>78.760000000000005</v>
      </c>
      <c r="CZ21" s="13">
        <v>82.171428571428606</v>
      </c>
      <c r="DA21" s="119">
        <v>80.209999999999994</v>
      </c>
      <c r="DB21" s="120">
        <v>60.6666666666667</v>
      </c>
      <c r="DC21" s="120">
        <v>68</v>
      </c>
      <c r="DD21" s="121">
        <v>71.400000000000006</v>
      </c>
      <c r="DE21" s="121">
        <v>72.36666666666666</v>
      </c>
      <c r="DF21" s="121">
        <v>77.954166666666666</v>
      </c>
      <c r="DG21" s="121">
        <v>77.408888888888896</v>
      </c>
      <c r="DH21" s="121">
        <v>74.862499999999997</v>
      </c>
      <c r="DI21" s="121">
        <f>BV21</f>
        <v>73.947500000000005</v>
      </c>
    </row>
    <row r="22" spans="1:113" ht="18" customHeight="1" thickBot="1">
      <c r="A22" s="31" t="s">
        <v>93</v>
      </c>
      <c r="B22" s="38">
        <f>B21-B13</f>
        <v>10.712499999999999</v>
      </c>
      <c r="C22" s="38">
        <f t="shared" ref="C22:H22" si="5">C21-C13</f>
        <v>7.2750000000000057</v>
      </c>
      <c r="D22" s="38">
        <f t="shared" si="5"/>
        <v>9.2374999999999972</v>
      </c>
      <c r="E22" s="38">
        <f t="shared" si="5"/>
        <v>11.387500000000003</v>
      </c>
      <c r="F22" s="38">
        <f t="shared" si="5"/>
        <v>13.587500000000006</v>
      </c>
      <c r="G22" s="38" t="e">
        <f t="shared" si="5"/>
        <v>#DIV/0!</v>
      </c>
      <c r="H22" s="38">
        <f t="shared" si="5"/>
        <v>10.440000000000005</v>
      </c>
      <c r="I22" s="50" t="s">
        <v>93</v>
      </c>
      <c r="J22" s="51">
        <f>J21-J13</f>
        <v>12.329999999999998</v>
      </c>
      <c r="K22" s="51">
        <f>K21-K13</f>
        <v>9.1300000000000026</v>
      </c>
      <c r="L22" s="51">
        <f>L21-L13</f>
        <v>13.876666666666694</v>
      </c>
      <c r="M22" s="3">
        <v>10.4</v>
      </c>
      <c r="N22" s="3">
        <v>12.6</v>
      </c>
      <c r="P22" s="4">
        <v>11.6</v>
      </c>
      <c r="Q22" s="4">
        <v>14.3</v>
      </c>
      <c r="R22" s="55">
        <v>12.8</v>
      </c>
      <c r="S22" s="51">
        <f>S21-S13</f>
        <v>13.410000000000004</v>
      </c>
      <c r="T22" s="51">
        <f>T21-T13</f>
        <v>13.209999999999994</v>
      </c>
      <c r="U22" s="51">
        <f>U21-U13</f>
        <v>11.030000000000008</v>
      </c>
      <c r="V22" s="51">
        <f>V21-V13</f>
        <v>9.68</v>
      </c>
      <c r="W22" s="57">
        <f>+W21-W13</f>
        <v>10.730000000000004</v>
      </c>
      <c r="X22" s="57">
        <v>14</v>
      </c>
      <c r="Y22" s="57">
        <v>12.7</v>
      </c>
      <c r="Z22" s="57">
        <v>11.1</v>
      </c>
      <c r="AA22" s="59">
        <v>13.375</v>
      </c>
      <c r="AB22" s="59">
        <v>15.9166666666667</v>
      </c>
      <c r="AC22" s="59">
        <v>13.2</v>
      </c>
      <c r="AD22" s="62">
        <v>14.75</v>
      </c>
      <c r="AE22" s="62">
        <v>15</v>
      </c>
      <c r="AF22" s="62">
        <v>13.4375</v>
      </c>
      <c r="AG22" s="65">
        <v>12.57</v>
      </c>
      <c r="AH22" s="65">
        <v>13.4</v>
      </c>
      <c r="AI22" s="65">
        <v>14.6033333333333</v>
      </c>
      <c r="AJ22" s="66">
        <v>11.42</v>
      </c>
      <c r="AK22" s="66">
        <v>12.705</v>
      </c>
      <c r="AL22" s="66">
        <v>10.3333333333333</v>
      </c>
      <c r="AM22" s="13">
        <v>12.7</v>
      </c>
      <c r="AN22" s="13" t="e">
        <f>'[1]Peso Macho'!G22</f>
        <v>#REF!</v>
      </c>
      <c r="AO22" s="60">
        <v>9.66</v>
      </c>
      <c r="AP22" s="60">
        <v>9.1199999999999992</v>
      </c>
      <c r="AQ22" s="60">
        <v>8.7291666666666696</v>
      </c>
      <c r="AR22" s="60">
        <v>7.29</v>
      </c>
      <c r="AS22" s="62">
        <v>12.824999999999999</v>
      </c>
      <c r="AT22" s="62">
        <v>12.4</v>
      </c>
      <c r="AU22" s="62">
        <v>8.7750000000000004</v>
      </c>
      <c r="AV22" s="69">
        <v>13.375</v>
      </c>
      <c r="AW22" s="69">
        <v>8.9166666666666607</v>
      </c>
      <c r="AX22" s="69">
        <v>8.9</v>
      </c>
      <c r="AY22" s="69">
        <v>11.2</v>
      </c>
      <c r="AZ22" s="69">
        <v>12.466666666666701</v>
      </c>
      <c r="BA22" s="79">
        <f>BA21-BA13</f>
        <v>15.060000000000002</v>
      </c>
      <c r="BB22" s="80">
        <v>11.5</v>
      </c>
      <c r="BC22" s="79">
        <f>BC21-BC13</f>
        <v>11.5</v>
      </c>
      <c r="BD22" s="81">
        <v>8.8000000000000007</v>
      </c>
      <c r="BE22" s="79">
        <v>10.033892215568899</v>
      </c>
      <c r="BF22" s="81">
        <v>9.1999999999999993</v>
      </c>
      <c r="BG22" s="13">
        <v>9.5296442687746996</v>
      </c>
      <c r="BH22" s="13">
        <f>BH21-BH13</f>
        <v>6.3271428571428956</v>
      </c>
      <c r="BI22" s="78">
        <v>7.2</v>
      </c>
      <c r="BJ22" s="88">
        <v>5.9374999999999929</v>
      </c>
      <c r="BK22" s="88">
        <v>10.608333333333334</v>
      </c>
      <c r="BL22" s="88">
        <v>14.246153846153852</v>
      </c>
      <c r="BM22" s="88">
        <v>9.8718750000000028</v>
      </c>
      <c r="BN22" s="88">
        <f>H22</f>
        <v>10.440000000000005</v>
      </c>
      <c r="BO22" s="89" t="s">
        <v>93</v>
      </c>
      <c r="BP22" s="96">
        <f>BP21-BP13</f>
        <v>12.900000000000006</v>
      </c>
      <c r="BQ22" s="96">
        <f t="shared" ref="BQ22:BV22" si="6">BQ21-BQ13</f>
        <v>11.9375</v>
      </c>
      <c r="BR22" s="96">
        <f t="shared" si="6"/>
        <v>13.424999999999997</v>
      </c>
      <c r="BS22" s="96">
        <f t="shared" si="6"/>
        <v>13.737500000000004</v>
      </c>
      <c r="BT22" s="96">
        <f t="shared" si="6"/>
        <v>15.137500000000003</v>
      </c>
      <c r="BU22" s="96" t="e">
        <f t="shared" si="6"/>
        <v>#DIV/0!</v>
      </c>
      <c r="BV22" s="96">
        <f t="shared" si="6"/>
        <v>13.427500000000002</v>
      </c>
      <c r="BW22" s="50" t="s">
        <v>93</v>
      </c>
      <c r="BX22" s="60">
        <v>18.22</v>
      </c>
      <c r="BY22" s="6">
        <v>17.416667</v>
      </c>
      <c r="BZ22" s="102">
        <v>15.3</v>
      </c>
      <c r="CA22" s="62">
        <v>20.15625</v>
      </c>
      <c r="CB22" s="62">
        <v>18.5625</v>
      </c>
      <c r="CC22" s="62">
        <v>17.440000000000001</v>
      </c>
      <c r="CD22" s="65">
        <v>14.71</v>
      </c>
      <c r="CE22" s="65">
        <v>18.8</v>
      </c>
      <c r="CF22" s="65">
        <v>13.803333333333301</v>
      </c>
      <c r="CG22" s="66">
        <v>14.0033333333333</v>
      </c>
      <c r="CH22" s="66">
        <v>14.1658333333333</v>
      </c>
      <c r="CI22" s="66">
        <v>15.891111111111099</v>
      </c>
      <c r="CJ22" s="60">
        <v>16.52</v>
      </c>
      <c r="CK22" s="60">
        <v>15.86</v>
      </c>
      <c r="CL22" s="60">
        <v>13.8991666666667</v>
      </c>
      <c r="CM22" s="60">
        <v>11.92</v>
      </c>
      <c r="CN22" s="62">
        <v>15.05</v>
      </c>
      <c r="CO22" s="62">
        <v>16.600000000000001</v>
      </c>
      <c r="CP22" s="62">
        <v>15.95</v>
      </c>
      <c r="CQ22" s="69">
        <v>13.65</v>
      </c>
      <c r="CR22" s="69">
        <v>13.75</v>
      </c>
      <c r="CS22" s="10">
        <v>13.2</v>
      </c>
      <c r="CT22" s="10">
        <v>12.6</v>
      </c>
      <c r="CU22" s="68">
        <v>14.0666666666667</v>
      </c>
      <c r="CV22" s="110">
        <f>CV21-CV13</f>
        <v>18.460000000000008</v>
      </c>
      <c r="CW22" s="10">
        <v>18</v>
      </c>
      <c r="CX22" s="9">
        <f>CX21-CX13</f>
        <v>13.340000000000003</v>
      </c>
      <c r="CY22" s="78">
        <v>16.100000000000001</v>
      </c>
      <c r="CZ22" s="13">
        <v>15.3428571428572</v>
      </c>
      <c r="DA22" s="119">
        <v>14.05</v>
      </c>
      <c r="DB22" s="120">
        <v>11.1666666666667</v>
      </c>
      <c r="DC22" s="120">
        <f>DC21-DC13</f>
        <v>12.533333333333303</v>
      </c>
      <c r="DD22" s="121">
        <v>12.5</v>
      </c>
      <c r="DE22" s="124">
        <v>9.0979166666666629</v>
      </c>
      <c r="DF22" s="124">
        <v>11.049999999999997</v>
      </c>
      <c r="DG22" s="124">
        <v>14.742222222222232</v>
      </c>
      <c r="DH22" s="124">
        <v>13.934374999999996</v>
      </c>
      <c r="DI22" s="124">
        <f>BV22</f>
        <v>13.427500000000002</v>
      </c>
    </row>
    <row r="23" spans="1:113" ht="18" customHeight="1">
      <c r="A23" s="24"/>
      <c r="B23" s="15"/>
      <c r="C23" s="15"/>
      <c r="D23" s="15"/>
      <c r="E23" s="15"/>
      <c r="F23" s="15"/>
      <c r="G23" s="15"/>
      <c r="H23" s="15"/>
      <c r="I23" s="52"/>
      <c r="J23" s="49"/>
      <c r="K23" s="49"/>
      <c r="L23" s="49"/>
      <c r="AG23" s="16"/>
      <c r="AH23" s="16"/>
      <c r="AI23" s="16"/>
      <c r="AS23" s="7"/>
      <c r="AT23" s="7"/>
      <c r="AU23" s="7"/>
      <c r="BP23" s="15"/>
      <c r="BQ23" s="15"/>
      <c r="BR23" s="15"/>
      <c r="BS23" s="15"/>
      <c r="BT23" s="15"/>
      <c r="BU23" s="15"/>
      <c r="BV23" s="15"/>
      <c r="BW23" s="52"/>
      <c r="CN23" s="7"/>
      <c r="CO23" s="7"/>
      <c r="CP23" s="7"/>
      <c r="CR23" s="105"/>
      <c r="CS23" s="10"/>
      <c r="CT23" s="10"/>
      <c r="CU23" s="10"/>
      <c r="CV23" s="110"/>
      <c r="CW23" s="10"/>
      <c r="CX23" s="9"/>
      <c r="CY23" s="12"/>
      <c r="CZ23" s="9"/>
      <c r="DB23" s="120"/>
    </row>
    <row r="24" spans="1:113" ht="18" customHeight="1" thickBot="1">
      <c r="A24" s="32">
        <f t="shared" ref="A24:B24" si="7">A16+1</f>
        <v>4</v>
      </c>
      <c r="B24" s="33">
        <f t="shared" si="7"/>
        <v>45381</v>
      </c>
      <c r="C24" s="3"/>
      <c r="D24" s="3"/>
      <c r="E24" s="3"/>
      <c r="F24" s="3"/>
      <c r="G24" s="3"/>
      <c r="H24" s="15"/>
      <c r="AG24" s="16"/>
      <c r="AH24" s="16"/>
      <c r="AI24" s="16"/>
      <c r="AS24" s="7"/>
      <c r="AT24" s="7"/>
      <c r="AU24" s="7"/>
      <c r="BO24" s="36">
        <f t="shared" ref="BO24:BP24" si="8">BO16+1</f>
        <v>4</v>
      </c>
      <c r="BP24" s="33">
        <f t="shared" si="8"/>
        <v>45381</v>
      </c>
      <c r="BQ24" s="3"/>
      <c r="BR24" s="3"/>
      <c r="BS24" s="3"/>
      <c r="BT24" s="3"/>
      <c r="BU24" s="3"/>
      <c r="BV24" s="15"/>
      <c r="CN24" s="7"/>
      <c r="CO24" s="7"/>
      <c r="CP24" s="7"/>
      <c r="CR24" s="105"/>
      <c r="CS24" s="10"/>
      <c r="CT24" s="10"/>
      <c r="CU24" s="10"/>
      <c r="CV24" s="110"/>
      <c r="CW24" s="10"/>
      <c r="CX24" s="9"/>
      <c r="CY24" s="12"/>
      <c r="CZ24" s="9"/>
      <c r="DB24" s="120"/>
    </row>
    <row r="25" spans="1:113" ht="18" customHeight="1">
      <c r="A25" s="34" t="s">
        <v>4</v>
      </c>
      <c r="B25" s="35" t="s">
        <v>5</v>
      </c>
      <c r="C25" s="35" t="s">
        <v>6</v>
      </c>
      <c r="D25" s="35" t="s">
        <v>7</v>
      </c>
      <c r="E25" s="35" t="s">
        <v>8</v>
      </c>
      <c r="F25" s="35" t="s">
        <v>9</v>
      </c>
      <c r="G25" s="35" t="s">
        <v>10</v>
      </c>
      <c r="H25" s="42" t="s">
        <v>11</v>
      </c>
      <c r="AG25" s="16"/>
      <c r="AH25" s="16"/>
      <c r="AI25" s="16"/>
      <c r="AS25" s="7"/>
      <c r="AT25" s="7"/>
      <c r="AU25" s="7"/>
      <c r="BO25" s="92" t="s">
        <v>4</v>
      </c>
      <c r="BP25" s="93" t="s">
        <v>5</v>
      </c>
      <c r="BQ25" s="35" t="s">
        <v>6</v>
      </c>
      <c r="BR25" s="35" t="s">
        <v>7</v>
      </c>
      <c r="BS25" s="35" t="s">
        <v>8</v>
      </c>
      <c r="BT25" s="35" t="s">
        <v>9</v>
      </c>
      <c r="BU25" s="35" t="s">
        <v>10</v>
      </c>
      <c r="BV25" s="42" t="s">
        <v>11</v>
      </c>
      <c r="CN25" s="7"/>
      <c r="CO25" s="7"/>
      <c r="CP25" s="7"/>
      <c r="CR25" s="105"/>
      <c r="CS25" s="10"/>
      <c r="CT25" s="10"/>
      <c r="CU25" s="10"/>
      <c r="CV25" s="110"/>
      <c r="CW25" s="10"/>
      <c r="CX25" s="9"/>
      <c r="CY25" s="12"/>
      <c r="CZ25" s="9"/>
      <c r="DB25" s="120"/>
    </row>
    <row r="26" spans="1:113" ht="18" customHeight="1">
      <c r="A26" s="29" t="s">
        <v>12</v>
      </c>
      <c r="B26" s="30">
        <v>140</v>
      </c>
      <c r="C26" s="30">
        <v>140</v>
      </c>
      <c r="D26" s="30">
        <v>140</v>
      </c>
      <c r="E26" s="30">
        <v>140</v>
      </c>
      <c r="F26" s="30">
        <v>140</v>
      </c>
      <c r="G26" s="30">
        <v>140</v>
      </c>
      <c r="H26" s="43">
        <v>140</v>
      </c>
      <c r="AG26" s="16"/>
      <c r="AH26" s="16"/>
      <c r="AI26" s="16"/>
      <c r="AS26" s="7"/>
      <c r="AT26" s="7"/>
      <c r="AU26" s="7"/>
      <c r="BO26" s="89" t="s">
        <v>12</v>
      </c>
      <c r="BP26" s="90">
        <v>140</v>
      </c>
      <c r="BQ26" s="30">
        <v>140</v>
      </c>
      <c r="BR26" s="30">
        <v>140</v>
      </c>
      <c r="BS26" s="30">
        <v>140</v>
      </c>
      <c r="BT26" s="30">
        <v>140</v>
      </c>
      <c r="BU26" s="30">
        <v>140</v>
      </c>
      <c r="BV26" s="43">
        <v>140</v>
      </c>
      <c r="CN26" s="7"/>
      <c r="CO26" s="7"/>
      <c r="CP26" s="7"/>
      <c r="CR26" s="105"/>
      <c r="CS26" s="10"/>
      <c r="CT26" s="10"/>
      <c r="CU26" s="10"/>
      <c r="CV26" s="110"/>
      <c r="CW26" s="10"/>
      <c r="CX26" s="9"/>
      <c r="CY26" s="12"/>
      <c r="CZ26" s="9"/>
      <c r="DB26" s="120"/>
    </row>
    <row r="27" spans="1:113" ht="18" customHeight="1">
      <c r="A27" s="29" t="s">
        <v>90</v>
      </c>
      <c r="B27" s="36">
        <v>6642</v>
      </c>
      <c r="C27" s="36">
        <v>6847</v>
      </c>
      <c r="D27" s="36">
        <v>7323</v>
      </c>
      <c r="E27" s="36">
        <v>7345</v>
      </c>
      <c r="F27" s="36">
        <v>7351</v>
      </c>
      <c r="G27" s="36"/>
      <c r="H27" s="44">
        <f>SUM(B27:G27)</f>
        <v>35508</v>
      </c>
      <c r="J27" s="3" t="s">
        <v>96</v>
      </c>
      <c r="AG27" s="16"/>
      <c r="AH27" s="16"/>
      <c r="AI27" s="16"/>
      <c r="AS27" s="7"/>
      <c r="AT27" s="7"/>
      <c r="AU27" s="7"/>
      <c r="BO27" s="89" t="s">
        <v>90</v>
      </c>
      <c r="BP27" s="94">
        <v>7909</v>
      </c>
      <c r="BQ27" s="36">
        <v>7420</v>
      </c>
      <c r="BR27" s="36">
        <v>7984</v>
      </c>
      <c r="BS27" s="36">
        <v>7082</v>
      </c>
      <c r="BT27" s="36">
        <v>7164</v>
      </c>
      <c r="BU27" s="99"/>
      <c r="BV27" s="44">
        <f>SUM(BP27:BU27)</f>
        <v>37559</v>
      </c>
      <c r="CN27" s="7"/>
      <c r="CO27" s="7"/>
      <c r="CP27" s="7"/>
      <c r="CR27" s="105"/>
      <c r="CS27" s="10"/>
      <c r="CT27" s="10"/>
      <c r="CU27" s="10"/>
      <c r="CV27" s="110"/>
      <c r="CW27" s="10"/>
      <c r="CX27" s="9"/>
      <c r="CY27" s="12"/>
      <c r="CZ27" s="9"/>
      <c r="DB27" s="120"/>
    </row>
    <row r="28" spans="1:113" ht="18" customHeight="1">
      <c r="A28" s="29" t="s">
        <v>91</v>
      </c>
      <c r="B28" s="36">
        <v>80</v>
      </c>
      <c r="C28" s="36">
        <v>80</v>
      </c>
      <c r="D28" s="36">
        <v>80</v>
      </c>
      <c r="E28" s="36">
        <v>80</v>
      </c>
      <c r="F28" s="36">
        <v>80</v>
      </c>
      <c r="G28" s="36"/>
      <c r="H28" s="36">
        <f>SUM(B28:G28)</f>
        <v>400</v>
      </c>
      <c r="J28" s="3">
        <v>438</v>
      </c>
      <c r="K28" s="3">
        <v>441</v>
      </c>
      <c r="L28" s="3">
        <v>447</v>
      </c>
      <c r="M28" s="3">
        <v>450</v>
      </c>
      <c r="N28" s="3">
        <v>453</v>
      </c>
      <c r="O28" s="4">
        <v>463</v>
      </c>
      <c r="P28" s="4">
        <v>468</v>
      </c>
      <c r="Q28" s="4">
        <v>471</v>
      </c>
      <c r="R28" s="4">
        <v>473</v>
      </c>
      <c r="S28" s="3">
        <v>476</v>
      </c>
      <c r="T28" s="3">
        <v>478</v>
      </c>
      <c r="U28" s="3">
        <v>482</v>
      </c>
      <c r="V28" s="3">
        <v>485</v>
      </c>
      <c r="W28" s="5" t="s">
        <v>14</v>
      </c>
      <c r="X28" s="5" t="s">
        <v>15</v>
      </c>
      <c r="Y28" s="5" t="s">
        <v>16</v>
      </c>
      <c r="Z28" s="5" t="s">
        <v>17</v>
      </c>
      <c r="AA28" s="6" t="s">
        <v>18</v>
      </c>
      <c r="AB28" s="6" t="s">
        <v>19</v>
      </c>
      <c r="AC28" s="6" t="s">
        <v>20</v>
      </c>
      <c r="AD28" s="7" t="s">
        <v>21</v>
      </c>
      <c r="AE28" s="7" t="s">
        <v>22</v>
      </c>
      <c r="AF28" s="7" t="s">
        <v>23</v>
      </c>
      <c r="AG28" s="16" t="s">
        <v>24</v>
      </c>
      <c r="AH28" s="16" t="s">
        <v>25</v>
      </c>
      <c r="AI28" s="16" t="s">
        <v>26</v>
      </c>
      <c r="AJ28" s="8" t="s">
        <v>27</v>
      </c>
      <c r="AK28" s="8" t="s">
        <v>28</v>
      </c>
      <c r="AL28" s="8" t="s">
        <v>29</v>
      </c>
      <c r="AM28" s="9" t="s">
        <v>30</v>
      </c>
      <c r="AN28" s="9" t="s">
        <v>31</v>
      </c>
      <c r="AO28" s="6" t="s">
        <v>32</v>
      </c>
      <c r="AP28" s="6" t="s">
        <v>33</v>
      </c>
      <c r="AQ28" s="6" t="s">
        <v>34</v>
      </c>
      <c r="AR28" s="6" t="s">
        <v>35</v>
      </c>
      <c r="AS28" s="7" t="s">
        <v>36</v>
      </c>
      <c r="AT28" s="7" t="s">
        <v>37</v>
      </c>
      <c r="AU28" s="7" t="s">
        <v>38</v>
      </c>
      <c r="AV28" s="10" t="s">
        <v>39</v>
      </c>
      <c r="AW28" s="10" t="s">
        <v>40</v>
      </c>
      <c r="AX28" s="10" t="s">
        <v>41</v>
      </c>
      <c r="AY28" s="10" t="s">
        <v>42</v>
      </c>
      <c r="AZ28" s="10" t="s">
        <v>43</v>
      </c>
      <c r="BA28" s="9" t="s">
        <v>44</v>
      </c>
      <c r="BB28" s="11" t="s">
        <v>45</v>
      </c>
      <c r="BC28" s="9" t="s">
        <v>46</v>
      </c>
      <c r="BD28" s="12" t="s">
        <v>47</v>
      </c>
      <c r="BE28" s="9" t="s">
        <v>48</v>
      </c>
      <c r="BF28" s="12" t="s">
        <v>49</v>
      </c>
      <c r="BG28" s="13" t="s">
        <v>97</v>
      </c>
      <c r="BH28" s="13" t="s">
        <v>51</v>
      </c>
      <c r="BI28" s="78" t="s">
        <v>52</v>
      </c>
      <c r="BJ28" s="88" t="s">
        <v>53</v>
      </c>
      <c r="BK28" s="88" t="s">
        <v>139</v>
      </c>
      <c r="BL28" s="88" t="s">
        <v>141</v>
      </c>
      <c r="BM28" s="88" t="s">
        <v>143</v>
      </c>
      <c r="BN28" s="88" t="s">
        <v>145</v>
      </c>
      <c r="BO28" s="89" t="s">
        <v>91</v>
      </c>
      <c r="BP28" s="36">
        <v>80</v>
      </c>
      <c r="BQ28" s="36">
        <v>80</v>
      </c>
      <c r="BR28" s="36">
        <v>80</v>
      </c>
      <c r="BS28" s="36">
        <v>80</v>
      </c>
      <c r="BT28" s="36">
        <v>80</v>
      </c>
      <c r="BU28" s="36"/>
      <c r="BV28" s="44">
        <f>SUM(BP28:BU28)</f>
        <v>400</v>
      </c>
      <c r="BX28" s="6" t="s">
        <v>54</v>
      </c>
      <c r="BY28" s="6" t="s">
        <v>55</v>
      </c>
      <c r="BZ28" s="102" t="s">
        <v>56</v>
      </c>
      <c r="CA28" s="7" t="s">
        <v>57</v>
      </c>
      <c r="CB28" s="7" t="s">
        <v>58</v>
      </c>
      <c r="CC28" s="7" t="s">
        <v>59</v>
      </c>
      <c r="CD28" s="16" t="s">
        <v>60</v>
      </c>
      <c r="CE28" s="16" t="s">
        <v>61</v>
      </c>
      <c r="CF28" s="16" t="s">
        <v>62</v>
      </c>
      <c r="CG28" s="8" t="s">
        <v>63</v>
      </c>
      <c r="CH28" s="8" t="s">
        <v>64</v>
      </c>
      <c r="CI28" s="8" t="s">
        <v>65</v>
      </c>
      <c r="CJ28" s="6" t="s">
        <v>66</v>
      </c>
      <c r="CK28" s="6" t="s">
        <v>67</v>
      </c>
      <c r="CL28" s="6" t="s">
        <v>68</v>
      </c>
      <c r="CM28" s="6" t="s">
        <v>69</v>
      </c>
      <c r="CN28" s="7" t="s">
        <v>70</v>
      </c>
      <c r="CO28" s="7" t="s">
        <v>71</v>
      </c>
      <c r="CP28" s="7" t="s">
        <v>72</v>
      </c>
      <c r="CQ28" s="10" t="s">
        <v>73</v>
      </c>
      <c r="CR28" s="10" t="s">
        <v>74</v>
      </c>
      <c r="CS28" s="10" t="s">
        <v>75</v>
      </c>
      <c r="CT28" s="10" t="s">
        <v>76</v>
      </c>
      <c r="CU28" s="10" t="s">
        <v>77</v>
      </c>
      <c r="CV28" s="110" t="s">
        <v>78</v>
      </c>
      <c r="CW28" s="10" t="s">
        <v>92</v>
      </c>
      <c r="CX28" s="9" t="s">
        <v>79</v>
      </c>
      <c r="CY28" s="12" t="s">
        <v>80</v>
      </c>
      <c r="CZ28" s="9" t="s">
        <v>81</v>
      </c>
      <c r="DA28" s="21" t="s">
        <v>82</v>
      </c>
      <c r="DB28" s="120" t="s">
        <v>83</v>
      </c>
      <c r="DC28" s="22" t="s">
        <v>84</v>
      </c>
      <c r="DD28" s="116" t="s">
        <v>85</v>
      </c>
      <c r="DE28" s="116" t="s">
        <v>86</v>
      </c>
      <c r="DF28" s="116" t="s">
        <v>140</v>
      </c>
      <c r="DG28" s="116" t="s">
        <v>142</v>
      </c>
      <c r="DH28" s="116" t="s">
        <v>144</v>
      </c>
      <c r="DI28" s="116" t="s">
        <v>146</v>
      </c>
    </row>
    <row r="29" spans="1:113" ht="18" customHeight="1">
      <c r="A29" s="29" t="s">
        <v>87</v>
      </c>
      <c r="B29" s="37">
        <f t="shared" ref="B29:G29" si="9">B27/B28</f>
        <v>83.025000000000006</v>
      </c>
      <c r="C29" s="37">
        <f t="shared" si="9"/>
        <v>85.587500000000006</v>
      </c>
      <c r="D29" s="37">
        <f t="shared" si="9"/>
        <v>91.537499999999994</v>
      </c>
      <c r="E29" s="37">
        <f t="shared" si="9"/>
        <v>91.8125</v>
      </c>
      <c r="F29" s="37">
        <f t="shared" si="9"/>
        <v>91.887500000000003</v>
      </c>
      <c r="G29" s="37" t="e">
        <f t="shared" si="9"/>
        <v>#DIV/0!</v>
      </c>
      <c r="H29" s="45">
        <f t="shared" ref="H29" si="10">H27/H28</f>
        <v>88.77</v>
      </c>
      <c r="I29" s="2" t="s">
        <v>87</v>
      </c>
      <c r="J29" s="3">
        <v>89.08</v>
      </c>
      <c r="K29" s="3">
        <v>78.38</v>
      </c>
      <c r="L29" s="3">
        <v>85</v>
      </c>
      <c r="M29" s="3">
        <v>76.34</v>
      </c>
      <c r="N29" s="3">
        <v>87.75</v>
      </c>
      <c r="O29" s="4">
        <v>92.07</v>
      </c>
      <c r="P29" s="4">
        <v>76.53</v>
      </c>
      <c r="Q29" s="4">
        <v>81.89</v>
      </c>
      <c r="R29" s="4">
        <v>80.84</v>
      </c>
      <c r="S29" s="51">
        <v>82.44</v>
      </c>
      <c r="T29" s="51">
        <v>82.33</v>
      </c>
      <c r="U29" s="51">
        <v>82.31</v>
      </c>
      <c r="V29" s="51">
        <v>73.7</v>
      </c>
      <c r="W29" s="57">
        <v>86.37</v>
      </c>
      <c r="X29" s="57">
        <v>81.5</v>
      </c>
      <c r="Y29" s="57">
        <v>83.99</v>
      </c>
      <c r="Z29" s="57">
        <v>82.3333333333333</v>
      </c>
      <c r="AA29" s="59">
        <v>91.16</v>
      </c>
      <c r="AB29" s="59">
        <v>95.2916666666667</v>
      </c>
      <c r="AC29" s="59">
        <v>91</v>
      </c>
      <c r="AD29" s="61">
        <v>93</v>
      </c>
      <c r="AE29" s="61">
        <v>89.1875</v>
      </c>
      <c r="AF29" s="61">
        <v>93.5625</v>
      </c>
      <c r="AG29" s="63">
        <v>86.29</v>
      </c>
      <c r="AH29" s="63">
        <v>84</v>
      </c>
      <c r="AI29" s="63">
        <v>87.466666666666697</v>
      </c>
      <c r="AJ29" s="64">
        <v>79.83</v>
      </c>
      <c r="AK29" s="64">
        <v>93.75</v>
      </c>
      <c r="AL29" s="64">
        <v>74.900000000000006</v>
      </c>
      <c r="AM29" s="13">
        <v>77</v>
      </c>
      <c r="AN29" s="13" t="e">
        <f>'[1]Peso Macho'!G29</f>
        <v>#REF!</v>
      </c>
      <c r="AO29" s="59">
        <v>75.72</v>
      </c>
      <c r="AP29" s="59">
        <v>76.62</v>
      </c>
      <c r="AQ29" s="59">
        <v>76.81</v>
      </c>
      <c r="AR29" s="59">
        <v>71.25</v>
      </c>
      <c r="AS29" s="61">
        <v>87.325000000000003</v>
      </c>
      <c r="AT29" s="61">
        <v>89.924999999999997</v>
      </c>
      <c r="AU29" s="61">
        <v>70.25</v>
      </c>
      <c r="AV29" s="68">
        <v>94.5</v>
      </c>
      <c r="AW29" s="68">
        <v>88.3333333333333</v>
      </c>
      <c r="AX29" s="68">
        <v>76.38</v>
      </c>
      <c r="AY29" s="68">
        <v>87.33</v>
      </c>
      <c r="AZ29" s="68">
        <v>88.17</v>
      </c>
      <c r="BA29" s="13">
        <v>90.88</v>
      </c>
      <c r="BB29" s="77">
        <v>88.17</v>
      </c>
      <c r="BC29" s="13">
        <v>96.17</v>
      </c>
      <c r="BD29" s="78">
        <v>92.85</v>
      </c>
      <c r="BE29" s="13">
        <v>87.874251497006</v>
      </c>
      <c r="BF29" s="78">
        <v>84.41</v>
      </c>
      <c r="BG29" s="13">
        <v>81.565217391304301</v>
      </c>
      <c r="BH29" s="13">
        <v>69.428571428571402</v>
      </c>
      <c r="BI29" s="78">
        <v>70.7</v>
      </c>
      <c r="BJ29" s="88">
        <v>74.150000000000006</v>
      </c>
      <c r="BK29" s="88">
        <v>82.6875</v>
      </c>
      <c r="BL29" s="88">
        <v>81.538461538461533</v>
      </c>
      <c r="BM29" s="88">
        <v>85.706249999999997</v>
      </c>
      <c r="BN29" s="88">
        <f>H29</f>
        <v>88.77</v>
      </c>
      <c r="BO29" s="89" t="s">
        <v>87</v>
      </c>
      <c r="BP29" s="95">
        <f>BP27/BP28</f>
        <v>98.862499999999997</v>
      </c>
      <c r="BQ29" s="37">
        <f>BQ27/BQ28</f>
        <v>92.75</v>
      </c>
      <c r="BR29" s="37">
        <f>BR27/BR28</f>
        <v>99.8</v>
      </c>
      <c r="BS29" s="37">
        <f>BS27/BS28</f>
        <v>88.525000000000006</v>
      </c>
      <c r="BT29" s="37">
        <f t="shared" ref="BT29:BV29" si="11">BT27/BT28</f>
        <v>89.55</v>
      </c>
      <c r="BU29" s="37" t="e">
        <f t="shared" si="11"/>
        <v>#DIV/0!</v>
      </c>
      <c r="BV29" s="45">
        <f t="shared" si="11"/>
        <v>93.897499999999994</v>
      </c>
      <c r="BW29" s="2" t="s">
        <v>87</v>
      </c>
      <c r="BX29" s="59">
        <v>108.94</v>
      </c>
      <c r="BY29" s="59">
        <v>114.67</v>
      </c>
      <c r="BZ29" s="102">
        <v>101.83</v>
      </c>
      <c r="CA29" s="61">
        <v>113.09375</v>
      </c>
      <c r="CB29" s="61">
        <v>102.8125</v>
      </c>
      <c r="CC29" s="61">
        <v>109</v>
      </c>
      <c r="CD29" s="63">
        <v>88.19</v>
      </c>
      <c r="CE29" s="63">
        <v>104.87</v>
      </c>
      <c r="CF29" s="63">
        <v>100.466666666667</v>
      </c>
      <c r="CG29" s="64">
        <v>100.17</v>
      </c>
      <c r="CH29" s="64">
        <v>98.5833333333333</v>
      </c>
      <c r="CI29" s="64">
        <v>98.78</v>
      </c>
      <c r="CJ29" s="59">
        <v>97.65</v>
      </c>
      <c r="CK29" s="59">
        <v>97.7</v>
      </c>
      <c r="CL29" s="59">
        <v>93.87</v>
      </c>
      <c r="CM29" s="59">
        <v>87.6666666666667</v>
      </c>
      <c r="CN29" s="61">
        <v>99.025000000000006</v>
      </c>
      <c r="CO29" s="61">
        <v>98.75</v>
      </c>
      <c r="CP29" s="61">
        <v>93.75</v>
      </c>
      <c r="CQ29" s="68">
        <v>97.875</v>
      </c>
      <c r="CR29" s="68">
        <v>87.5</v>
      </c>
      <c r="CS29" s="10">
        <v>90.42</v>
      </c>
      <c r="CT29" s="10">
        <v>97</v>
      </c>
      <c r="CU29" s="10">
        <v>95</v>
      </c>
      <c r="CV29" s="110">
        <v>106.16</v>
      </c>
      <c r="CW29" s="68">
        <v>107.416666666667</v>
      </c>
      <c r="CX29" s="13">
        <v>99.5</v>
      </c>
      <c r="CY29" s="12">
        <v>98.76</v>
      </c>
      <c r="CZ29" s="13">
        <v>102.228571428571</v>
      </c>
      <c r="DA29" s="119">
        <v>98.81</v>
      </c>
      <c r="DB29" s="120">
        <v>71.5</v>
      </c>
      <c r="DC29" s="123">
        <v>84</v>
      </c>
      <c r="DD29" s="124">
        <v>84.3</v>
      </c>
      <c r="DE29" s="121">
        <v>83.270833333333329</v>
      </c>
      <c r="DF29" s="121">
        <v>103.53333333333333</v>
      </c>
      <c r="DG29" s="121">
        <v>92.888888888888886</v>
      </c>
      <c r="DH29" s="121">
        <v>90.362499999999997</v>
      </c>
      <c r="DI29" s="121">
        <f>BV29</f>
        <v>93.897499999999994</v>
      </c>
    </row>
    <row r="30" spans="1:113" ht="18" customHeight="1" thickBot="1">
      <c r="A30" s="31" t="s">
        <v>93</v>
      </c>
      <c r="B30" s="38">
        <f>B29-B21</f>
        <v>16.100000000000009</v>
      </c>
      <c r="C30" s="38">
        <f t="shared" ref="C30:H30" si="12">C29-C21</f>
        <v>16.450000000000003</v>
      </c>
      <c r="D30" s="38">
        <f t="shared" si="12"/>
        <v>18.362499999999997</v>
      </c>
      <c r="E30" s="38">
        <f t="shared" si="12"/>
        <v>17.6875</v>
      </c>
      <c r="F30" s="38">
        <f t="shared" si="12"/>
        <v>15.362499999999997</v>
      </c>
      <c r="G30" s="38" t="e">
        <f t="shared" si="12"/>
        <v>#DIV/0!</v>
      </c>
      <c r="H30" s="38">
        <f t="shared" si="12"/>
        <v>16.79249999999999</v>
      </c>
      <c r="I30" s="50" t="s">
        <v>93</v>
      </c>
      <c r="J30" s="51">
        <f>J29-J21</f>
        <v>17.829999999999998</v>
      </c>
      <c r="K30" s="51">
        <f>K29-K21</f>
        <v>14.499999999999993</v>
      </c>
      <c r="L30" s="51">
        <f>L29-L21</f>
        <v>16.540000000000006</v>
      </c>
      <c r="M30" s="3">
        <v>14.1</v>
      </c>
      <c r="N30" s="3">
        <v>17.2</v>
      </c>
      <c r="O30" s="4">
        <v>20.100000000000001</v>
      </c>
      <c r="P30" s="4">
        <v>14.7</v>
      </c>
      <c r="Q30" s="4">
        <v>14.2</v>
      </c>
      <c r="R30" s="4">
        <v>12.3</v>
      </c>
      <c r="S30" s="51">
        <f>S29-S21</f>
        <v>14.069999999999993</v>
      </c>
      <c r="T30" s="51">
        <f>T29-T21</f>
        <v>14.260000000000005</v>
      </c>
      <c r="U30" s="51">
        <f>U29-U21</f>
        <v>14.909999999999997</v>
      </c>
      <c r="V30" s="51">
        <f>V29-V21</f>
        <v>10.700000000000003</v>
      </c>
      <c r="W30" s="57">
        <f>+W29-W21</f>
        <v>17.939999999999998</v>
      </c>
      <c r="X30" s="57">
        <f>+X29-X21</f>
        <v>15.459999999999994</v>
      </c>
      <c r="Y30" s="57">
        <f>+Y29-Y21</f>
        <v>15.280000000000001</v>
      </c>
      <c r="Z30" s="57">
        <v>13.623333333333299</v>
      </c>
      <c r="AA30" s="59">
        <v>18.399999999999999</v>
      </c>
      <c r="AB30" s="59">
        <v>22.0833333333333</v>
      </c>
      <c r="AC30" s="59">
        <v>17.3</v>
      </c>
      <c r="AD30" s="62">
        <v>19.53125</v>
      </c>
      <c r="AE30" s="62">
        <v>18.5625</v>
      </c>
      <c r="AF30" s="62">
        <v>19.75</v>
      </c>
      <c r="AG30" s="65">
        <v>19.89</v>
      </c>
      <c r="AH30" s="65">
        <v>14.67</v>
      </c>
      <c r="AI30" s="65">
        <v>16.3966666666667</v>
      </c>
      <c r="AJ30" s="66">
        <v>15.58</v>
      </c>
      <c r="AK30" s="66">
        <v>17.920000000000002</v>
      </c>
      <c r="AL30" s="66">
        <v>13.9</v>
      </c>
      <c r="AM30" s="13" t="e">
        <f>'[1]Peso Macho'!G30</f>
        <v>#REF!</v>
      </c>
      <c r="AN30" s="13" t="e">
        <f>'[1]Peso Macho'!G30</f>
        <v>#REF!</v>
      </c>
      <c r="AO30" s="60">
        <v>14.97</v>
      </c>
      <c r="AP30" s="60">
        <v>16.27</v>
      </c>
      <c r="AQ30" s="60">
        <v>12.580833333333301</v>
      </c>
      <c r="AR30" s="60">
        <v>11</v>
      </c>
      <c r="AS30" s="62">
        <v>18.8</v>
      </c>
      <c r="AT30" s="62">
        <v>18.100000000000001</v>
      </c>
      <c r="AU30" s="62">
        <v>10</v>
      </c>
      <c r="AV30" s="69">
        <v>18.45</v>
      </c>
      <c r="AW30" s="69">
        <v>20.8333333333333</v>
      </c>
      <c r="AX30" s="69">
        <v>8.9</v>
      </c>
      <c r="AY30" s="69">
        <v>13.8</v>
      </c>
      <c r="AZ30" s="69">
        <v>14.2</v>
      </c>
      <c r="BA30" s="79">
        <f>BA29-BA21</f>
        <v>15.149999999999991</v>
      </c>
      <c r="BB30" s="80">
        <v>19.586666666666702</v>
      </c>
      <c r="BC30" s="79">
        <f>BC29-BC21</f>
        <v>20</v>
      </c>
      <c r="BD30" s="81">
        <v>18.03</v>
      </c>
      <c r="BE30" s="79">
        <v>14.820359281437099</v>
      </c>
      <c r="BF30" s="81">
        <v>12.1</v>
      </c>
      <c r="BG30" s="13">
        <v>17.2173913043478</v>
      </c>
      <c r="BH30" s="13">
        <f>BH29-BH21</f>
        <v>10.571428571428505</v>
      </c>
      <c r="BI30" s="78">
        <v>8.6999999999999993</v>
      </c>
      <c r="BJ30" s="88">
        <v>8.2833333333333456</v>
      </c>
      <c r="BK30" s="88">
        <v>13.5</v>
      </c>
      <c r="BL30" s="88">
        <v>9.3435897435897317</v>
      </c>
      <c r="BM30" s="88">
        <v>14.443749999999994</v>
      </c>
      <c r="BN30" s="88">
        <f>H30</f>
        <v>16.79249999999999</v>
      </c>
      <c r="BO30" s="89" t="s">
        <v>93</v>
      </c>
      <c r="BP30" s="96">
        <f>BP29-BP21</f>
        <v>19.899999999999991</v>
      </c>
      <c r="BQ30" s="96">
        <f t="shared" ref="BQ30" si="13">BQ29-BQ21</f>
        <v>22.887500000000003</v>
      </c>
      <c r="BR30" s="96">
        <f t="shared" ref="BR30" si="14">BR29-BR21</f>
        <v>20.287499999999994</v>
      </c>
      <c r="BS30" s="96">
        <f t="shared" ref="BS30" si="15">BS29-BS21</f>
        <v>18.950000000000003</v>
      </c>
      <c r="BT30" s="96">
        <f t="shared" ref="BT30" si="16">BT29-BT21</f>
        <v>17.724999999999994</v>
      </c>
      <c r="BU30" s="96" t="e">
        <f t="shared" ref="BU30" si="17">BU29-BU21</f>
        <v>#DIV/0!</v>
      </c>
      <c r="BV30" s="96">
        <f t="shared" ref="BV30" si="18">BV29-BV21</f>
        <v>19.949999999999989</v>
      </c>
      <c r="BW30" s="50" t="s">
        <v>93</v>
      </c>
      <c r="BX30" s="59">
        <v>23.72</v>
      </c>
      <c r="BY30" s="60">
        <v>29.2</v>
      </c>
      <c r="BZ30" s="102">
        <v>21.3</v>
      </c>
      <c r="CA30" s="62">
        <v>26.1875</v>
      </c>
      <c r="CB30" s="62">
        <v>23.4375</v>
      </c>
      <c r="CC30" s="62">
        <v>24.1</v>
      </c>
      <c r="CD30" s="65">
        <v>19.29</v>
      </c>
      <c r="CE30" s="65">
        <v>22.94</v>
      </c>
      <c r="CF30" s="65">
        <v>21.5966666666667</v>
      </c>
      <c r="CG30" s="66">
        <v>22.086666666666702</v>
      </c>
      <c r="CH30" s="66">
        <v>20.663333333333298</v>
      </c>
      <c r="CI30" s="66">
        <v>19</v>
      </c>
      <c r="CJ30" s="60">
        <v>21.7</v>
      </c>
      <c r="CK30" s="60">
        <v>21.5</v>
      </c>
      <c r="CL30" s="60">
        <v>16.490833333333299</v>
      </c>
      <c r="CM30" s="60">
        <v>17.036666666666701</v>
      </c>
      <c r="CN30" s="62">
        <v>22.824999999999999</v>
      </c>
      <c r="CO30" s="62">
        <v>20.774999999999999</v>
      </c>
      <c r="CP30" s="62">
        <v>17.25</v>
      </c>
      <c r="CQ30" s="69">
        <v>21.925000000000001</v>
      </c>
      <c r="CR30" s="69">
        <v>10.9166666666667</v>
      </c>
      <c r="CS30" s="10">
        <v>13.8</v>
      </c>
      <c r="CT30" s="10">
        <v>16.100000000000001</v>
      </c>
      <c r="CU30" s="10">
        <v>17.399999999999999</v>
      </c>
      <c r="CV30" s="110">
        <f>CV29-CV21</f>
        <v>23.009999999999991</v>
      </c>
      <c r="CW30" s="68">
        <v>22.1666666666667</v>
      </c>
      <c r="CX30" s="9">
        <f>CX29-CX21</f>
        <v>18.829999999999998</v>
      </c>
      <c r="CY30" s="12" t="s">
        <v>98</v>
      </c>
      <c r="CZ30" s="13">
        <v>20.0571428571428</v>
      </c>
      <c r="DA30" s="119">
        <v>18.68</v>
      </c>
      <c r="DB30" s="120">
        <v>60.3333333333333</v>
      </c>
      <c r="DC30" s="123">
        <f>DC29-DC21</f>
        <v>16</v>
      </c>
      <c r="DD30" s="124">
        <v>12.9</v>
      </c>
      <c r="DE30" s="124">
        <v>10.904166666666669</v>
      </c>
      <c r="DF30" s="124">
        <v>25.579166666666666</v>
      </c>
      <c r="DG30" s="124">
        <v>15.47999999999999</v>
      </c>
      <c r="DH30" s="124">
        <v>15.5</v>
      </c>
      <c r="DI30" s="124">
        <f>BV30</f>
        <v>19.949999999999989</v>
      </c>
    </row>
    <row r="31" spans="1:113" ht="18" customHeight="1">
      <c r="A31" s="24"/>
      <c r="B31" s="15"/>
      <c r="C31" s="15"/>
      <c r="D31" s="15"/>
      <c r="E31" s="15"/>
      <c r="F31" s="15"/>
      <c r="G31" s="15"/>
      <c r="H31" s="15"/>
      <c r="I31" s="52"/>
      <c r="J31" s="49"/>
      <c r="K31" s="49"/>
      <c r="L31" s="49"/>
      <c r="AG31" s="16"/>
      <c r="AH31" s="16"/>
      <c r="AI31" s="16"/>
      <c r="AS31" s="7"/>
      <c r="AT31" s="7"/>
      <c r="AU31" s="7"/>
      <c r="BP31" s="15"/>
      <c r="BQ31" s="15"/>
      <c r="BR31" s="15"/>
      <c r="BS31" s="15"/>
      <c r="BT31" s="15"/>
      <c r="BU31" s="15"/>
      <c r="BV31" s="15"/>
      <c r="BW31" s="52"/>
      <c r="BZ31" s="102"/>
      <c r="CN31" s="7"/>
      <c r="CO31" s="7"/>
      <c r="CP31" s="7"/>
      <c r="CR31" s="105"/>
      <c r="CS31" s="10"/>
      <c r="CT31" s="10"/>
      <c r="CU31" s="10"/>
      <c r="CV31" s="110"/>
      <c r="CW31" s="10"/>
      <c r="CX31" s="9"/>
      <c r="CY31" s="12"/>
      <c r="CZ31" s="9"/>
      <c r="DB31" s="120"/>
    </row>
    <row r="32" spans="1:113" ht="18" customHeight="1" thickBot="1">
      <c r="A32" s="32">
        <f t="shared" ref="A32:B32" si="19">A24+1</f>
        <v>5</v>
      </c>
      <c r="B32" s="33">
        <f t="shared" si="19"/>
        <v>45382</v>
      </c>
      <c r="C32" s="3"/>
      <c r="D32" s="3"/>
      <c r="E32" s="3"/>
      <c r="F32" s="3"/>
      <c r="G32" s="3"/>
      <c r="H32" s="15"/>
      <c r="AG32" s="16"/>
      <c r="AH32" s="16"/>
      <c r="AI32" s="16"/>
      <c r="AS32" s="7"/>
      <c r="AT32" s="7"/>
      <c r="AU32" s="7"/>
      <c r="BO32" s="36">
        <f t="shared" ref="BO32:BP32" si="20">BO24+1</f>
        <v>5</v>
      </c>
      <c r="BP32" s="33">
        <f t="shared" si="20"/>
        <v>45382</v>
      </c>
      <c r="BQ32" s="3"/>
      <c r="BR32" s="3"/>
      <c r="BS32" s="3"/>
      <c r="BT32" s="3"/>
      <c r="BU32" s="3"/>
      <c r="BV32" s="15"/>
      <c r="CN32" s="7"/>
      <c r="CO32" s="7"/>
      <c r="CP32" s="7"/>
      <c r="CR32" s="105"/>
      <c r="CS32" s="10"/>
      <c r="CT32" s="10"/>
      <c r="CU32" s="10"/>
      <c r="CV32" s="110"/>
      <c r="CW32" s="10"/>
      <c r="CX32" s="9"/>
      <c r="CY32" s="12"/>
      <c r="CZ32" s="9"/>
      <c r="DB32" s="120"/>
    </row>
    <row r="33" spans="1:113" ht="18" customHeight="1">
      <c r="A33" s="34" t="s">
        <v>4</v>
      </c>
      <c r="B33" s="35" t="s">
        <v>5</v>
      </c>
      <c r="C33" s="35" t="s">
        <v>6</v>
      </c>
      <c r="D33" s="35" t="s">
        <v>7</v>
      </c>
      <c r="E33" s="35" t="s">
        <v>8</v>
      </c>
      <c r="F33" s="35" t="s">
        <v>9</v>
      </c>
      <c r="G33" s="35" t="s">
        <v>10</v>
      </c>
      <c r="H33" s="42" t="s">
        <v>11</v>
      </c>
      <c r="AG33" s="16"/>
      <c r="AH33" s="16"/>
      <c r="AI33" s="16"/>
      <c r="AS33" s="7"/>
      <c r="AT33" s="7"/>
      <c r="AU33" s="7"/>
      <c r="BO33" s="92" t="s">
        <v>4</v>
      </c>
      <c r="BP33" s="93" t="s">
        <v>5</v>
      </c>
      <c r="BQ33" s="35" t="s">
        <v>6</v>
      </c>
      <c r="BR33" s="35" t="s">
        <v>7</v>
      </c>
      <c r="BS33" s="35" t="s">
        <v>8</v>
      </c>
      <c r="BT33" s="35" t="s">
        <v>9</v>
      </c>
      <c r="BU33" s="35" t="s">
        <v>10</v>
      </c>
      <c r="BV33" s="42" t="s">
        <v>11</v>
      </c>
      <c r="CN33" s="7"/>
      <c r="CO33" s="7"/>
      <c r="CP33" s="7"/>
      <c r="CR33" s="105"/>
      <c r="CS33" s="10"/>
      <c r="CT33" s="10"/>
      <c r="CU33" s="10"/>
      <c r="CV33" s="110"/>
      <c r="CW33" s="10"/>
      <c r="CX33" s="9"/>
      <c r="CY33" s="12"/>
      <c r="CZ33" s="9"/>
      <c r="DB33" s="120"/>
    </row>
    <row r="34" spans="1:113" ht="18" customHeight="1">
      <c r="A34" s="29" t="s">
        <v>12</v>
      </c>
      <c r="B34" s="30">
        <v>140</v>
      </c>
      <c r="C34" s="30">
        <v>140</v>
      </c>
      <c r="D34" s="30">
        <v>140</v>
      </c>
      <c r="E34" s="30">
        <v>140</v>
      </c>
      <c r="F34" s="30">
        <v>140</v>
      </c>
      <c r="G34" s="30">
        <v>140</v>
      </c>
      <c r="H34" s="43">
        <v>140</v>
      </c>
      <c r="AG34" s="16"/>
      <c r="AH34" s="16"/>
      <c r="AI34" s="16"/>
      <c r="AS34" s="7"/>
      <c r="AT34" s="7"/>
      <c r="AU34" s="7"/>
      <c r="BO34" s="89" t="s">
        <v>12</v>
      </c>
      <c r="BP34" s="90">
        <v>140</v>
      </c>
      <c r="BQ34" s="30">
        <v>140</v>
      </c>
      <c r="BR34" s="30">
        <v>140</v>
      </c>
      <c r="BS34" s="30">
        <v>140</v>
      </c>
      <c r="BT34" s="30">
        <v>140</v>
      </c>
      <c r="BU34" s="30">
        <v>140</v>
      </c>
      <c r="BV34" s="43">
        <v>140</v>
      </c>
      <c r="CN34" s="7"/>
      <c r="CO34" s="7"/>
      <c r="CP34" s="7"/>
      <c r="CR34" s="105"/>
      <c r="CS34" s="10"/>
      <c r="CT34" s="10"/>
      <c r="CU34" s="10"/>
      <c r="CV34" s="110"/>
      <c r="CW34" s="10"/>
      <c r="CX34" s="9"/>
      <c r="CY34" s="12"/>
      <c r="CZ34" s="9"/>
      <c r="DB34" s="120"/>
    </row>
    <row r="35" spans="1:113" ht="18" customHeight="1">
      <c r="A35" s="29" t="s">
        <v>90</v>
      </c>
      <c r="B35" s="36">
        <v>7698</v>
      </c>
      <c r="C35" s="36">
        <v>8398</v>
      </c>
      <c r="D35" s="36">
        <v>8128</v>
      </c>
      <c r="E35" s="36">
        <v>8645</v>
      </c>
      <c r="F35" s="36">
        <v>8642</v>
      </c>
      <c r="G35" s="36"/>
      <c r="H35" s="44">
        <f>SUM(B35:G35)</f>
        <v>41511</v>
      </c>
      <c r="J35" s="3" t="s">
        <v>99</v>
      </c>
      <c r="AG35" s="16"/>
      <c r="AH35" s="16"/>
      <c r="AI35" s="16"/>
      <c r="AS35" s="7"/>
      <c r="AT35" s="7"/>
      <c r="AU35" s="7"/>
      <c r="BO35" s="89" t="s">
        <v>90</v>
      </c>
      <c r="BP35" s="36">
        <v>10035</v>
      </c>
      <c r="BQ35" s="36">
        <v>9281</v>
      </c>
      <c r="BR35" s="36">
        <v>10261</v>
      </c>
      <c r="BS35" s="36">
        <v>9133</v>
      </c>
      <c r="BT35" s="36">
        <v>9071</v>
      </c>
      <c r="BU35" s="99"/>
      <c r="BV35" s="44">
        <f>SUM(BP35:BU35)</f>
        <v>47781</v>
      </c>
      <c r="CN35" s="7"/>
      <c r="CO35" s="7"/>
      <c r="CP35" s="7"/>
      <c r="CR35" s="105"/>
      <c r="CS35" s="10"/>
      <c r="CT35" s="10"/>
      <c r="CU35" s="10"/>
      <c r="CV35" s="110"/>
      <c r="CW35" s="10"/>
      <c r="CX35" s="9"/>
      <c r="CY35" s="12"/>
      <c r="CZ35" s="9"/>
      <c r="DB35" s="120"/>
    </row>
    <row r="36" spans="1:113" ht="18" customHeight="1">
      <c r="A36" s="29" t="s">
        <v>91</v>
      </c>
      <c r="B36" s="36">
        <v>80</v>
      </c>
      <c r="C36" s="36">
        <v>80</v>
      </c>
      <c r="D36" s="36">
        <v>80</v>
      </c>
      <c r="E36" s="36">
        <v>80</v>
      </c>
      <c r="F36" s="36">
        <v>80</v>
      </c>
      <c r="G36" s="36"/>
      <c r="H36" s="44">
        <f>SUM(B36:G36)</f>
        <v>400</v>
      </c>
      <c r="J36" s="3">
        <v>438</v>
      </c>
      <c r="K36" s="3">
        <v>441</v>
      </c>
      <c r="L36" s="3">
        <v>447</v>
      </c>
      <c r="M36" s="3">
        <v>450</v>
      </c>
      <c r="N36" s="3">
        <v>453</v>
      </c>
      <c r="O36" s="4">
        <v>463</v>
      </c>
      <c r="P36" s="4">
        <v>468</v>
      </c>
      <c r="Q36" s="4">
        <v>471</v>
      </c>
      <c r="R36" s="4">
        <v>473</v>
      </c>
      <c r="S36" s="3">
        <v>476</v>
      </c>
      <c r="T36" s="3">
        <v>478</v>
      </c>
      <c r="U36" s="3">
        <v>482</v>
      </c>
      <c r="V36" s="3">
        <v>485</v>
      </c>
      <c r="W36" s="5" t="s">
        <v>14</v>
      </c>
      <c r="X36" s="5" t="s">
        <v>15</v>
      </c>
      <c r="Y36" s="5" t="s">
        <v>16</v>
      </c>
      <c r="Z36" s="5" t="s">
        <v>17</v>
      </c>
      <c r="AA36" s="6" t="s">
        <v>18</v>
      </c>
      <c r="AB36" s="6" t="s">
        <v>19</v>
      </c>
      <c r="AC36" s="6" t="s">
        <v>20</v>
      </c>
      <c r="AD36" s="7" t="s">
        <v>21</v>
      </c>
      <c r="AE36" s="7" t="s">
        <v>22</v>
      </c>
      <c r="AF36" s="7" t="s">
        <v>23</v>
      </c>
      <c r="AG36" s="16" t="s">
        <v>24</v>
      </c>
      <c r="AH36" s="16" t="s">
        <v>25</v>
      </c>
      <c r="AI36" s="16" t="s">
        <v>26</v>
      </c>
      <c r="AJ36" s="8" t="s">
        <v>27</v>
      </c>
      <c r="AK36" s="8" t="s">
        <v>28</v>
      </c>
      <c r="AL36" s="8" t="s">
        <v>29</v>
      </c>
      <c r="AM36" s="9" t="s">
        <v>30</v>
      </c>
      <c r="AN36" s="9" t="s">
        <v>31</v>
      </c>
      <c r="AO36" s="6" t="s">
        <v>32</v>
      </c>
      <c r="AP36" s="6" t="s">
        <v>33</v>
      </c>
      <c r="AQ36" s="6" t="s">
        <v>34</v>
      </c>
      <c r="AR36" s="6" t="s">
        <v>35</v>
      </c>
      <c r="AS36" s="7" t="s">
        <v>36</v>
      </c>
      <c r="AT36" s="7" t="s">
        <v>37</v>
      </c>
      <c r="AU36" s="7" t="s">
        <v>38</v>
      </c>
      <c r="AV36" s="10" t="s">
        <v>39</v>
      </c>
      <c r="AW36" s="10" t="s">
        <v>40</v>
      </c>
      <c r="AX36" s="10" t="s">
        <v>41</v>
      </c>
      <c r="AY36" s="10" t="s">
        <v>42</v>
      </c>
      <c r="AZ36" s="10" t="s">
        <v>43</v>
      </c>
      <c r="BA36" s="9" t="s">
        <v>44</v>
      </c>
      <c r="BB36" s="11" t="s">
        <v>45</v>
      </c>
      <c r="BC36" s="9" t="s">
        <v>46</v>
      </c>
      <c r="BD36" s="12" t="s">
        <v>47</v>
      </c>
      <c r="BE36" s="9" t="s">
        <v>48</v>
      </c>
      <c r="BF36" s="12" t="s">
        <v>49</v>
      </c>
      <c r="BG36" s="13" t="s">
        <v>50</v>
      </c>
      <c r="BH36" s="13" t="s">
        <v>51</v>
      </c>
      <c r="BI36" s="78" t="s">
        <v>52</v>
      </c>
      <c r="BJ36" s="88" t="s">
        <v>53</v>
      </c>
      <c r="BK36" s="88" t="s">
        <v>139</v>
      </c>
      <c r="BL36" s="88" t="s">
        <v>141</v>
      </c>
      <c r="BM36" s="88" t="s">
        <v>143</v>
      </c>
      <c r="BN36" s="88" t="s">
        <v>145</v>
      </c>
      <c r="BO36" s="89" t="s">
        <v>91</v>
      </c>
      <c r="BP36" s="36">
        <v>80</v>
      </c>
      <c r="BQ36" s="36">
        <v>80</v>
      </c>
      <c r="BR36" s="36">
        <v>80</v>
      </c>
      <c r="BS36" s="36">
        <v>80</v>
      </c>
      <c r="BT36" s="36">
        <v>80</v>
      </c>
      <c r="BU36" s="36"/>
      <c r="BV36" s="44">
        <f>SUM(BP36:BU36)</f>
        <v>400</v>
      </c>
      <c r="BX36" s="6" t="s">
        <v>54</v>
      </c>
      <c r="BY36" s="6" t="s">
        <v>55</v>
      </c>
      <c r="BZ36" s="102" t="s">
        <v>56</v>
      </c>
      <c r="CA36" s="7" t="s">
        <v>57</v>
      </c>
      <c r="CB36" s="7" t="s">
        <v>58</v>
      </c>
      <c r="CC36" s="7" t="s">
        <v>59</v>
      </c>
      <c r="CD36" s="16" t="s">
        <v>60</v>
      </c>
      <c r="CE36" s="16" t="s">
        <v>61</v>
      </c>
      <c r="CF36" s="16" t="s">
        <v>62</v>
      </c>
      <c r="CG36" s="8" t="s">
        <v>63</v>
      </c>
      <c r="CH36" s="8" t="s">
        <v>64</v>
      </c>
      <c r="CI36" s="8" t="s">
        <v>65</v>
      </c>
      <c r="CJ36" s="6" t="s">
        <v>66</v>
      </c>
      <c r="CK36" s="6" t="s">
        <v>67</v>
      </c>
      <c r="CL36" s="6" t="s">
        <v>68</v>
      </c>
      <c r="CM36" s="6" t="s">
        <v>69</v>
      </c>
      <c r="CN36" s="7" t="s">
        <v>70</v>
      </c>
      <c r="CO36" s="7" t="s">
        <v>71</v>
      </c>
      <c r="CP36" s="7" t="s">
        <v>72</v>
      </c>
      <c r="CQ36" s="10" t="s">
        <v>73</v>
      </c>
      <c r="CR36" s="10" t="s">
        <v>74</v>
      </c>
      <c r="CS36" s="10" t="s">
        <v>75</v>
      </c>
      <c r="CT36" s="10" t="s">
        <v>76</v>
      </c>
      <c r="CU36" s="10" t="s">
        <v>77</v>
      </c>
      <c r="CV36" s="110" t="s">
        <v>78</v>
      </c>
      <c r="CW36" s="10" t="s">
        <v>92</v>
      </c>
      <c r="CX36" s="9" t="s">
        <v>79</v>
      </c>
      <c r="CY36" s="12" t="s">
        <v>80</v>
      </c>
      <c r="CZ36" s="9" t="s">
        <v>81</v>
      </c>
      <c r="DA36" s="21" t="s">
        <v>82</v>
      </c>
      <c r="DB36" s="120" t="s">
        <v>83</v>
      </c>
      <c r="DC36" s="22" t="s">
        <v>84</v>
      </c>
      <c r="DD36" s="116" t="s">
        <v>85</v>
      </c>
      <c r="DE36" s="116" t="s">
        <v>86</v>
      </c>
      <c r="DF36" s="116" t="s">
        <v>140</v>
      </c>
      <c r="DG36" s="116" t="s">
        <v>142</v>
      </c>
      <c r="DH36" s="116" t="s">
        <v>144</v>
      </c>
      <c r="DI36" s="116" t="s">
        <v>146</v>
      </c>
    </row>
    <row r="37" spans="1:113" ht="18" customHeight="1">
      <c r="A37" s="29" t="s">
        <v>87</v>
      </c>
      <c r="B37" s="37">
        <f>B35/B36</f>
        <v>96.224999999999994</v>
      </c>
      <c r="C37" s="37">
        <f t="shared" ref="C37:H37" si="21">C35/C36</f>
        <v>104.97499999999999</v>
      </c>
      <c r="D37" s="37">
        <f t="shared" si="21"/>
        <v>101.6</v>
      </c>
      <c r="E37" s="37">
        <f t="shared" si="21"/>
        <v>108.0625</v>
      </c>
      <c r="F37" s="37">
        <f t="shared" si="21"/>
        <v>108.02500000000001</v>
      </c>
      <c r="G37" s="37" t="e">
        <f t="shared" si="21"/>
        <v>#DIV/0!</v>
      </c>
      <c r="H37" s="37">
        <f t="shared" si="21"/>
        <v>103.7775</v>
      </c>
      <c r="I37" s="2" t="s">
        <v>87</v>
      </c>
      <c r="J37" s="3">
        <v>104.5</v>
      </c>
      <c r="K37" s="3">
        <v>94.6</v>
      </c>
      <c r="L37" s="3">
        <v>102.4</v>
      </c>
      <c r="M37" s="3">
        <v>93.1</v>
      </c>
      <c r="N37" s="3">
        <v>106.31</v>
      </c>
      <c r="O37" s="4">
        <v>109.4</v>
      </c>
      <c r="P37" s="4">
        <v>92.78</v>
      </c>
      <c r="Q37" s="4">
        <v>101.4</v>
      </c>
      <c r="R37" s="56">
        <v>97.4012539184953</v>
      </c>
      <c r="S37" s="51">
        <v>101.78</v>
      </c>
      <c r="T37" s="51">
        <v>100.96</v>
      </c>
      <c r="U37" s="51">
        <v>98.57</v>
      </c>
      <c r="V37" s="51">
        <v>89.2</v>
      </c>
      <c r="W37" s="57">
        <v>101.7</v>
      </c>
      <c r="X37" s="57">
        <v>96.32</v>
      </c>
      <c r="Y37" s="57">
        <v>103.78</v>
      </c>
      <c r="Z37" s="57">
        <v>103.444444444444</v>
      </c>
      <c r="AA37" s="59">
        <v>111.875</v>
      </c>
      <c r="AB37" s="59">
        <v>118.708333333333</v>
      </c>
      <c r="AC37" s="59">
        <v>110.583333333333</v>
      </c>
      <c r="AD37" s="61">
        <v>116.875</v>
      </c>
      <c r="AE37" s="61">
        <v>115.5625</v>
      </c>
      <c r="AF37" s="61">
        <v>115.0625</v>
      </c>
      <c r="AG37" s="63">
        <v>106.46</v>
      </c>
      <c r="AH37" s="63">
        <v>106.07</v>
      </c>
      <c r="AI37" s="63">
        <v>110</v>
      </c>
      <c r="AJ37" s="64">
        <v>99.75</v>
      </c>
      <c r="AK37" s="64">
        <v>112.916666666667</v>
      </c>
      <c r="AL37" s="64">
        <v>89.1666666666667</v>
      </c>
      <c r="AM37" s="13">
        <v>97.68</v>
      </c>
      <c r="AN37" s="13" t="e">
        <f>'[1]Peso Macho'!G37</f>
        <v>#REF!</v>
      </c>
      <c r="AO37" s="59">
        <v>95.35</v>
      </c>
      <c r="AP37" s="59">
        <v>93.67</v>
      </c>
      <c r="AQ37" s="59">
        <v>95.9</v>
      </c>
      <c r="AR37" s="59">
        <v>78.83</v>
      </c>
      <c r="AS37" s="61">
        <v>112.3</v>
      </c>
      <c r="AT37" s="61">
        <v>113.175</v>
      </c>
      <c r="AU37" s="61">
        <v>88.974999999999994</v>
      </c>
      <c r="AV37" s="68">
        <v>118.3</v>
      </c>
      <c r="AW37" s="68">
        <v>103.166666666667</v>
      </c>
      <c r="AX37" s="68">
        <v>92.17</v>
      </c>
      <c r="AY37" s="68">
        <v>101.25</v>
      </c>
      <c r="AZ37" s="68">
        <v>103.2</v>
      </c>
      <c r="BA37" s="13">
        <v>101.81</v>
      </c>
      <c r="BB37" s="77">
        <v>105.416666666667</v>
      </c>
      <c r="BC37" s="13">
        <v>116</v>
      </c>
      <c r="BD37" s="78">
        <v>119.764516129032</v>
      </c>
      <c r="BE37" s="13">
        <v>107.634730538922</v>
      </c>
      <c r="BF37" s="78">
        <v>97.4</v>
      </c>
      <c r="BG37" s="13">
        <v>90</v>
      </c>
      <c r="BH37" s="13">
        <v>79.142857142857096</v>
      </c>
      <c r="BI37" s="78">
        <v>81.73</v>
      </c>
      <c r="BJ37" s="88">
        <v>80.993750000000006</v>
      </c>
      <c r="BK37" s="88">
        <v>96.941666666666663</v>
      </c>
      <c r="BL37" s="88">
        <v>95.128205128205124</v>
      </c>
      <c r="BM37" s="88">
        <v>102.82187500000001</v>
      </c>
      <c r="BN37" s="88">
        <f>H37</f>
        <v>103.7775</v>
      </c>
      <c r="BO37" s="89" t="s">
        <v>87</v>
      </c>
      <c r="BP37" s="95">
        <f>BP35/BP36</f>
        <v>125.4375</v>
      </c>
      <c r="BQ37" s="37">
        <f>BQ35/BQ36</f>
        <v>116.0125</v>
      </c>
      <c r="BR37" s="37">
        <f>BR35/BR36</f>
        <v>128.26249999999999</v>
      </c>
      <c r="BS37" s="37">
        <f>BS35/BS36</f>
        <v>114.16249999999999</v>
      </c>
      <c r="BT37" s="37">
        <f t="shared" ref="BT37:BV37" si="22">BT35/BT36</f>
        <v>113.3875</v>
      </c>
      <c r="BU37" s="37" t="e">
        <f t="shared" si="22"/>
        <v>#DIV/0!</v>
      </c>
      <c r="BV37" s="45">
        <f t="shared" si="22"/>
        <v>119.4525</v>
      </c>
      <c r="BW37" s="2" t="s">
        <v>87</v>
      </c>
      <c r="BX37" s="59">
        <v>134.56</v>
      </c>
      <c r="BY37" s="60">
        <v>145.9</v>
      </c>
      <c r="BZ37" s="103">
        <v>126.416666666667</v>
      </c>
      <c r="CA37" s="61">
        <v>144.34375</v>
      </c>
      <c r="CB37" s="61">
        <v>132.4375</v>
      </c>
      <c r="CC37" s="61">
        <v>143.44</v>
      </c>
      <c r="CD37" s="63">
        <v>111.9</v>
      </c>
      <c r="CE37" s="63">
        <v>127.47</v>
      </c>
      <c r="CF37" s="63">
        <v>124.26666666666701</v>
      </c>
      <c r="CG37" s="64">
        <v>124.416666666667</v>
      </c>
      <c r="CH37" s="64">
        <v>120.916666666667</v>
      </c>
      <c r="CI37" s="64">
        <v>121.2</v>
      </c>
      <c r="CJ37" s="59">
        <v>120.86</v>
      </c>
      <c r="CK37" s="59">
        <v>120.11</v>
      </c>
      <c r="CL37" s="59">
        <v>119.13</v>
      </c>
      <c r="CM37" s="59">
        <v>108.79</v>
      </c>
      <c r="CN37" s="61">
        <v>128.9</v>
      </c>
      <c r="CO37" s="61">
        <v>130.25</v>
      </c>
      <c r="CP37" s="61">
        <v>119.175</v>
      </c>
      <c r="CQ37" s="68">
        <v>124.72499999999999</v>
      </c>
      <c r="CR37" s="68">
        <v>105.333333333333</v>
      </c>
      <c r="CS37" s="10">
        <v>110</v>
      </c>
      <c r="CT37" s="10">
        <v>118.83</v>
      </c>
      <c r="CU37" s="68">
        <v>117.133333333333</v>
      </c>
      <c r="CV37" s="110">
        <v>130.99</v>
      </c>
      <c r="CW37" s="10">
        <v>122.916666666667</v>
      </c>
      <c r="CX37" s="13">
        <v>120.33</v>
      </c>
      <c r="CY37" s="78">
        <v>129.116883116883</v>
      </c>
      <c r="CZ37" s="13">
        <v>128.34285714285701</v>
      </c>
      <c r="DA37" s="119">
        <v>112.62</v>
      </c>
      <c r="DB37" s="120">
        <v>94.0833333333333</v>
      </c>
      <c r="DC37" s="22">
        <v>98.4</v>
      </c>
      <c r="DD37" s="116">
        <v>95.9</v>
      </c>
      <c r="DE37" s="121">
        <v>99.53125</v>
      </c>
      <c r="DF37" s="121">
        <v>125.3625</v>
      </c>
      <c r="DG37" s="121">
        <v>104.88888888888889</v>
      </c>
      <c r="DH37" s="121">
        <v>115.325</v>
      </c>
      <c r="DI37" s="121">
        <f>BV37</f>
        <v>119.4525</v>
      </c>
    </row>
    <row r="38" spans="1:113" ht="18" customHeight="1" thickBot="1">
      <c r="A38" s="31" t="s">
        <v>93</v>
      </c>
      <c r="B38" s="38">
        <f t="shared" ref="B38:H38" si="23">B37-B29</f>
        <v>13.199999999999989</v>
      </c>
      <c r="C38" s="38">
        <f t="shared" si="23"/>
        <v>19.387499999999989</v>
      </c>
      <c r="D38" s="38">
        <f t="shared" si="23"/>
        <v>10.0625</v>
      </c>
      <c r="E38" s="38">
        <f t="shared" si="23"/>
        <v>16.25</v>
      </c>
      <c r="F38" s="38">
        <f t="shared" si="23"/>
        <v>16.137500000000003</v>
      </c>
      <c r="G38" s="38" t="e">
        <f t="shared" si="23"/>
        <v>#DIV/0!</v>
      </c>
      <c r="H38" s="38">
        <f t="shared" si="23"/>
        <v>15.007500000000007</v>
      </c>
      <c r="I38" s="50" t="s">
        <v>93</v>
      </c>
      <c r="J38" s="51">
        <f>J37-J29</f>
        <v>15.420000000000002</v>
      </c>
      <c r="K38" s="51">
        <f>K37-K29</f>
        <v>16.22</v>
      </c>
      <c r="L38" s="51">
        <f>L37-L29</f>
        <v>17.400000000000006</v>
      </c>
      <c r="M38" s="3">
        <v>16.8</v>
      </c>
      <c r="N38" s="3">
        <v>18.600000000000001</v>
      </c>
      <c r="O38" s="4">
        <v>17.3</v>
      </c>
      <c r="P38" s="4">
        <v>16.3</v>
      </c>
      <c r="Q38" s="4">
        <v>19.600000000000001</v>
      </c>
      <c r="R38" s="56">
        <v>16.564193215619898</v>
      </c>
      <c r="S38" s="51">
        <f>S37-S29</f>
        <v>19.340000000000003</v>
      </c>
      <c r="T38" s="51">
        <f>T37-T29</f>
        <v>18.629999999999995</v>
      </c>
      <c r="U38" s="51">
        <f>U37-U29</f>
        <v>16.259999999999991</v>
      </c>
      <c r="V38" s="51">
        <f>V37-V29</f>
        <v>15.5</v>
      </c>
      <c r="W38" s="57">
        <f>+W37-W29</f>
        <v>15.329999999999998</v>
      </c>
      <c r="X38" s="57">
        <f>+X37-X29</f>
        <v>14.819999999999993</v>
      </c>
      <c r="Y38" s="57">
        <f>+Y37-Y29</f>
        <v>19.790000000000006</v>
      </c>
      <c r="Z38" s="57">
        <v>21.1111111111111</v>
      </c>
      <c r="AA38" s="59">
        <v>20.715</v>
      </c>
      <c r="AB38" s="59">
        <v>23.4166666666667</v>
      </c>
      <c r="AC38" s="59">
        <v>19.5833333333333</v>
      </c>
      <c r="AD38" s="62">
        <v>23.875</v>
      </c>
      <c r="AE38" s="62">
        <v>26.375</v>
      </c>
      <c r="AF38" s="62">
        <v>21.5</v>
      </c>
      <c r="AG38" s="65">
        <v>20.170000000000002</v>
      </c>
      <c r="AH38" s="65">
        <v>22.07</v>
      </c>
      <c r="AI38" s="65">
        <v>22.533333333333299</v>
      </c>
      <c r="AJ38" s="66">
        <v>19.920000000000002</v>
      </c>
      <c r="AK38" s="66">
        <v>19.1666666666667</v>
      </c>
      <c r="AL38" s="66">
        <v>14.266666666666699</v>
      </c>
      <c r="AM38" s="13">
        <v>20.7</v>
      </c>
      <c r="AN38" s="13" t="e">
        <f>'[1]Peso Macho'!G38</f>
        <v>#REF!</v>
      </c>
      <c r="AO38" s="60">
        <v>19.63</v>
      </c>
      <c r="AP38" s="60">
        <v>17.05</v>
      </c>
      <c r="AQ38" s="60">
        <v>19.09</v>
      </c>
      <c r="AR38" s="60">
        <v>7.58</v>
      </c>
      <c r="AS38" s="62">
        <v>24.975000000000001</v>
      </c>
      <c r="AT38" s="62">
        <v>23.25</v>
      </c>
      <c r="AU38" s="62">
        <v>18.725000000000001</v>
      </c>
      <c r="AV38" s="69">
        <v>23.8</v>
      </c>
      <c r="AW38" s="69">
        <v>14.8333333333333</v>
      </c>
      <c r="AX38" s="69">
        <v>15.8</v>
      </c>
      <c r="AY38" s="69">
        <v>13.9</v>
      </c>
      <c r="AZ38" s="69">
        <v>15.03</v>
      </c>
      <c r="BA38" s="79">
        <f>BA37-BA29</f>
        <v>10.930000000000007</v>
      </c>
      <c r="BB38" s="80">
        <v>17.246666666666702</v>
      </c>
      <c r="BC38" s="79">
        <f>BC37-BC29</f>
        <v>19.829999999999998</v>
      </c>
      <c r="BD38" s="81">
        <v>26.919354838709701</v>
      </c>
      <c r="BE38" s="79">
        <v>19.760479041916199</v>
      </c>
      <c r="BF38" s="81">
        <v>13</v>
      </c>
      <c r="BG38" s="13">
        <v>8.4347826086956594</v>
      </c>
      <c r="BH38" s="13">
        <f>BH37-BH29</f>
        <v>9.714285714285694</v>
      </c>
      <c r="BI38" s="78">
        <v>11.03</v>
      </c>
      <c r="BJ38" s="88">
        <v>6.84375</v>
      </c>
      <c r="BK38" s="88">
        <v>14.254166666666663</v>
      </c>
      <c r="BL38" s="88">
        <v>13.589743589743591</v>
      </c>
      <c r="BM38" s="88">
        <v>17.115625000000009</v>
      </c>
      <c r="BN38" s="88">
        <f>H38</f>
        <v>15.007500000000007</v>
      </c>
      <c r="BO38" s="89" t="s">
        <v>93</v>
      </c>
      <c r="BP38" s="96">
        <f>BP37-BP29</f>
        <v>26.575000000000003</v>
      </c>
      <c r="BQ38" s="96">
        <f t="shared" ref="BQ38" si="24">BQ37-BQ29</f>
        <v>23.262500000000003</v>
      </c>
      <c r="BR38" s="96">
        <f t="shared" ref="BR38" si="25">BR37-BR29</f>
        <v>28.462499999999991</v>
      </c>
      <c r="BS38" s="96">
        <f t="shared" ref="BS38" si="26">BS37-BS29</f>
        <v>25.637499999999989</v>
      </c>
      <c r="BT38" s="96">
        <f t="shared" ref="BT38" si="27">BT37-BT29</f>
        <v>23.837500000000006</v>
      </c>
      <c r="BU38" s="96" t="e">
        <f t="shared" ref="BU38:BV38" si="28">BU37-BU29</f>
        <v>#DIV/0!</v>
      </c>
      <c r="BV38" s="96">
        <f t="shared" si="28"/>
        <v>25.555000000000007</v>
      </c>
      <c r="BW38" s="50" t="s">
        <v>93</v>
      </c>
      <c r="BX38" s="59">
        <v>25.63</v>
      </c>
      <c r="BY38" s="60">
        <v>31.2</v>
      </c>
      <c r="BZ38" s="104">
        <v>24.5833333333333</v>
      </c>
      <c r="CA38" s="62">
        <v>31.25</v>
      </c>
      <c r="CB38" s="62">
        <v>29.625</v>
      </c>
      <c r="CC38" s="62">
        <v>34.4</v>
      </c>
      <c r="CD38" s="65">
        <v>23.71</v>
      </c>
      <c r="CE38" s="65">
        <v>22.6</v>
      </c>
      <c r="CF38" s="65">
        <v>23.8</v>
      </c>
      <c r="CG38" s="66">
        <v>24.246666666666702</v>
      </c>
      <c r="CH38" s="66">
        <v>22.3333333333333</v>
      </c>
      <c r="CI38" s="66">
        <v>22.42</v>
      </c>
      <c r="CJ38" s="60">
        <v>23.21</v>
      </c>
      <c r="CK38" s="60">
        <v>22.41</v>
      </c>
      <c r="CL38" s="60">
        <v>25.26</v>
      </c>
      <c r="CM38" s="60">
        <v>21.123333333333299</v>
      </c>
      <c r="CN38" s="62">
        <v>29.875</v>
      </c>
      <c r="CO38" s="62">
        <v>31.5</v>
      </c>
      <c r="CP38" s="62">
        <v>25.425000000000001</v>
      </c>
      <c r="CQ38" s="69">
        <v>26.85</v>
      </c>
      <c r="CR38" s="69">
        <v>17.8333333333333</v>
      </c>
      <c r="CS38" s="10">
        <v>19.600000000000001</v>
      </c>
      <c r="CT38" s="10">
        <v>21.8</v>
      </c>
      <c r="CU38" s="68">
        <v>22.133333333333301</v>
      </c>
      <c r="CV38" s="110">
        <f>CV37-CV29</f>
        <v>24.830000000000013</v>
      </c>
      <c r="CW38" s="10">
        <v>15.5</v>
      </c>
      <c r="CX38" s="13">
        <f>CX37-CX29</f>
        <v>20.83</v>
      </c>
      <c r="CY38" s="78">
        <v>30.4</v>
      </c>
      <c r="CZ38" s="13">
        <v>26.1142857142857</v>
      </c>
      <c r="DA38" s="119">
        <v>13.8</v>
      </c>
      <c r="DB38" s="120">
        <v>22.5833333333333</v>
      </c>
      <c r="DC38" s="22">
        <f>DC37-DC29</f>
        <v>14.400000000000006</v>
      </c>
      <c r="DD38" s="116">
        <v>11.6</v>
      </c>
      <c r="DE38" s="124">
        <v>16.260416666666671</v>
      </c>
      <c r="DF38" s="124">
        <v>21.829166666666666</v>
      </c>
      <c r="DG38" s="124">
        <v>12</v>
      </c>
      <c r="DH38" s="124">
        <v>24.962500000000006</v>
      </c>
      <c r="DI38" s="124">
        <f>BV38</f>
        <v>25.555000000000007</v>
      </c>
    </row>
    <row r="39" spans="1:113" ht="18" customHeight="1">
      <c r="A39" s="24"/>
      <c r="B39" s="15"/>
      <c r="C39" s="15"/>
      <c r="D39" s="15"/>
      <c r="E39" s="15"/>
      <c r="F39" s="15"/>
      <c r="G39" s="15"/>
      <c r="H39" s="15"/>
      <c r="I39" s="52"/>
      <c r="J39" s="49"/>
      <c r="K39" s="49"/>
      <c r="L39" s="49"/>
      <c r="AG39" s="16"/>
      <c r="AH39" s="16"/>
      <c r="AI39" s="16"/>
      <c r="AS39" s="7"/>
      <c r="AT39" s="7"/>
      <c r="AU39" s="7"/>
      <c r="BP39" s="15"/>
      <c r="BQ39" s="15"/>
      <c r="BR39" s="15"/>
      <c r="BS39" s="15"/>
      <c r="BT39" s="15"/>
      <c r="BU39" s="15"/>
      <c r="BV39" s="15"/>
      <c r="BW39" s="52"/>
      <c r="CN39" s="7"/>
      <c r="CO39" s="7"/>
      <c r="CP39" s="7"/>
      <c r="CR39" s="105"/>
      <c r="CS39" s="10"/>
      <c r="CT39" s="10"/>
      <c r="CU39" s="10"/>
      <c r="CV39" s="110"/>
      <c r="CW39" s="10"/>
      <c r="CX39" s="9"/>
      <c r="CY39" s="12"/>
      <c r="CZ39" s="9"/>
      <c r="DB39" s="120"/>
    </row>
    <row r="40" spans="1:113" ht="18" customHeight="1" thickBot="1">
      <c r="A40" s="32">
        <f t="shared" ref="A40:B40" si="29">A32+1</f>
        <v>6</v>
      </c>
      <c r="B40" s="33">
        <f t="shared" si="29"/>
        <v>45383</v>
      </c>
      <c r="C40" s="3"/>
      <c r="D40" s="3"/>
      <c r="E40" s="3"/>
      <c r="F40" s="3"/>
      <c r="G40" s="3"/>
      <c r="H40" s="15"/>
      <c r="AG40" s="16"/>
      <c r="AH40" s="16"/>
      <c r="AI40" s="16"/>
      <c r="AS40" s="7"/>
      <c r="AT40" s="7"/>
      <c r="AU40" s="7"/>
      <c r="BO40" s="36">
        <f t="shared" ref="BO40:BP40" si="30">BO32+1</f>
        <v>6</v>
      </c>
      <c r="BP40" s="33">
        <f t="shared" si="30"/>
        <v>45383</v>
      </c>
      <c r="BQ40" s="3"/>
      <c r="BR40" s="3"/>
      <c r="BS40" s="3"/>
      <c r="BT40" s="3"/>
      <c r="BU40" s="3"/>
      <c r="BV40" s="15"/>
      <c r="CN40" s="7"/>
      <c r="CO40" s="7"/>
      <c r="CP40" s="7"/>
      <c r="CR40" s="105"/>
      <c r="CS40" s="10"/>
      <c r="CT40" s="10"/>
      <c r="CU40" s="10"/>
      <c r="CV40" s="110"/>
      <c r="CW40" s="10"/>
      <c r="CX40" s="9"/>
      <c r="CY40" s="12"/>
      <c r="CZ40" s="9"/>
      <c r="DB40" s="120"/>
    </row>
    <row r="41" spans="1:113" ht="18" customHeight="1">
      <c r="A41" s="34" t="s">
        <v>4</v>
      </c>
      <c r="B41" s="35" t="s">
        <v>5</v>
      </c>
      <c r="C41" s="35" t="s">
        <v>6</v>
      </c>
      <c r="D41" s="35" t="s">
        <v>7</v>
      </c>
      <c r="E41" s="35" t="s">
        <v>8</v>
      </c>
      <c r="F41" s="35" t="s">
        <v>9</v>
      </c>
      <c r="G41" s="35" t="s">
        <v>10</v>
      </c>
      <c r="H41" s="42" t="s">
        <v>11</v>
      </c>
      <c r="AG41" s="16"/>
      <c r="AH41" s="16"/>
      <c r="AI41" s="16"/>
      <c r="AS41" s="7"/>
      <c r="AT41" s="7"/>
      <c r="AU41" s="7"/>
      <c r="BO41" s="92" t="s">
        <v>4</v>
      </c>
      <c r="BP41" s="93" t="s">
        <v>5</v>
      </c>
      <c r="BQ41" s="35" t="s">
        <v>6</v>
      </c>
      <c r="BR41" s="35" t="s">
        <v>7</v>
      </c>
      <c r="BS41" s="35" t="s">
        <v>8</v>
      </c>
      <c r="BT41" s="35" t="s">
        <v>9</v>
      </c>
      <c r="BU41" s="35" t="s">
        <v>10</v>
      </c>
      <c r="BV41" s="42" t="s">
        <v>11</v>
      </c>
      <c r="CN41" s="7"/>
      <c r="CO41" s="7"/>
      <c r="CP41" s="7"/>
      <c r="CR41" s="105"/>
      <c r="CS41" s="10"/>
      <c r="CT41" s="10"/>
      <c r="CU41" s="10"/>
      <c r="CV41" s="110"/>
      <c r="CW41" s="10"/>
      <c r="CX41" s="9"/>
      <c r="CY41" s="12"/>
      <c r="CZ41" s="9"/>
      <c r="DB41" s="120"/>
    </row>
    <row r="42" spans="1:113" ht="18" customHeight="1">
      <c r="A42" s="29" t="s">
        <v>12</v>
      </c>
      <c r="B42" s="30">
        <v>140</v>
      </c>
      <c r="C42" s="30">
        <v>140</v>
      </c>
      <c r="D42" s="30">
        <v>140</v>
      </c>
      <c r="E42" s="30">
        <v>140</v>
      </c>
      <c r="F42" s="30">
        <v>140</v>
      </c>
      <c r="G42" s="30">
        <v>140</v>
      </c>
      <c r="H42" s="43">
        <v>140</v>
      </c>
      <c r="AG42" s="16"/>
      <c r="AH42" s="16"/>
      <c r="AI42" s="16"/>
      <c r="AS42" s="7"/>
      <c r="AT42" s="7"/>
      <c r="AU42" s="7"/>
      <c r="BO42" s="89" t="s">
        <v>12</v>
      </c>
      <c r="BP42" s="90">
        <v>140</v>
      </c>
      <c r="BQ42" s="30">
        <v>140</v>
      </c>
      <c r="BR42" s="30">
        <v>140</v>
      </c>
      <c r="BS42" s="30">
        <v>140</v>
      </c>
      <c r="BT42" s="30">
        <v>140</v>
      </c>
      <c r="BU42" s="30">
        <v>140</v>
      </c>
      <c r="BV42" s="43">
        <v>140</v>
      </c>
      <c r="CN42" s="7"/>
      <c r="CO42" s="7"/>
      <c r="CP42" s="7"/>
      <c r="CR42" s="105"/>
      <c r="CS42" s="10"/>
      <c r="CT42" s="10"/>
      <c r="CU42" s="10"/>
      <c r="CV42" s="110"/>
      <c r="CW42" s="10"/>
      <c r="CX42" s="9"/>
      <c r="CY42" s="12"/>
      <c r="CZ42" s="9"/>
      <c r="DB42" s="120"/>
    </row>
    <row r="43" spans="1:113" ht="18" customHeight="1">
      <c r="A43" s="29" t="s">
        <v>90</v>
      </c>
      <c r="B43" s="36">
        <v>9177</v>
      </c>
      <c r="C43" s="36">
        <v>9901</v>
      </c>
      <c r="D43" s="36">
        <v>10191</v>
      </c>
      <c r="E43" s="36">
        <v>10553</v>
      </c>
      <c r="F43" s="36">
        <v>10622</v>
      </c>
      <c r="G43" s="36"/>
      <c r="H43" s="44">
        <f>SUM(B43:G43)</f>
        <v>50444</v>
      </c>
      <c r="J43" s="3" t="s">
        <v>100</v>
      </c>
      <c r="AG43" s="16"/>
      <c r="AH43" s="16"/>
      <c r="AI43" s="16"/>
      <c r="AS43" s="7"/>
      <c r="AT43" s="7"/>
      <c r="AU43" s="7"/>
      <c r="BO43" s="89" t="s">
        <v>90</v>
      </c>
      <c r="BP43" s="94">
        <v>12330</v>
      </c>
      <c r="BQ43" s="36">
        <v>11880</v>
      </c>
      <c r="BR43" s="36">
        <v>12474</v>
      </c>
      <c r="BS43" s="36">
        <v>10702</v>
      </c>
      <c r="BT43" s="36">
        <v>11137</v>
      </c>
      <c r="BU43" s="99"/>
      <c r="BV43" s="44">
        <f>SUM(BP43:BU43)</f>
        <v>58523</v>
      </c>
      <c r="CN43" s="7"/>
      <c r="CO43" s="7"/>
      <c r="CP43" s="7"/>
      <c r="CR43" s="105"/>
      <c r="CS43" s="10"/>
      <c r="CT43" s="10"/>
      <c r="CU43" s="10"/>
      <c r="CV43" s="110"/>
      <c r="CW43" s="10"/>
      <c r="CX43" s="9"/>
      <c r="CY43" s="12"/>
      <c r="CZ43" s="9"/>
      <c r="DB43" s="120"/>
    </row>
    <row r="44" spans="1:113" ht="18" customHeight="1">
      <c r="A44" s="29" t="s">
        <v>91</v>
      </c>
      <c r="B44" s="36">
        <v>80</v>
      </c>
      <c r="C44" s="36">
        <v>80</v>
      </c>
      <c r="D44" s="36">
        <v>80</v>
      </c>
      <c r="E44" s="36">
        <v>80</v>
      </c>
      <c r="F44" s="36">
        <v>80</v>
      </c>
      <c r="G44" s="36"/>
      <c r="H44" s="44">
        <f>SUM(B44:G44)</f>
        <v>400</v>
      </c>
      <c r="J44" s="3">
        <v>438</v>
      </c>
      <c r="K44" s="3">
        <v>441</v>
      </c>
      <c r="L44" s="3">
        <v>447</v>
      </c>
      <c r="M44" s="3">
        <v>450</v>
      </c>
      <c r="N44" s="3">
        <v>453</v>
      </c>
      <c r="O44" s="12">
        <v>463</v>
      </c>
      <c r="P44" s="12">
        <v>468</v>
      </c>
      <c r="Q44" s="12">
        <v>471</v>
      </c>
      <c r="R44" s="12">
        <v>473</v>
      </c>
      <c r="S44" s="2">
        <v>476</v>
      </c>
      <c r="T44" s="2">
        <v>478</v>
      </c>
      <c r="U44" s="2">
        <v>482</v>
      </c>
      <c r="V44" s="2">
        <v>485</v>
      </c>
      <c r="W44" s="58" t="s">
        <v>14</v>
      </c>
      <c r="X44" s="58" t="s">
        <v>15</v>
      </c>
      <c r="Y44" s="58" t="s">
        <v>16</v>
      </c>
      <c r="Z44" s="58" t="s">
        <v>17</v>
      </c>
      <c r="AA44" s="6" t="s">
        <v>18</v>
      </c>
      <c r="AB44" s="6" t="s">
        <v>19</v>
      </c>
      <c r="AC44" s="6" t="s">
        <v>20</v>
      </c>
      <c r="AD44" s="7" t="s">
        <v>21</v>
      </c>
      <c r="AE44" s="7" t="s">
        <v>22</v>
      </c>
      <c r="AF44" s="7" t="s">
        <v>23</v>
      </c>
      <c r="AG44" s="16" t="s">
        <v>24</v>
      </c>
      <c r="AH44" s="16" t="s">
        <v>25</v>
      </c>
      <c r="AI44" s="16" t="s">
        <v>26</v>
      </c>
      <c r="AJ44" s="8" t="s">
        <v>27</v>
      </c>
      <c r="AK44" s="8" t="s">
        <v>28</v>
      </c>
      <c r="AL44" s="8" t="s">
        <v>29</v>
      </c>
      <c r="AM44" s="9" t="s">
        <v>30</v>
      </c>
      <c r="AN44" s="9" t="s">
        <v>31</v>
      </c>
      <c r="AO44" s="6" t="s">
        <v>32</v>
      </c>
      <c r="AP44" s="6" t="s">
        <v>33</v>
      </c>
      <c r="AQ44" s="6" t="s">
        <v>34</v>
      </c>
      <c r="AR44" s="6" t="s">
        <v>35</v>
      </c>
      <c r="AS44" s="7" t="s">
        <v>36</v>
      </c>
      <c r="AT44" s="7" t="s">
        <v>37</v>
      </c>
      <c r="AU44" s="7" t="s">
        <v>38</v>
      </c>
      <c r="AV44" s="10" t="s">
        <v>39</v>
      </c>
      <c r="AW44" s="10" t="s">
        <v>40</v>
      </c>
      <c r="AX44" s="10" t="s">
        <v>41</v>
      </c>
      <c r="AY44" s="10" t="s">
        <v>42</v>
      </c>
      <c r="AZ44" s="10" t="s">
        <v>43</v>
      </c>
      <c r="BA44" s="9" t="s">
        <v>44</v>
      </c>
      <c r="BB44" s="11" t="s">
        <v>45</v>
      </c>
      <c r="BC44" s="9" t="s">
        <v>46</v>
      </c>
      <c r="BD44" s="12" t="s">
        <v>47</v>
      </c>
      <c r="BE44" s="9" t="s">
        <v>48</v>
      </c>
      <c r="BF44" s="12" t="s">
        <v>49</v>
      </c>
      <c r="BG44" s="13" t="s">
        <v>50</v>
      </c>
      <c r="BH44" s="13" t="s">
        <v>51</v>
      </c>
      <c r="BI44" s="78" t="s">
        <v>52</v>
      </c>
      <c r="BJ44" s="88" t="s">
        <v>53</v>
      </c>
      <c r="BK44" s="88" t="s">
        <v>139</v>
      </c>
      <c r="BL44" s="88" t="s">
        <v>141</v>
      </c>
      <c r="BM44" s="88" t="s">
        <v>143</v>
      </c>
      <c r="BN44" s="88" t="s">
        <v>145</v>
      </c>
      <c r="BO44" s="89" t="s">
        <v>91</v>
      </c>
      <c r="BP44" s="36">
        <v>80</v>
      </c>
      <c r="BQ44" s="36">
        <v>80</v>
      </c>
      <c r="BR44" s="36">
        <v>80</v>
      </c>
      <c r="BS44" s="36">
        <v>80</v>
      </c>
      <c r="BT44" s="36">
        <v>80</v>
      </c>
      <c r="BU44" s="36"/>
      <c r="BV44" s="44">
        <f>SUM(BP44:BU44)</f>
        <v>400</v>
      </c>
      <c r="BX44" s="6" t="s">
        <v>54</v>
      </c>
      <c r="BY44" s="6" t="s">
        <v>55</v>
      </c>
      <c r="BZ44" s="102" t="s">
        <v>56</v>
      </c>
      <c r="CA44" s="7" t="s">
        <v>57</v>
      </c>
      <c r="CB44" s="7" t="s">
        <v>58</v>
      </c>
      <c r="CC44" s="7" t="s">
        <v>59</v>
      </c>
      <c r="CD44" s="16" t="s">
        <v>60</v>
      </c>
      <c r="CE44" s="16" t="s">
        <v>61</v>
      </c>
      <c r="CF44" s="16" t="s">
        <v>62</v>
      </c>
      <c r="CG44" s="8" t="s">
        <v>63</v>
      </c>
      <c r="CH44" s="8" t="s">
        <v>64</v>
      </c>
      <c r="CI44" s="8" t="s">
        <v>65</v>
      </c>
      <c r="CJ44" s="6" t="s">
        <v>66</v>
      </c>
      <c r="CK44" s="6" t="s">
        <v>67</v>
      </c>
      <c r="CL44" s="6" t="s">
        <v>68</v>
      </c>
      <c r="CM44" s="6" t="s">
        <v>68</v>
      </c>
      <c r="CN44" s="7" t="s">
        <v>70</v>
      </c>
      <c r="CO44" s="7" t="s">
        <v>71</v>
      </c>
      <c r="CP44" s="7" t="s">
        <v>72</v>
      </c>
      <c r="CQ44" s="10" t="s">
        <v>73</v>
      </c>
      <c r="CR44" s="10" t="s">
        <v>74</v>
      </c>
      <c r="CS44" s="10" t="s">
        <v>101</v>
      </c>
      <c r="CT44" s="10" t="s">
        <v>76</v>
      </c>
      <c r="CU44" s="10" t="s">
        <v>77</v>
      </c>
      <c r="CV44" s="110" t="s">
        <v>78</v>
      </c>
      <c r="CW44" s="10" t="s">
        <v>92</v>
      </c>
      <c r="CX44" s="9" t="s">
        <v>79</v>
      </c>
      <c r="CY44" s="12" t="s">
        <v>80</v>
      </c>
      <c r="CZ44" s="9" t="s">
        <v>81</v>
      </c>
      <c r="DA44" s="21" t="s">
        <v>82</v>
      </c>
      <c r="DB44" s="120" t="s">
        <v>83</v>
      </c>
      <c r="DC44" s="22" t="s">
        <v>84</v>
      </c>
      <c r="DD44" s="116" t="s">
        <v>85</v>
      </c>
      <c r="DE44" s="116" t="s">
        <v>86</v>
      </c>
      <c r="DF44" s="116" t="s">
        <v>140</v>
      </c>
      <c r="DG44" s="116" t="s">
        <v>142</v>
      </c>
      <c r="DH44" s="116" t="s">
        <v>144</v>
      </c>
      <c r="DI44" s="116" t="s">
        <v>146</v>
      </c>
    </row>
    <row r="45" spans="1:113" ht="18" customHeight="1">
      <c r="A45" s="29" t="s">
        <v>87</v>
      </c>
      <c r="B45" s="37">
        <f>B43/B44</f>
        <v>114.71250000000001</v>
      </c>
      <c r="C45" s="37">
        <f>C43/C44</f>
        <v>123.7625</v>
      </c>
      <c r="D45" s="37">
        <f>D43/D44</f>
        <v>127.3875</v>
      </c>
      <c r="E45" s="37">
        <f>E43/E44</f>
        <v>131.91249999999999</v>
      </c>
      <c r="F45" s="37">
        <f>F43/F44</f>
        <v>132.77500000000001</v>
      </c>
      <c r="G45" s="37" t="e">
        <f t="shared" ref="G45:H45" si="31">G43/G44</f>
        <v>#DIV/0!</v>
      </c>
      <c r="H45" s="45">
        <f t="shared" si="31"/>
        <v>126.11</v>
      </c>
      <c r="I45" s="2" t="s">
        <v>87</v>
      </c>
      <c r="J45" s="49">
        <v>128.166666666667</v>
      </c>
      <c r="K45" s="3">
        <v>115.15</v>
      </c>
      <c r="L45" s="49">
        <v>121.46</v>
      </c>
      <c r="M45" s="49">
        <v>111.16</v>
      </c>
      <c r="N45" s="49">
        <v>123.81</v>
      </c>
      <c r="O45" s="4">
        <v>128.71</v>
      </c>
      <c r="P45" s="4">
        <v>110.44</v>
      </c>
      <c r="Q45" s="4">
        <v>124.78</v>
      </c>
      <c r="R45" s="55">
        <v>115.73333333333299</v>
      </c>
      <c r="S45" s="51">
        <v>120.44</v>
      </c>
      <c r="T45" s="51">
        <v>121.29</v>
      </c>
      <c r="U45" s="51">
        <v>120.26</v>
      </c>
      <c r="V45" s="51">
        <v>108</v>
      </c>
      <c r="W45" s="57">
        <v>122.87</v>
      </c>
      <c r="X45" s="57">
        <v>113.96</v>
      </c>
      <c r="Y45" s="57">
        <v>121</v>
      </c>
      <c r="Z45" s="57">
        <v>125.5</v>
      </c>
      <c r="AA45" s="59">
        <v>136.8125</v>
      </c>
      <c r="AB45" s="59">
        <v>143.458333333333</v>
      </c>
      <c r="AC45" s="59">
        <v>133.416666666667</v>
      </c>
      <c r="AD45" s="61">
        <v>143.5</v>
      </c>
      <c r="AE45" s="61">
        <v>146.625</v>
      </c>
      <c r="AF45" s="61">
        <v>141.6875</v>
      </c>
      <c r="AG45" s="63">
        <v>128.29</v>
      </c>
      <c r="AH45" s="63">
        <v>130.47</v>
      </c>
      <c r="AI45" s="63">
        <v>133.27000000000001</v>
      </c>
      <c r="AJ45" s="64">
        <v>124.333333333333</v>
      </c>
      <c r="AK45" s="64">
        <v>155.708333333333</v>
      </c>
      <c r="AL45" s="64">
        <v>104.777777777778</v>
      </c>
      <c r="AM45" s="13">
        <v>117.4</v>
      </c>
      <c r="AN45" s="13" t="e">
        <f>'[1]Peso Macho'!G45</f>
        <v>#REF!</v>
      </c>
      <c r="AO45" s="59">
        <v>118.195833333333</v>
      </c>
      <c r="AP45" s="59">
        <v>110.15</v>
      </c>
      <c r="AQ45" s="59">
        <v>110.39</v>
      </c>
      <c r="AR45" s="59">
        <v>94.42</v>
      </c>
      <c r="AS45" s="61">
        <v>135.44999999999999</v>
      </c>
      <c r="AT45" s="61">
        <v>136.30000000000001</v>
      </c>
      <c r="AU45" s="61">
        <v>111.875</v>
      </c>
      <c r="AV45" s="68">
        <v>144.80000000000001</v>
      </c>
      <c r="AW45" s="68">
        <v>123</v>
      </c>
      <c r="AX45" s="68">
        <v>106.67</v>
      </c>
      <c r="AY45" s="68">
        <v>116.42</v>
      </c>
      <c r="AZ45" s="68">
        <v>117.8</v>
      </c>
      <c r="BA45" s="13">
        <v>128</v>
      </c>
      <c r="BB45" s="77">
        <v>125</v>
      </c>
      <c r="BC45" s="13">
        <v>138.33000000000001</v>
      </c>
      <c r="BD45" s="78">
        <v>140.44838709677401</v>
      </c>
      <c r="BE45" s="13">
        <v>128.89221556886201</v>
      </c>
      <c r="BF45" s="78">
        <v>113.17</v>
      </c>
      <c r="BG45" s="13">
        <v>104.086956521739</v>
      </c>
      <c r="BH45" s="13">
        <v>91.428571428571402</v>
      </c>
      <c r="BI45" s="78">
        <v>97.3</v>
      </c>
      <c r="BJ45" s="88">
        <v>98.152083333333337</v>
      </c>
      <c r="BK45" s="88">
        <v>108.48333333333333</v>
      </c>
      <c r="BL45" s="88">
        <v>110.51282051282051</v>
      </c>
      <c r="BM45" s="88">
        <v>119.71875</v>
      </c>
      <c r="BN45" s="88">
        <f>H45</f>
        <v>126.11</v>
      </c>
      <c r="BO45" s="89" t="s">
        <v>87</v>
      </c>
      <c r="BP45" s="95">
        <f>BP43/BP44</f>
        <v>154.125</v>
      </c>
      <c r="BQ45" s="37">
        <f>BQ43/BQ44</f>
        <v>148.5</v>
      </c>
      <c r="BR45" s="37">
        <f>BR43/BR44</f>
        <v>155.92500000000001</v>
      </c>
      <c r="BS45" s="37">
        <f>BS43/BS44</f>
        <v>133.77500000000001</v>
      </c>
      <c r="BT45" s="37">
        <f t="shared" ref="BT45:BV45" si="32">BT43/BT44</f>
        <v>139.21250000000001</v>
      </c>
      <c r="BU45" s="37" t="e">
        <f t="shared" si="32"/>
        <v>#DIV/0!</v>
      </c>
      <c r="BV45" s="45">
        <f t="shared" si="32"/>
        <v>146.3075</v>
      </c>
      <c r="BW45" s="2" t="s">
        <v>87</v>
      </c>
      <c r="BX45" s="60">
        <v>165.9</v>
      </c>
      <c r="BY45" s="60">
        <v>177.7</v>
      </c>
      <c r="BZ45" s="103">
        <v>150.083333333333</v>
      </c>
      <c r="CA45" s="61">
        <v>181.46875</v>
      </c>
      <c r="CB45" s="61">
        <v>169.375</v>
      </c>
      <c r="CC45" s="61">
        <v>172.06</v>
      </c>
      <c r="CD45" s="63">
        <v>136.38</v>
      </c>
      <c r="CE45" s="63">
        <v>153.13</v>
      </c>
      <c r="CF45" s="63">
        <v>155.53</v>
      </c>
      <c r="CG45" s="64">
        <v>152.583333333333</v>
      </c>
      <c r="CH45" s="64">
        <v>142.166666666667</v>
      </c>
      <c r="CI45" s="64">
        <v>142.555555555556</v>
      </c>
      <c r="CJ45" s="59">
        <v>156.52500000000001</v>
      </c>
      <c r="CK45" s="59">
        <v>150.31</v>
      </c>
      <c r="CL45" s="59">
        <v>146.68</v>
      </c>
      <c r="CM45" s="59">
        <v>135.75</v>
      </c>
      <c r="CN45" s="61">
        <v>157.75</v>
      </c>
      <c r="CO45" s="61">
        <v>161.5</v>
      </c>
      <c r="CP45" s="61">
        <v>150.125</v>
      </c>
      <c r="CQ45" s="68">
        <v>157.17500000000001</v>
      </c>
      <c r="CR45" s="68">
        <v>128.5</v>
      </c>
      <c r="CS45" s="10">
        <v>135.33000000000001</v>
      </c>
      <c r="CT45" s="10">
        <v>138.66999999999999</v>
      </c>
      <c r="CU45" s="68">
        <v>142.666666666667</v>
      </c>
      <c r="CV45" s="110">
        <v>165.87</v>
      </c>
      <c r="CW45" s="10">
        <v>150</v>
      </c>
      <c r="CX45" s="13">
        <v>146</v>
      </c>
      <c r="CY45" s="78">
        <v>160.56493506493501</v>
      </c>
      <c r="CZ45" s="13">
        <v>155.94285714285701</v>
      </c>
      <c r="DA45" s="119">
        <v>134.44</v>
      </c>
      <c r="DB45" s="120">
        <v>114.166666666667</v>
      </c>
      <c r="DC45" s="120">
        <v>115.73333333333299</v>
      </c>
      <c r="DD45" s="20">
        <v>118</v>
      </c>
      <c r="DE45" s="121">
        <v>117.70625</v>
      </c>
      <c r="DF45" s="121">
        <v>146.08333333333334</v>
      </c>
      <c r="DG45" s="121">
        <v>117.77777777777777</v>
      </c>
      <c r="DH45" s="121">
        <v>141.171875</v>
      </c>
      <c r="DI45" s="121">
        <f>BV45</f>
        <v>146.3075</v>
      </c>
    </row>
    <row r="46" spans="1:113" ht="18" customHeight="1" thickBot="1">
      <c r="A46" s="31" t="s">
        <v>93</v>
      </c>
      <c r="B46" s="38">
        <f>B45-B37</f>
        <v>18.487500000000011</v>
      </c>
      <c r="C46" s="38">
        <f t="shared" ref="C46:H46" si="33">C45-C37</f>
        <v>18.787500000000009</v>
      </c>
      <c r="D46" s="38">
        <f t="shared" si="33"/>
        <v>25.787500000000009</v>
      </c>
      <c r="E46" s="38">
        <f t="shared" si="33"/>
        <v>23.849999999999994</v>
      </c>
      <c r="F46" s="38">
        <f t="shared" si="33"/>
        <v>24.75</v>
      </c>
      <c r="G46" s="38" t="e">
        <f t="shared" si="33"/>
        <v>#DIV/0!</v>
      </c>
      <c r="H46" s="46">
        <f t="shared" si="33"/>
        <v>22.332499999999996</v>
      </c>
      <c r="I46" s="50" t="s">
        <v>93</v>
      </c>
      <c r="J46" s="51">
        <f>J45-J37</f>
        <v>23.666666666666998</v>
      </c>
      <c r="K46" s="51">
        <f>K45-K37</f>
        <v>20.550000000000011</v>
      </c>
      <c r="L46" s="51">
        <f>L45-L37</f>
        <v>19.059999999999988</v>
      </c>
      <c r="M46" s="3">
        <v>18.100000000000001</v>
      </c>
      <c r="N46" s="3">
        <v>17.5</v>
      </c>
      <c r="O46" s="4">
        <v>19.3</v>
      </c>
      <c r="P46" s="4">
        <v>17.7</v>
      </c>
      <c r="Q46" s="4">
        <v>23.3</v>
      </c>
      <c r="R46" s="55">
        <v>18.332079414837999</v>
      </c>
      <c r="S46" s="51">
        <f>S45-S37</f>
        <v>18.659999999999997</v>
      </c>
      <c r="T46" s="51">
        <f>T45-T37</f>
        <v>20.330000000000013</v>
      </c>
      <c r="U46" s="51">
        <f>U45-U37</f>
        <v>21.690000000000012</v>
      </c>
      <c r="V46" s="51">
        <f>V45-V37</f>
        <v>18.799999999999997</v>
      </c>
      <c r="W46" s="57">
        <f>+W45-W37</f>
        <v>21.17</v>
      </c>
      <c r="X46" s="57">
        <f>+X45-X37</f>
        <v>17.64</v>
      </c>
      <c r="Y46" s="57">
        <f>+Y45-Y37</f>
        <v>17.22</v>
      </c>
      <c r="Z46" s="57">
        <v>22.1</v>
      </c>
      <c r="AA46" s="59">
        <v>24.9375</v>
      </c>
      <c r="AB46" s="59">
        <v>24.75</v>
      </c>
      <c r="AC46" s="59">
        <v>22.8333333333333</v>
      </c>
      <c r="AD46" s="62">
        <v>26.625</v>
      </c>
      <c r="AE46" s="62">
        <v>31.0625</v>
      </c>
      <c r="AF46" s="62">
        <v>26.625</v>
      </c>
      <c r="AG46" s="65">
        <v>21.83</v>
      </c>
      <c r="AH46" s="65">
        <v>24.4</v>
      </c>
      <c r="AI46" s="65">
        <v>23.27</v>
      </c>
      <c r="AJ46" s="66">
        <v>24.5833333333333</v>
      </c>
      <c r="AK46" s="66">
        <v>42.7916666666667</v>
      </c>
      <c r="AL46" s="66">
        <v>15.6111111111111</v>
      </c>
      <c r="AM46" s="13" t="e">
        <f>'[1]Peso Macho'!G46</f>
        <v>#REF!</v>
      </c>
      <c r="AN46" s="13" t="e">
        <f>'[1]Peso Macho'!G46</f>
        <v>#REF!</v>
      </c>
      <c r="AO46" s="60">
        <v>22.845833333333299</v>
      </c>
      <c r="AP46" s="60">
        <v>16.48</v>
      </c>
      <c r="AQ46" s="60">
        <v>14.49</v>
      </c>
      <c r="AR46" s="60">
        <v>15.59</v>
      </c>
      <c r="AS46" s="62">
        <v>23.15</v>
      </c>
      <c r="AT46" s="62">
        <v>23.125</v>
      </c>
      <c r="AU46" s="62">
        <v>93.15</v>
      </c>
      <c r="AV46" s="69">
        <v>26.5</v>
      </c>
      <c r="AW46" s="69">
        <v>19.8333333333333</v>
      </c>
      <c r="AX46" s="69">
        <v>13.5</v>
      </c>
      <c r="AY46" s="69">
        <v>15.2</v>
      </c>
      <c r="AZ46" s="69">
        <v>14.6</v>
      </c>
      <c r="BA46" s="79">
        <f>BA45-BA37</f>
        <v>26.189999999999998</v>
      </c>
      <c r="BB46" s="80">
        <v>19.5833333333333</v>
      </c>
      <c r="BC46" s="79">
        <f>BC45-BC37</f>
        <v>22.330000000000013</v>
      </c>
      <c r="BD46" s="81">
        <v>20.6838709677419</v>
      </c>
      <c r="BE46" s="79">
        <v>21.257485029940099</v>
      </c>
      <c r="BF46" s="81">
        <v>15.8</v>
      </c>
      <c r="BG46" s="13">
        <v>14.086956521739101</v>
      </c>
      <c r="BH46" s="13">
        <f>BH45-BH37</f>
        <v>12.285714285714306</v>
      </c>
      <c r="BI46" s="78">
        <v>15.57</v>
      </c>
      <c r="BJ46" s="88">
        <v>17.158333333333331</v>
      </c>
      <c r="BK46" s="88">
        <v>11.541666666666671</v>
      </c>
      <c r="BL46" s="88">
        <v>15.384615384615387</v>
      </c>
      <c r="BM46" s="88">
        <v>16.896874999999994</v>
      </c>
      <c r="BN46" s="88">
        <f>H46</f>
        <v>22.332499999999996</v>
      </c>
      <c r="BO46" s="89" t="s">
        <v>93</v>
      </c>
      <c r="BP46" s="96">
        <f>BP45-BP37</f>
        <v>28.6875</v>
      </c>
      <c r="BQ46" s="96">
        <f t="shared" ref="BQ46" si="34">BQ45-BQ37</f>
        <v>32.487499999999997</v>
      </c>
      <c r="BR46" s="96">
        <f t="shared" ref="BR46" si="35">BR45-BR37</f>
        <v>27.662500000000023</v>
      </c>
      <c r="BS46" s="96">
        <f t="shared" ref="BS46" si="36">BS45-BS37</f>
        <v>19.612500000000011</v>
      </c>
      <c r="BT46" s="96">
        <f t="shared" ref="BT46" si="37">BT45-BT37</f>
        <v>25.825000000000003</v>
      </c>
      <c r="BU46" s="96" t="e">
        <f t="shared" ref="BU46" si="38">BU45-BU37</f>
        <v>#DIV/0!</v>
      </c>
      <c r="BV46" s="96">
        <f t="shared" ref="BV46" si="39">BV45-BV37</f>
        <v>26.855000000000004</v>
      </c>
      <c r="BW46" s="50" t="s">
        <v>93</v>
      </c>
      <c r="BX46" s="60">
        <v>31.3</v>
      </c>
      <c r="BY46" s="60">
        <v>31.8</v>
      </c>
      <c r="BZ46" s="103">
        <v>23.6666666666667</v>
      </c>
      <c r="CA46" s="62">
        <v>37.125</v>
      </c>
      <c r="CB46" s="62">
        <v>36.9375</v>
      </c>
      <c r="CC46" s="62">
        <v>28.6</v>
      </c>
      <c r="CD46" s="65">
        <v>24.48</v>
      </c>
      <c r="CE46" s="65">
        <v>25.66</v>
      </c>
      <c r="CF46" s="65">
        <v>31.2633333333333</v>
      </c>
      <c r="CG46" s="66">
        <v>28.1666666666667</v>
      </c>
      <c r="CH46" s="66">
        <v>21.25</v>
      </c>
      <c r="CI46" s="66">
        <v>21.355555555555501</v>
      </c>
      <c r="CJ46" s="60">
        <v>35.664999999999999</v>
      </c>
      <c r="CK46" s="60">
        <v>30.2</v>
      </c>
      <c r="CL46" s="60">
        <v>27.55</v>
      </c>
      <c r="CM46" s="60">
        <v>26.96</v>
      </c>
      <c r="CN46" s="62">
        <v>28.85</v>
      </c>
      <c r="CO46" s="62">
        <v>31.25</v>
      </c>
      <c r="CP46" s="62">
        <v>30.95</v>
      </c>
      <c r="CQ46" s="69">
        <v>32.450000000000003</v>
      </c>
      <c r="CR46" s="69">
        <v>23.1666666666667</v>
      </c>
      <c r="CS46" s="10">
        <v>25.3</v>
      </c>
      <c r="CT46" s="10">
        <v>19.8</v>
      </c>
      <c r="CU46" s="68">
        <v>25.533333333333299</v>
      </c>
      <c r="CV46" s="110">
        <f>CV45-CV37</f>
        <v>34.879999999999995</v>
      </c>
      <c r="CW46" s="10">
        <v>27.08</v>
      </c>
      <c r="CX46" s="13">
        <f>CX45-CX37</f>
        <v>25.67</v>
      </c>
      <c r="CY46" s="78">
        <v>31.448051948052001</v>
      </c>
      <c r="CZ46" s="13">
        <v>27.6</v>
      </c>
      <c r="DA46" s="119">
        <v>2182</v>
      </c>
      <c r="DB46" s="120">
        <v>20.0833333333333</v>
      </c>
      <c r="DC46" s="120">
        <f>DC45-DC37</f>
        <v>17.333333333332988</v>
      </c>
      <c r="DD46" s="20">
        <v>22.1</v>
      </c>
      <c r="DE46" s="124">
        <v>18.174999999999997</v>
      </c>
      <c r="DF46" s="124">
        <v>20.720833333333346</v>
      </c>
      <c r="DG46" s="124">
        <v>12.888888888888886</v>
      </c>
      <c r="DH46" s="124">
        <v>25.846874999999997</v>
      </c>
      <c r="DI46" s="124">
        <f>BV46</f>
        <v>26.855000000000004</v>
      </c>
    </row>
    <row r="47" spans="1:113" ht="18" customHeight="1">
      <c r="A47" s="24"/>
      <c r="B47" s="15"/>
      <c r="C47" s="15"/>
      <c r="D47" s="15"/>
      <c r="E47" s="15"/>
      <c r="F47" s="15"/>
      <c r="G47" s="15"/>
      <c r="H47" s="15"/>
      <c r="I47" s="52"/>
      <c r="J47" s="49"/>
      <c r="K47" s="49"/>
      <c r="L47" s="49"/>
      <c r="R47" s="55"/>
      <c r="S47" s="51"/>
      <c r="T47" s="51"/>
      <c r="U47" s="51"/>
      <c r="V47" s="51"/>
      <c r="W47" s="57"/>
      <c r="X47" s="57"/>
      <c r="Y47" s="57"/>
      <c r="Z47" s="57"/>
      <c r="AA47" s="59"/>
      <c r="AB47" s="59"/>
      <c r="AC47" s="59"/>
      <c r="AG47" s="16"/>
      <c r="AH47" s="16"/>
      <c r="AI47" s="16"/>
      <c r="AS47" s="7"/>
      <c r="AT47" s="7"/>
      <c r="AU47" s="7"/>
      <c r="BP47" s="15"/>
      <c r="BQ47" s="15"/>
      <c r="BR47" s="15"/>
      <c r="BS47" s="15"/>
      <c r="BT47" s="15"/>
      <c r="BU47" s="15"/>
      <c r="BV47" s="15"/>
      <c r="BW47" s="52"/>
      <c r="CA47" s="61"/>
      <c r="CN47" s="7"/>
      <c r="CO47" s="7"/>
      <c r="CP47" s="7"/>
      <c r="CR47" s="105"/>
      <c r="CS47" s="10"/>
      <c r="CT47" s="10"/>
      <c r="CU47" s="10"/>
      <c r="CV47" s="110"/>
      <c r="CW47" s="10"/>
      <c r="CX47" s="9"/>
      <c r="CY47" s="12"/>
      <c r="CZ47" s="9"/>
      <c r="DB47" s="120"/>
    </row>
    <row r="48" spans="1:113" ht="18" customHeight="1" thickBot="1">
      <c r="A48" s="32">
        <f t="shared" ref="A48:B48" si="40">A40+1</f>
        <v>7</v>
      </c>
      <c r="B48" s="33">
        <f t="shared" si="40"/>
        <v>45384</v>
      </c>
      <c r="C48" s="3"/>
      <c r="D48" s="3"/>
      <c r="E48" s="3"/>
      <c r="F48" s="3"/>
      <c r="G48" s="3"/>
      <c r="H48" s="15"/>
      <c r="R48" s="55"/>
      <c r="S48" s="51"/>
      <c r="T48" s="51"/>
      <c r="U48" s="51"/>
      <c r="V48" s="51"/>
      <c r="W48" s="57"/>
      <c r="X48" s="57"/>
      <c r="Y48" s="57"/>
      <c r="Z48" s="57"/>
      <c r="AA48" s="59"/>
      <c r="AB48" s="59"/>
      <c r="AC48" s="59"/>
      <c r="AG48" s="16"/>
      <c r="AH48" s="16"/>
      <c r="AI48" s="16"/>
      <c r="AS48" s="7"/>
      <c r="AT48" s="7"/>
      <c r="AU48" s="7"/>
      <c r="BO48" s="36">
        <f t="shared" ref="BO48:BP48" si="41">BO40+1</f>
        <v>7</v>
      </c>
      <c r="BP48" s="33">
        <f t="shared" si="41"/>
        <v>45384</v>
      </c>
      <c r="BQ48" s="3"/>
      <c r="BR48" s="3"/>
      <c r="BS48" s="3"/>
      <c r="BT48" s="3"/>
      <c r="BU48" s="3"/>
      <c r="BV48" s="15"/>
      <c r="CA48" s="61"/>
      <c r="CN48" s="7"/>
      <c r="CO48" s="7"/>
      <c r="CP48" s="7"/>
      <c r="CR48" s="105"/>
      <c r="CS48" s="10"/>
      <c r="CT48" s="10"/>
      <c r="CU48" s="10"/>
      <c r="CV48" s="110"/>
      <c r="CW48" s="10"/>
      <c r="CX48" s="9"/>
      <c r="CY48" s="12"/>
      <c r="CZ48" s="9"/>
      <c r="DB48" s="120"/>
    </row>
    <row r="49" spans="1:113" ht="18" customHeight="1">
      <c r="A49" s="34" t="s">
        <v>4</v>
      </c>
      <c r="B49" s="35" t="s">
        <v>5</v>
      </c>
      <c r="C49" s="35" t="s">
        <v>6</v>
      </c>
      <c r="D49" s="35" t="s">
        <v>7</v>
      </c>
      <c r="E49" s="35" t="s">
        <v>8</v>
      </c>
      <c r="F49" s="35" t="s">
        <v>9</v>
      </c>
      <c r="G49" s="35" t="s">
        <v>10</v>
      </c>
      <c r="H49" s="42" t="s">
        <v>11</v>
      </c>
      <c r="R49" s="55"/>
      <c r="S49" s="51"/>
      <c r="T49" s="51"/>
      <c r="U49" s="51"/>
      <c r="V49" s="51"/>
      <c r="W49" s="57"/>
      <c r="X49" s="57"/>
      <c r="Y49" s="57"/>
      <c r="Z49" s="57"/>
      <c r="AA49" s="59"/>
      <c r="AB49" s="59"/>
      <c r="AC49" s="59"/>
      <c r="AG49" s="16"/>
      <c r="AH49" s="16"/>
      <c r="AI49" s="16"/>
      <c r="AS49" s="7"/>
      <c r="AT49" s="7"/>
      <c r="AU49" s="7"/>
      <c r="BO49" s="92" t="s">
        <v>4</v>
      </c>
      <c r="BP49" s="93" t="s">
        <v>5</v>
      </c>
      <c r="BQ49" s="35" t="s">
        <v>6</v>
      </c>
      <c r="BR49" s="35" t="s">
        <v>7</v>
      </c>
      <c r="BS49" s="35" t="s">
        <v>8</v>
      </c>
      <c r="BT49" s="35" t="s">
        <v>9</v>
      </c>
      <c r="BU49" s="35" t="s">
        <v>10</v>
      </c>
      <c r="BV49" s="42" t="s">
        <v>11</v>
      </c>
      <c r="CA49" s="61"/>
      <c r="CN49" s="7"/>
      <c r="CO49" s="7"/>
      <c r="CP49" s="7"/>
      <c r="CR49" s="105"/>
      <c r="CS49" s="10"/>
      <c r="CT49" s="10"/>
      <c r="CU49" s="10"/>
      <c r="CV49" s="110"/>
      <c r="CW49" s="10"/>
      <c r="CX49" s="9"/>
      <c r="CY49" s="12"/>
      <c r="CZ49" s="9"/>
      <c r="DB49" s="120"/>
    </row>
    <row r="50" spans="1:113" ht="18" customHeight="1">
      <c r="A50" s="29" t="s">
        <v>12</v>
      </c>
      <c r="B50" s="30">
        <v>140</v>
      </c>
      <c r="C50" s="30">
        <v>140</v>
      </c>
      <c r="D50" s="30">
        <v>140</v>
      </c>
      <c r="E50" s="30">
        <v>140</v>
      </c>
      <c r="F50" s="30">
        <v>140</v>
      </c>
      <c r="G50" s="30">
        <v>140</v>
      </c>
      <c r="H50" s="43">
        <v>140</v>
      </c>
      <c r="R50" s="55"/>
      <c r="S50" s="51"/>
      <c r="T50" s="51"/>
      <c r="U50" s="51"/>
      <c r="V50" s="51"/>
      <c r="W50" s="57"/>
      <c r="X50" s="57"/>
      <c r="Y50" s="57"/>
      <c r="Z50" s="57"/>
      <c r="AA50" s="59"/>
      <c r="AB50" s="59"/>
      <c r="AC50" s="59"/>
      <c r="AG50" s="16"/>
      <c r="AH50" s="16"/>
      <c r="AI50" s="16"/>
      <c r="AS50" s="7"/>
      <c r="AT50" s="7"/>
      <c r="AU50" s="7"/>
      <c r="BO50" s="89" t="s">
        <v>12</v>
      </c>
      <c r="BP50" s="90">
        <v>140</v>
      </c>
      <c r="BQ50" s="30">
        <v>140</v>
      </c>
      <c r="BR50" s="30">
        <v>140</v>
      </c>
      <c r="BS50" s="30">
        <v>140</v>
      </c>
      <c r="BT50" s="30">
        <v>140</v>
      </c>
      <c r="BU50" s="30">
        <v>140</v>
      </c>
      <c r="BV50" s="43">
        <v>140</v>
      </c>
      <c r="CN50" s="7"/>
      <c r="CO50" s="7"/>
      <c r="CP50" s="7"/>
      <c r="CR50" s="105"/>
      <c r="CS50" s="10"/>
      <c r="CT50" s="10"/>
      <c r="CU50" s="10"/>
      <c r="CV50" s="110"/>
      <c r="CW50" s="10"/>
      <c r="CX50" s="9"/>
      <c r="CY50" s="12"/>
      <c r="CZ50" s="9"/>
      <c r="DB50" s="120"/>
    </row>
    <row r="51" spans="1:113" ht="18" customHeight="1">
      <c r="A51" s="29" t="s">
        <v>90</v>
      </c>
      <c r="B51" s="36">
        <v>10469</v>
      </c>
      <c r="C51" s="36">
        <v>11467</v>
      </c>
      <c r="D51" s="36">
        <v>11648</v>
      </c>
      <c r="E51" s="36">
        <v>12255</v>
      </c>
      <c r="F51" s="36">
        <v>12344</v>
      </c>
      <c r="G51" s="36"/>
      <c r="H51" s="44">
        <f>SUM(B51:G51)</f>
        <v>58183</v>
      </c>
      <c r="J51" s="3" t="s">
        <v>102</v>
      </c>
      <c r="AG51" s="16"/>
      <c r="AH51" s="16"/>
      <c r="AI51" s="16"/>
      <c r="AS51" s="7"/>
      <c r="AT51" s="7"/>
      <c r="AU51" s="7"/>
      <c r="BO51" s="89" t="s">
        <v>90</v>
      </c>
      <c r="BP51" s="94">
        <v>15308</v>
      </c>
      <c r="BQ51" s="36">
        <v>14330</v>
      </c>
      <c r="BR51" s="36">
        <v>14893</v>
      </c>
      <c r="BS51" s="36">
        <v>13349</v>
      </c>
      <c r="BT51" s="36">
        <v>13643</v>
      </c>
      <c r="BU51" s="99"/>
      <c r="BV51" s="44">
        <f>SUM(BP51:BU51)</f>
        <v>71523</v>
      </c>
      <c r="CN51" s="7"/>
      <c r="CO51" s="7"/>
      <c r="CP51" s="7"/>
      <c r="CR51" s="105"/>
      <c r="CS51" s="10"/>
      <c r="CT51" s="10"/>
      <c r="CU51" s="10"/>
      <c r="CV51" s="110"/>
      <c r="CW51" s="10"/>
      <c r="CX51" s="9"/>
      <c r="CY51" s="12"/>
      <c r="CZ51" s="9"/>
      <c r="DB51" s="120"/>
    </row>
    <row r="52" spans="1:113" ht="18" customHeight="1">
      <c r="A52" s="29" t="s">
        <v>91</v>
      </c>
      <c r="B52" s="36">
        <v>80</v>
      </c>
      <c r="C52" s="36">
        <v>80</v>
      </c>
      <c r="D52" s="36">
        <v>80</v>
      </c>
      <c r="E52" s="36">
        <v>80</v>
      </c>
      <c r="F52" s="36">
        <v>80</v>
      </c>
      <c r="G52" s="36"/>
      <c r="H52" s="44">
        <f>SUM(B52:G52)</f>
        <v>400</v>
      </c>
      <c r="J52" s="3">
        <v>438</v>
      </c>
      <c r="K52" s="3">
        <v>441</v>
      </c>
      <c r="L52" s="3">
        <v>447</v>
      </c>
      <c r="M52" s="3">
        <v>450</v>
      </c>
      <c r="N52" s="3">
        <v>453</v>
      </c>
      <c r="O52" s="4">
        <v>463</v>
      </c>
      <c r="P52" s="4">
        <v>468</v>
      </c>
      <c r="Q52" s="4">
        <v>471</v>
      </c>
      <c r="R52" s="4">
        <v>473</v>
      </c>
      <c r="S52" s="3">
        <v>476</v>
      </c>
      <c r="T52" s="3">
        <v>478</v>
      </c>
      <c r="U52" s="3">
        <v>482</v>
      </c>
      <c r="V52" s="3">
        <v>485</v>
      </c>
      <c r="W52" s="5" t="s">
        <v>14</v>
      </c>
      <c r="X52" s="5" t="s">
        <v>15</v>
      </c>
      <c r="Y52" s="5" t="s">
        <v>16</v>
      </c>
      <c r="Z52" s="5" t="s">
        <v>17</v>
      </c>
      <c r="AA52" s="6" t="s">
        <v>18</v>
      </c>
      <c r="AB52" s="6" t="s">
        <v>19</v>
      </c>
      <c r="AC52" s="6" t="s">
        <v>20</v>
      </c>
      <c r="AD52" s="7" t="s">
        <v>21</v>
      </c>
      <c r="AE52" s="7" t="s">
        <v>22</v>
      </c>
      <c r="AF52" s="7" t="s">
        <v>23</v>
      </c>
      <c r="AG52" s="16" t="s">
        <v>24</v>
      </c>
      <c r="AH52" s="16" t="s">
        <v>25</v>
      </c>
      <c r="AI52" s="16" t="s">
        <v>26</v>
      </c>
      <c r="AJ52" s="8" t="s">
        <v>27</v>
      </c>
      <c r="AK52" s="8" t="s">
        <v>28</v>
      </c>
      <c r="AL52" s="8" t="s">
        <v>29</v>
      </c>
      <c r="AM52" s="9" t="s">
        <v>30</v>
      </c>
      <c r="AN52" s="9" t="s">
        <v>31</v>
      </c>
      <c r="AO52" s="6" t="s">
        <v>32</v>
      </c>
      <c r="AP52" s="6" t="s">
        <v>33</v>
      </c>
      <c r="AQ52" s="6" t="s">
        <v>34</v>
      </c>
      <c r="AR52" s="6" t="s">
        <v>35</v>
      </c>
      <c r="AS52" s="7" t="s">
        <v>36</v>
      </c>
      <c r="AT52" s="7" t="s">
        <v>37</v>
      </c>
      <c r="AU52" s="7" t="s">
        <v>38</v>
      </c>
      <c r="AV52" s="10" t="s">
        <v>39</v>
      </c>
      <c r="AW52" s="10" t="s">
        <v>40</v>
      </c>
      <c r="AX52" s="10" t="s">
        <v>41</v>
      </c>
      <c r="AY52" s="10" t="s">
        <v>42</v>
      </c>
      <c r="AZ52" s="10" t="s">
        <v>43</v>
      </c>
      <c r="BA52" s="9" t="s">
        <v>44</v>
      </c>
      <c r="BB52" s="11" t="s">
        <v>45</v>
      </c>
      <c r="BC52" s="9" t="s">
        <v>46</v>
      </c>
      <c r="BD52" s="12" t="s">
        <v>47</v>
      </c>
      <c r="BE52" s="9" t="s">
        <v>48</v>
      </c>
      <c r="BF52" s="12" t="s">
        <v>49</v>
      </c>
      <c r="BG52" s="13" t="s">
        <v>50</v>
      </c>
      <c r="BH52" s="13" t="s">
        <v>51</v>
      </c>
      <c r="BI52" s="78" t="s">
        <v>52</v>
      </c>
      <c r="BJ52" s="88" t="s">
        <v>53</v>
      </c>
      <c r="BK52" s="88" t="s">
        <v>139</v>
      </c>
      <c r="BL52" s="88" t="s">
        <v>141</v>
      </c>
      <c r="BM52" s="88" t="s">
        <v>143</v>
      </c>
      <c r="BN52" s="88" t="s">
        <v>145</v>
      </c>
      <c r="BO52" s="89" t="s">
        <v>91</v>
      </c>
      <c r="BP52" s="36">
        <v>80</v>
      </c>
      <c r="BQ52" s="36">
        <v>80</v>
      </c>
      <c r="BR52" s="36">
        <v>80</v>
      </c>
      <c r="BS52" s="36">
        <v>80</v>
      </c>
      <c r="BT52" s="36">
        <v>80</v>
      </c>
      <c r="BU52" s="36"/>
      <c r="BV52" s="44">
        <f>SUM(BP52:BU52)</f>
        <v>400</v>
      </c>
      <c r="BX52" s="6" t="s">
        <v>54</v>
      </c>
      <c r="BY52" s="6" t="s">
        <v>55</v>
      </c>
      <c r="BZ52" s="102" t="s">
        <v>56</v>
      </c>
      <c r="CA52" s="7" t="s">
        <v>57</v>
      </c>
      <c r="CB52" s="7" t="s">
        <v>58</v>
      </c>
      <c r="CC52" s="7" t="s">
        <v>59</v>
      </c>
      <c r="CD52" s="16" t="s">
        <v>60</v>
      </c>
      <c r="CE52" s="16" t="s">
        <v>61</v>
      </c>
      <c r="CF52" s="16" t="s">
        <v>62</v>
      </c>
      <c r="CG52" s="8" t="s">
        <v>63</v>
      </c>
      <c r="CH52" s="8" t="s">
        <v>64</v>
      </c>
      <c r="CI52" s="8" t="s">
        <v>65</v>
      </c>
      <c r="CJ52" s="6" t="s">
        <v>66</v>
      </c>
      <c r="CK52" s="6" t="s">
        <v>67</v>
      </c>
      <c r="CL52" s="6" t="s">
        <v>68</v>
      </c>
      <c r="CM52" s="6" t="s">
        <v>69</v>
      </c>
      <c r="CN52" s="7" t="s">
        <v>70</v>
      </c>
      <c r="CO52" s="7" t="s">
        <v>71</v>
      </c>
      <c r="CP52" s="7" t="s">
        <v>72</v>
      </c>
      <c r="CQ52" s="10" t="s">
        <v>73</v>
      </c>
      <c r="CR52" s="10" t="s">
        <v>74</v>
      </c>
      <c r="CS52" s="10" t="s">
        <v>75</v>
      </c>
      <c r="CT52" s="10" t="s">
        <v>76</v>
      </c>
      <c r="CU52" s="10" t="s">
        <v>77</v>
      </c>
      <c r="CV52" s="110" t="s">
        <v>78</v>
      </c>
      <c r="CW52" s="10" t="s">
        <v>92</v>
      </c>
      <c r="CX52" s="9" t="s">
        <v>79</v>
      </c>
      <c r="CY52" s="12" t="s">
        <v>80</v>
      </c>
      <c r="CZ52" s="9" t="s">
        <v>81</v>
      </c>
      <c r="DA52" s="21" t="s">
        <v>82</v>
      </c>
      <c r="DB52" s="120" t="s">
        <v>83</v>
      </c>
      <c r="DC52" s="22" t="s">
        <v>84</v>
      </c>
      <c r="DD52" s="116" t="s">
        <v>85</v>
      </c>
      <c r="DE52" s="116" t="s">
        <v>86</v>
      </c>
      <c r="DF52" s="116" t="s">
        <v>140</v>
      </c>
      <c r="DG52" s="116" t="s">
        <v>142</v>
      </c>
      <c r="DH52" s="116" t="s">
        <v>144</v>
      </c>
      <c r="DI52" s="116" t="s">
        <v>146</v>
      </c>
    </row>
    <row r="53" spans="1:113" ht="18" customHeight="1">
      <c r="A53" s="29" t="s">
        <v>87</v>
      </c>
      <c r="B53" s="37">
        <f>B51/B52</f>
        <v>130.86250000000001</v>
      </c>
      <c r="C53" s="37">
        <f>C51/C52</f>
        <v>143.33750000000001</v>
      </c>
      <c r="D53" s="37">
        <f>D51/D52</f>
        <v>145.6</v>
      </c>
      <c r="E53" s="37">
        <f>E51/E52</f>
        <v>153.1875</v>
      </c>
      <c r="F53" s="37">
        <f>F51/F52</f>
        <v>154.30000000000001</v>
      </c>
      <c r="G53" s="37" t="e">
        <f t="shared" ref="G53:H53" si="42">G51/G52</f>
        <v>#DIV/0!</v>
      </c>
      <c r="H53" s="45">
        <f t="shared" si="42"/>
        <v>145.45750000000001</v>
      </c>
      <c r="I53" s="2" t="s">
        <v>87</v>
      </c>
      <c r="J53" s="51">
        <v>150.08000000000001</v>
      </c>
      <c r="K53" s="3">
        <v>137.15</v>
      </c>
      <c r="L53" s="49">
        <v>140.58000000000001</v>
      </c>
      <c r="M53" s="3">
        <v>127</v>
      </c>
      <c r="N53" s="3">
        <v>152.03</v>
      </c>
      <c r="O53" s="4">
        <v>150.19999999999999</v>
      </c>
      <c r="P53" s="4">
        <v>133.6</v>
      </c>
      <c r="Q53" s="4">
        <v>152.44</v>
      </c>
      <c r="R53" s="55">
        <v>132.13548387096799</v>
      </c>
      <c r="S53" s="51">
        <v>141.9</v>
      </c>
      <c r="T53" s="51">
        <v>150.96</v>
      </c>
      <c r="U53" s="51">
        <v>146.80000000000001</v>
      </c>
      <c r="V53" s="51">
        <v>126.4</v>
      </c>
      <c r="W53" s="57">
        <v>143.22999999999999</v>
      </c>
      <c r="X53" s="57">
        <v>132.80000000000001</v>
      </c>
      <c r="Y53" s="57">
        <v>152.05000000000001</v>
      </c>
      <c r="Z53" s="57">
        <v>155.83000000000001</v>
      </c>
      <c r="AA53" s="59">
        <v>162.21875</v>
      </c>
      <c r="AB53" s="59">
        <v>166.291666666667</v>
      </c>
      <c r="AC53" s="59">
        <v>160.083333333333</v>
      </c>
      <c r="AD53" s="61">
        <v>176.09375</v>
      </c>
      <c r="AE53" s="61">
        <v>165.3125</v>
      </c>
      <c r="AF53" s="61">
        <v>175.75</v>
      </c>
      <c r="AG53" s="63">
        <v>152.69</v>
      </c>
      <c r="AH53" s="63">
        <v>153.66999999999999</v>
      </c>
      <c r="AI53" s="63">
        <v>159.27000000000001</v>
      </c>
      <c r="AJ53" s="64">
        <v>146.708333333333</v>
      </c>
      <c r="AK53" s="64">
        <v>157.30000000000001</v>
      </c>
      <c r="AL53" s="64">
        <v>128.444444444444</v>
      </c>
      <c r="AM53" s="13">
        <v>141.59</v>
      </c>
      <c r="AN53" s="13" t="e">
        <f>'[1]Peso Macho'!G53</f>
        <v>#REF!</v>
      </c>
      <c r="AO53" s="59">
        <v>142.27916666666701</v>
      </c>
      <c r="AP53" s="59">
        <v>132.19</v>
      </c>
      <c r="AQ53" s="59">
        <v>127.89</v>
      </c>
      <c r="AR53" s="59">
        <v>103.83</v>
      </c>
      <c r="AS53" s="61">
        <v>164.4</v>
      </c>
      <c r="AT53" s="61">
        <v>159.82499999999999</v>
      </c>
      <c r="AU53" s="61">
        <v>134.55000000000001</v>
      </c>
      <c r="AV53" s="68">
        <v>172.82499999999999</v>
      </c>
      <c r="AW53" s="68">
        <v>144.333333333333</v>
      </c>
      <c r="AX53" s="68">
        <v>119.75</v>
      </c>
      <c r="AY53" s="68">
        <v>136.08000000000001</v>
      </c>
      <c r="AZ53" s="68">
        <v>136.76666666666699</v>
      </c>
      <c r="BA53" s="13">
        <v>144.27000000000001</v>
      </c>
      <c r="BB53" s="77">
        <v>146.333333333333</v>
      </c>
      <c r="BC53" s="13">
        <v>163.13999999999999</v>
      </c>
      <c r="BD53" s="78">
        <v>175.732258064516</v>
      </c>
      <c r="BE53" s="13">
        <v>155.239520958084</v>
      </c>
      <c r="BF53" s="78">
        <v>129</v>
      </c>
      <c r="BG53" s="13">
        <v>122.95652173913</v>
      </c>
      <c r="BH53" s="13">
        <v>108.857142857143</v>
      </c>
      <c r="BI53" s="78">
        <v>118.5</v>
      </c>
      <c r="BJ53" s="88">
        <v>111.87708333333333</v>
      </c>
      <c r="BK53" s="88">
        <v>131.16666666666666</v>
      </c>
      <c r="BL53" s="88">
        <v>126.15384615384616</v>
      </c>
      <c r="BM53" s="88">
        <v>142.359375</v>
      </c>
      <c r="BN53" s="88">
        <f>H53</f>
        <v>145.45750000000001</v>
      </c>
      <c r="BO53" s="89" t="s">
        <v>87</v>
      </c>
      <c r="BP53" s="95">
        <f>BP51/BP52</f>
        <v>191.35</v>
      </c>
      <c r="BQ53" s="37">
        <f>BQ51/BQ52</f>
        <v>179.125</v>
      </c>
      <c r="BR53" s="37">
        <f>BR51/BR52</f>
        <v>186.16249999999999</v>
      </c>
      <c r="BS53" s="37">
        <f>BS51/BS52</f>
        <v>166.86250000000001</v>
      </c>
      <c r="BT53" s="37">
        <f t="shared" ref="BT53:BV53" si="43">BT51/BT52</f>
        <v>170.53749999999999</v>
      </c>
      <c r="BU53" s="37" t="e">
        <f t="shared" si="43"/>
        <v>#DIV/0!</v>
      </c>
      <c r="BV53" s="45">
        <f t="shared" si="43"/>
        <v>178.8075</v>
      </c>
      <c r="BW53" s="2" t="s">
        <v>87</v>
      </c>
      <c r="BX53" s="60">
        <v>197.7</v>
      </c>
      <c r="BY53" s="60">
        <v>209.1</v>
      </c>
      <c r="BZ53" s="104">
        <v>182.333333333333</v>
      </c>
      <c r="CA53" s="61">
        <v>213.5625</v>
      </c>
      <c r="CB53" s="61">
        <v>203.375</v>
      </c>
      <c r="CC53" s="61">
        <v>216.06</v>
      </c>
      <c r="CD53" s="63">
        <v>162.62</v>
      </c>
      <c r="CE53" s="63">
        <v>180.87</v>
      </c>
      <c r="CF53" s="63">
        <v>183.93</v>
      </c>
      <c r="CG53" s="64">
        <v>182.791666666667</v>
      </c>
      <c r="CH53" s="64">
        <v>164</v>
      </c>
      <c r="CI53" s="64">
        <v>172.111111111111</v>
      </c>
      <c r="CJ53" s="59">
        <v>193.020833333333</v>
      </c>
      <c r="CK53" s="59">
        <v>177.18</v>
      </c>
      <c r="CL53" s="59">
        <v>172.45</v>
      </c>
      <c r="CM53" s="59">
        <v>152.41999999999999</v>
      </c>
      <c r="CN53" s="61">
        <v>196.85</v>
      </c>
      <c r="CO53" s="61">
        <v>195.7</v>
      </c>
      <c r="CP53" s="61">
        <v>178.3</v>
      </c>
      <c r="CQ53" s="68">
        <v>185.47499999999999</v>
      </c>
      <c r="CR53" s="68">
        <v>150.833333333333</v>
      </c>
      <c r="CS53" s="10">
        <v>156.33000000000001</v>
      </c>
      <c r="CT53" s="10">
        <v>159.4</v>
      </c>
      <c r="CU53" s="10">
        <v>167.666666666667</v>
      </c>
      <c r="CV53" s="110">
        <v>191.73</v>
      </c>
      <c r="CW53" s="68">
        <v>184.083333333333</v>
      </c>
      <c r="CX53" s="13">
        <v>173.44</v>
      </c>
      <c r="CY53" s="78">
        <v>189.376623376623</v>
      </c>
      <c r="CZ53" s="13">
        <v>181.88571428571399</v>
      </c>
      <c r="DA53" s="119">
        <v>164.13</v>
      </c>
      <c r="DB53" s="120">
        <v>134.666666666667</v>
      </c>
      <c r="DC53" s="123">
        <v>132.53333333333299</v>
      </c>
      <c r="DD53" s="20">
        <v>146.4</v>
      </c>
      <c r="DE53" s="121">
        <v>151.60416666666666</v>
      </c>
      <c r="DF53" s="121">
        <v>173.85833333333332</v>
      </c>
      <c r="DG53" s="121">
        <v>162.57777777777778</v>
      </c>
      <c r="DH53" s="121">
        <v>180.37812500000001</v>
      </c>
      <c r="DI53" s="121">
        <f>BV53</f>
        <v>178.8075</v>
      </c>
    </row>
    <row r="54" spans="1:113" ht="18" customHeight="1" thickBot="1">
      <c r="A54" s="31" t="s">
        <v>93</v>
      </c>
      <c r="B54" s="38">
        <f>B53-B45</f>
        <v>16.150000000000006</v>
      </c>
      <c r="C54" s="38">
        <f t="shared" ref="C54:H54" si="44">C53-C45</f>
        <v>19.575000000000003</v>
      </c>
      <c r="D54" s="38">
        <f t="shared" si="44"/>
        <v>18.212499999999991</v>
      </c>
      <c r="E54" s="38">
        <f t="shared" si="44"/>
        <v>21.275000000000006</v>
      </c>
      <c r="F54" s="38">
        <f t="shared" si="44"/>
        <v>21.525000000000006</v>
      </c>
      <c r="G54" s="38" t="e">
        <f t="shared" si="44"/>
        <v>#DIV/0!</v>
      </c>
      <c r="H54" s="46">
        <f t="shared" si="44"/>
        <v>19.347500000000011</v>
      </c>
      <c r="I54" s="50" t="s">
        <v>93</v>
      </c>
      <c r="J54" s="51">
        <f>J53-J45</f>
        <v>21.913333333333014</v>
      </c>
      <c r="K54" s="51">
        <f>K53-K45</f>
        <v>22</v>
      </c>
      <c r="L54" s="51">
        <f>L53-L45</f>
        <v>19.120000000000019</v>
      </c>
      <c r="M54" s="3">
        <v>15.8</v>
      </c>
      <c r="N54" s="3">
        <v>28.2</v>
      </c>
      <c r="O54" s="4">
        <v>21.5</v>
      </c>
      <c r="P54" s="4">
        <v>23.1</v>
      </c>
      <c r="Q54" s="4">
        <v>27.7</v>
      </c>
      <c r="R54" s="55">
        <v>16.402150537634402</v>
      </c>
      <c r="S54" s="51">
        <f>S53-S45</f>
        <v>21.460000000000008</v>
      </c>
      <c r="T54" s="51">
        <f>T53-T45</f>
        <v>29.67</v>
      </c>
      <c r="U54" s="51">
        <f>U53-U45</f>
        <v>26.540000000000006</v>
      </c>
      <c r="V54" s="51">
        <f>V53-V45</f>
        <v>18.400000000000006</v>
      </c>
      <c r="W54" s="57">
        <f>+W53-W45</f>
        <v>20.359999999999985</v>
      </c>
      <c r="X54" s="57">
        <f>+X53-X45</f>
        <v>18.840000000000018</v>
      </c>
      <c r="Y54" s="57">
        <f>+Y53-Y45</f>
        <v>31.050000000000011</v>
      </c>
      <c r="Z54" s="57">
        <f>+Z53-Z45</f>
        <v>30.330000000000013</v>
      </c>
      <c r="AA54" s="59">
        <v>25.40625</v>
      </c>
      <c r="AB54" s="59">
        <v>22.8333333333333</v>
      </c>
      <c r="AC54" s="59">
        <v>26.6666666666667</v>
      </c>
      <c r="AD54" s="62">
        <v>32.59375</v>
      </c>
      <c r="AE54" s="62">
        <v>18.6875</v>
      </c>
      <c r="AF54" s="62">
        <v>55.5625</v>
      </c>
      <c r="AG54" s="65">
        <v>24.4</v>
      </c>
      <c r="AH54" s="65">
        <v>23.2</v>
      </c>
      <c r="AI54" s="65">
        <v>26</v>
      </c>
      <c r="AJ54" s="66">
        <v>22.375</v>
      </c>
      <c r="AK54" s="66">
        <v>1.5916666666666699</v>
      </c>
      <c r="AL54" s="66">
        <v>23.6666666666667</v>
      </c>
      <c r="AM54" s="13" t="e">
        <f>'[1]Peso Macho'!G54</f>
        <v>#REF!</v>
      </c>
      <c r="AN54" s="13" t="e">
        <f>'[1]Peso Macho'!G54</f>
        <v>#REF!</v>
      </c>
      <c r="AO54" s="60">
        <v>24.0833333333333</v>
      </c>
      <c r="AP54" s="60">
        <v>22.04</v>
      </c>
      <c r="AQ54" s="60">
        <v>17.5</v>
      </c>
      <c r="AR54" s="60">
        <v>9.41</v>
      </c>
      <c r="AS54" s="62">
        <v>28.95</v>
      </c>
      <c r="AT54" s="62">
        <v>23.524999999999999</v>
      </c>
      <c r="AU54" s="62">
        <v>22.675000000000001</v>
      </c>
      <c r="AV54" s="69">
        <v>28.024999999999999</v>
      </c>
      <c r="AW54" s="69">
        <v>21.3333333333333</v>
      </c>
      <c r="AX54" s="69">
        <v>14.1</v>
      </c>
      <c r="AY54" s="69">
        <v>19.7</v>
      </c>
      <c r="AZ54" s="69">
        <v>18.966666666666701</v>
      </c>
      <c r="BA54" s="79">
        <f>BA53-BA45</f>
        <v>16.27000000000001</v>
      </c>
      <c r="BB54" s="80">
        <v>21.3333333333333</v>
      </c>
      <c r="BC54" s="79">
        <f>BC53-BC45</f>
        <v>24.809999999999974</v>
      </c>
      <c r="BD54" s="81">
        <v>35.283870967741898</v>
      </c>
      <c r="BE54" s="79">
        <v>26.347305389221599</v>
      </c>
      <c r="BF54" s="81">
        <v>15.8</v>
      </c>
      <c r="BG54" s="13">
        <v>18.869565217391301</v>
      </c>
      <c r="BH54" s="13">
        <f>BH53-BH45</f>
        <v>17.428571428571601</v>
      </c>
      <c r="BI54" s="78">
        <v>21.2</v>
      </c>
      <c r="BJ54" s="88">
        <v>13.724999999999994</v>
      </c>
      <c r="BK54" s="88">
        <v>22.683333333333323</v>
      </c>
      <c r="BL54" s="88">
        <v>15.641025641025649</v>
      </c>
      <c r="BM54" s="88">
        <v>22.640625</v>
      </c>
      <c r="BN54" s="88">
        <f>H54</f>
        <v>19.347500000000011</v>
      </c>
      <c r="BO54" s="89" t="s">
        <v>93</v>
      </c>
      <c r="BP54" s="96">
        <f>BP53-BP45</f>
        <v>37.224999999999994</v>
      </c>
      <c r="BQ54" s="96">
        <f t="shared" ref="BQ54" si="45">BQ53-BQ45</f>
        <v>30.625</v>
      </c>
      <c r="BR54" s="96">
        <f t="shared" ref="BR54" si="46">BR53-BR45</f>
        <v>30.237499999999983</v>
      </c>
      <c r="BS54" s="96">
        <f t="shared" ref="BS54" si="47">BS53-BS45</f>
        <v>33.087500000000006</v>
      </c>
      <c r="BT54" s="96">
        <f t="shared" ref="BT54" si="48">BT53-BT45</f>
        <v>31.324999999999989</v>
      </c>
      <c r="BU54" s="96" t="e">
        <f t="shared" ref="BU54" si="49">BU53-BU45</f>
        <v>#DIV/0!</v>
      </c>
      <c r="BV54" s="96">
        <f t="shared" ref="BV54" si="50">BV53-BV45</f>
        <v>32.5</v>
      </c>
      <c r="BW54" s="50" t="s">
        <v>93</v>
      </c>
      <c r="BX54" s="100">
        <v>32</v>
      </c>
      <c r="BY54" s="60">
        <v>31.4</v>
      </c>
      <c r="BZ54" s="104">
        <v>32.25</v>
      </c>
      <c r="CA54" s="62">
        <v>32.09375</v>
      </c>
      <c r="CB54" s="62">
        <v>34</v>
      </c>
      <c r="CC54" s="62">
        <v>44</v>
      </c>
      <c r="CD54" s="65">
        <v>26.24</v>
      </c>
      <c r="CE54" s="65">
        <v>27.74</v>
      </c>
      <c r="CF54" s="65">
        <v>28.4</v>
      </c>
      <c r="CG54" s="66">
        <v>30.2083333333333</v>
      </c>
      <c r="CH54" s="66">
        <v>21.8333333333333</v>
      </c>
      <c r="CI54" s="66">
        <v>29.5555555555556</v>
      </c>
      <c r="CJ54" s="60">
        <v>36.495833333333302</v>
      </c>
      <c r="CK54" s="60">
        <v>26.87</v>
      </c>
      <c r="CL54" s="60">
        <v>25.77</v>
      </c>
      <c r="CM54" s="60">
        <v>16.670000000000002</v>
      </c>
      <c r="CN54" s="62">
        <v>39.1</v>
      </c>
      <c r="CO54" s="62">
        <v>34.200000000000003</v>
      </c>
      <c r="CP54" s="62">
        <v>28.175000000000001</v>
      </c>
      <c r="CQ54" s="69">
        <v>28.3</v>
      </c>
      <c r="CR54" s="69">
        <v>22.3333333333333</v>
      </c>
      <c r="CS54" s="10">
        <v>21</v>
      </c>
      <c r="CT54" s="10">
        <v>20.8</v>
      </c>
      <c r="CU54" s="10">
        <v>25</v>
      </c>
      <c r="CV54" s="110">
        <f>CV53-CV45</f>
        <v>25.859999999999985</v>
      </c>
      <c r="CW54" s="68">
        <v>34.0833333333333</v>
      </c>
      <c r="CX54" s="13">
        <f>CX53-CX45</f>
        <v>27.439999999999998</v>
      </c>
      <c r="CY54" s="78">
        <v>28.8116883116883</v>
      </c>
      <c r="CZ54" s="13">
        <v>25.9428571428571</v>
      </c>
      <c r="DA54" s="119">
        <v>26.7</v>
      </c>
      <c r="DB54" s="120">
        <v>20.5</v>
      </c>
      <c r="DC54" s="22">
        <f>DC53-DC45</f>
        <v>16.799999999999997</v>
      </c>
      <c r="DD54" s="20">
        <v>28.4</v>
      </c>
      <c r="DE54" s="124">
        <v>33.89791666666666</v>
      </c>
      <c r="DF54" s="124">
        <v>27.774999999999977</v>
      </c>
      <c r="DG54" s="124">
        <v>44.800000000000011</v>
      </c>
      <c r="DH54" s="124">
        <v>39.206250000000011</v>
      </c>
      <c r="DI54" s="124">
        <f>BV54</f>
        <v>32.5</v>
      </c>
    </row>
    <row r="55" spans="1:113" ht="18" customHeight="1">
      <c r="A55" s="24"/>
      <c r="B55" s="15"/>
      <c r="C55" s="15"/>
      <c r="D55" s="15"/>
      <c r="E55" s="15"/>
      <c r="F55" s="15"/>
      <c r="G55" s="15"/>
      <c r="H55" s="15"/>
      <c r="I55" s="52"/>
      <c r="J55" s="49"/>
      <c r="K55" s="49"/>
      <c r="L55" s="49"/>
      <c r="AG55" s="16"/>
      <c r="AH55" s="16"/>
      <c r="AI55" s="16"/>
      <c r="AS55" s="7"/>
      <c r="AT55" s="7"/>
      <c r="AU55" s="7"/>
      <c r="BP55" s="15"/>
      <c r="BQ55" s="15"/>
      <c r="BR55" s="15"/>
      <c r="BS55" s="15"/>
      <c r="BT55" s="15"/>
      <c r="BU55" s="15"/>
      <c r="BV55" s="15"/>
      <c r="BW55" s="52"/>
      <c r="CA55" s="61"/>
      <c r="CN55" s="7"/>
      <c r="CO55" s="7"/>
      <c r="CP55" s="7"/>
      <c r="CR55" s="105"/>
      <c r="CS55" s="10"/>
      <c r="CT55" s="10"/>
      <c r="CU55" s="10"/>
      <c r="CV55" s="110"/>
      <c r="CW55" s="10"/>
      <c r="CX55" s="9"/>
      <c r="CY55" s="12"/>
      <c r="CZ55" s="9"/>
      <c r="DB55" s="120"/>
    </row>
    <row r="56" spans="1:113" ht="18" customHeight="1" thickBot="1">
      <c r="A56" s="32">
        <f t="shared" ref="A56:B56" si="51">A48+1</f>
        <v>8</v>
      </c>
      <c r="B56" s="33">
        <f t="shared" si="51"/>
        <v>45385</v>
      </c>
      <c r="C56" s="3"/>
      <c r="D56" s="3"/>
      <c r="E56" s="3"/>
      <c r="F56" s="3"/>
      <c r="G56" s="3"/>
      <c r="H56" s="15"/>
      <c r="U56" s="51"/>
      <c r="V56" s="51"/>
      <c r="W56" s="57"/>
      <c r="X56" s="57"/>
      <c r="Y56" s="57"/>
      <c r="Z56" s="57"/>
      <c r="AA56" s="59"/>
      <c r="AB56" s="59"/>
      <c r="AC56" s="59"/>
      <c r="AG56" s="16"/>
      <c r="AH56" s="16"/>
      <c r="AI56" s="16"/>
      <c r="AS56" s="7"/>
      <c r="AT56" s="7"/>
      <c r="AU56" s="7"/>
      <c r="BO56" s="36">
        <f t="shared" ref="BO56:BP56" si="52">BO48+1</f>
        <v>8</v>
      </c>
      <c r="BP56" s="33">
        <f t="shared" si="52"/>
        <v>45385</v>
      </c>
      <c r="BQ56" s="3"/>
      <c r="BR56" s="3"/>
      <c r="BS56" s="3"/>
      <c r="BT56" s="3"/>
      <c r="BU56" s="3"/>
      <c r="BV56" s="15"/>
      <c r="CN56" s="7"/>
      <c r="CO56" s="7"/>
      <c r="CP56" s="7"/>
      <c r="CR56" s="105"/>
      <c r="CS56" s="10"/>
      <c r="CT56" s="10"/>
      <c r="CU56" s="10"/>
      <c r="CV56" s="110"/>
      <c r="CW56" s="10"/>
      <c r="CX56" s="9"/>
      <c r="CY56" s="12"/>
      <c r="CZ56" s="9"/>
      <c r="DB56" s="120"/>
    </row>
    <row r="57" spans="1:113" ht="18" customHeight="1">
      <c r="A57" s="34" t="s">
        <v>4</v>
      </c>
      <c r="B57" s="35" t="s">
        <v>5</v>
      </c>
      <c r="C57" s="35" t="s">
        <v>6</v>
      </c>
      <c r="D57" s="35" t="s">
        <v>7</v>
      </c>
      <c r="E57" s="35" t="s">
        <v>8</v>
      </c>
      <c r="F57" s="35" t="s">
        <v>9</v>
      </c>
      <c r="G57" s="35" t="s">
        <v>10</v>
      </c>
      <c r="H57" s="42" t="s">
        <v>11</v>
      </c>
      <c r="AG57" s="16"/>
      <c r="AH57" s="16"/>
      <c r="AI57" s="16"/>
      <c r="AS57" s="7"/>
      <c r="AT57" s="7"/>
      <c r="AU57" s="7"/>
      <c r="BO57" s="92" t="s">
        <v>4</v>
      </c>
      <c r="BP57" s="93" t="s">
        <v>5</v>
      </c>
      <c r="BQ57" s="35" t="s">
        <v>6</v>
      </c>
      <c r="BR57" s="35" t="s">
        <v>7</v>
      </c>
      <c r="BS57" s="35" t="s">
        <v>8</v>
      </c>
      <c r="BT57" s="35" t="s">
        <v>9</v>
      </c>
      <c r="BU57" s="35" t="s">
        <v>10</v>
      </c>
      <c r="BV57" s="42" t="s">
        <v>11</v>
      </c>
      <c r="CN57" s="7"/>
      <c r="CO57" s="7"/>
      <c r="CP57" s="7"/>
      <c r="CR57" s="105"/>
      <c r="CS57" s="10"/>
      <c r="CT57" s="10"/>
      <c r="CU57" s="10"/>
      <c r="CV57" s="110"/>
      <c r="CW57" s="10"/>
      <c r="CX57" s="9"/>
      <c r="CY57" s="12"/>
      <c r="CZ57" s="9"/>
      <c r="DB57" s="120"/>
    </row>
    <row r="58" spans="1:113" ht="18" customHeight="1">
      <c r="A58" s="29" t="s">
        <v>12</v>
      </c>
      <c r="B58" s="30">
        <v>300</v>
      </c>
      <c r="C58" s="30">
        <v>300</v>
      </c>
      <c r="D58" s="30">
        <v>300</v>
      </c>
      <c r="E58" s="30">
        <v>300</v>
      </c>
      <c r="F58" s="30">
        <v>300</v>
      </c>
      <c r="G58" s="30">
        <v>300</v>
      </c>
      <c r="H58" s="43">
        <v>300</v>
      </c>
      <c r="AG58" s="16"/>
      <c r="AH58" s="16"/>
      <c r="AI58" s="16"/>
      <c r="AS58" s="7"/>
      <c r="AT58" s="7"/>
      <c r="AU58" s="7"/>
      <c r="BO58" s="89" t="s">
        <v>12</v>
      </c>
      <c r="BP58" s="90">
        <v>140</v>
      </c>
      <c r="BQ58" s="30">
        <v>140</v>
      </c>
      <c r="BR58" s="30">
        <v>140</v>
      </c>
      <c r="BS58" s="30">
        <v>140</v>
      </c>
      <c r="BT58" s="30">
        <v>140</v>
      </c>
      <c r="BU58" s="30">
        <v>140</v>
      </c>
      <c r="BV58" s="43">
        <v>140</v>
      </c>
      <c r="CN58" s="7"/>
      <c r="CO58" s="7"/>
      <c r="CP58" s="7"/>
      <c r="CR58" s="105"/>
      <c r="CS58" s="10"/>
      <c r="CT58" s="10"/>
      <c r="CU58" s="10"/>
      <c r="CV58" s="110"/>
      <c r="CW58" s="10"/>
      <c r="CX58" s="9"/>
      <c r="CY58" s="12"/>
      <c r="CZ58" s="9"/>
      <c r="DB58" s="120"/>
    </row>
    <row r="59" spans="1:113" ht="18" customHeight="1">
      <c r="A59" s="29" t="s">
        <v>90</v>
      </c>
      <c r="B59" s="39">
        <v>12351</v>
      </c>
      <c r="C59" s="39">
        <v>13952</v>
      </c>
      <c r="D59" s="39">
        <v>14140</v>
      </c>
      <c r="E59" s="39">
        <v>14358</v>
      </c>
      <c r="F59" s="39">
        <v>14821</v>
      </c>
      <c r="G59" s="39"/>
      <c r="H59" s="44">
        <f>SUM(B59:G59)</f>
        <v>69622</v>
      </c>
      <c r="J59" s="3" t="s">
        <v>103</v>
      </c>
      <c r="AG59" s="16"/>
      <c r="AH59" s="16"/>
      <c r="AI59" s="16"/>
      <c r="AS59" s="7"/>
      <c r="AT59" s="7"/>
      <c r="AU59" s="7"/>
      <c r="BO59" s="89" t="s">
        <v>90</v>
      </c>
      <c r="BP59" s="39">
        <v>16845</v>
      </c>
      <c r="BQ59" s="39">
        <v>16406</v>
      </c>
      <c r="BR59" s="39">
        <v>17780</v>
      </c>
      <c r="BS59" s="39">
        <v>15691</v>
      </c>
      <c r="BT59" s="97">
        <v>15382</v>
      </c>
      <c r="BU59" s="99"/>
      <c r="BV59" s="44">
        <f>SUM(BP59:BU59)</f>
        <v>82104</v>
      </c>
      <c r="CN59" s="7"/>
      <c r="CO59" s="7"/>
      <c r="CP59" s="7"/>
      <c r="CR59" s="105"/>
      <c r="CS59" s="10"/>
      <c r="CT59" s="10"/>
      <c r="CU59" s="10"/>
      <c r="CV59" s="110"/>
      <c r="CW59" s="10"/>
      <c r="CX59" s="9"/>
      <c r="CY59" s="12"/>
      <c r="CZ59" s="9"/>
      <c r="DB59" s="120"/>
    </row>
    <row r="60" spans="1:113" ht="18" customHeight="1">
      <c r="A60" s="29" t="s">
        <v>91</v>
      </c>
      <c r="B60" s="36">
        <v>80</v>
      </c>
      <c r="C60" s="36">
        <v>80</v>
      </c>
      <c r="D60" s="36">
        <v>80</v>
      </c>
      <c r="E60" s="36">
        <v>80</v>
      </c>
      <c r="F60" s="39">
        <v>80</v>
      </c>
      <c r="G60" s="39"/>
      <c r="H60" s="44">
        <f>SUM(B60:G60)</f>
        <v>400</v>
      </c>
      <c r="J60" s="3">
        <v>438</v>
      </c>
      <c r="K60" s="3">
        <v>441</v>
      </c>
      <c r="L60" s="3">
        <v>447</v>
      </c>
      <c r="M60" s="3">
        <v>450</v>
      </c>
      <c r="N60" s="3">
        <v>453</v>
      </c>
      <c r="O60" s="4">
        <v>463</v>
      </c>
      <c r="P60" s="4">
        <v>468</v>
      </c>
      <c r="Q60" s="4">
        <v>471</v>
      </c>
      <c r="R60" s="4">
        <v>473</v>
      </c>
      <c r="S60" s="3">
        <v>476</v>
      </c>
      <c r="T60" s="3">
        <v>478</v>
      </c>
      <c r="U60" s="3">
        <v>482</v>
      </c>
      <c r="V60" s="3">
        <v>485</v>
      </c>
      <c r="W60" s="5" t="s">
        <v>14</v>
      </c>
      <c r="X60" s="5" t="s">
        <v>15</v>
      </c>
      <c r="Y60" s="5" t="s">
        <v>16</v>
      </c>
      <c r="Z60" s="5" t="s">
        <v>17</v>
      </c>
      <c r="AA60" s="6" t="s">
        <v>18</v>
      </c>
      <c r="AB60" s="6" t="s">
        <v>19</v>
      </c>
      <c r="AC60" s="6" t="s">
        <v>20</v>
      </c>
      <c r="AD60" s="7" t="s">
        <v>21</v>
      </c>
      <c r="AE60" s="7" t="s">
        <v>22</v>
      </c>
      <c r="AF60" s="7" t="s">
        <v>23</v>
      </c>
      <c r="AG60" s="16" t="s">
        <v>24</v>
      </c>
      <c r="AH60" s="16" t="s">
        <v>25</v>
      </c>
      <c r="AI60" s="16" t="s">
        <v>26</v>
      </c>
      <c r="AJ60" s="8" t="s">
        <v>27</v>
      </c>
      <c r="AK60" s="8" t="s">
        <v>28</v>
      </c>
      <c r="AL60" s="8" t="s">
        <v>29</v>
      </c>
      <c r="AM60" s="9" t="s">
        <v>30</v>
      </c>
      <c r="AN60" s="9" t="s">
        <v>31</v>
      </c>
      <c r="AO60" s="6" t="s">
        <v>32</v>
      </c>
      <c r="AP60" s="6" t="s">
        <v>33</v>
      </c>
      <c r="AQ60" s="6" t="s">
        <v>34</v>
      </c>
      <c r="AR60" s="6" t="s">
        <v>35</v>
      </c>
      <c r="AS60" s="7" t="s">
        <v>36</v>
      </c>
      <c r="AT60" s="7" t="s">
        <v>37</v>
      </c>
      <c r="AU60" s="7" t="s">
        <v>38</v>
      </c>
      <c r="AV60" s="10" t="s">
        <v>39</v>
      </c>
      <c r="AW60" s="10" t="s">
        <v>40</v>
      </c>
      <c r="AX60" s="10" t="s">
        <v>41</v>
      </c>
      <c r="AY60" s="10" t="s">
        <v>42</v>
      </c>
      <c r="AZ60" s="10" t="s">
        <v>43</v>
      </c>
      <c r="BA60" s="9" t="s">
        <v>44</v>
      </c>
      <c r="BB60" s="11" t="s">
        <v>45</v>
      </c>
      <c r="BC60" s="9" t="s">
        <v>46</v>
      </c>
      <c r="BD60" s="12" t="s">
        <v>47</v>
      </c>
      <c r="BE60" s="9" t="s">
        <v>48</v>
      </c>
      <c r="BF60" s="12" t="s">
        <v>49</v>
      </c>
      <c r="BG60" s="13" t="s">
        <v>49</v>
      </c>
      <c r="BH60" s="13" t="s">
        <v>51</v>
      </c>
      <c r="BI60" s="78" t="s">
        <v>52</v>
      </c>
      <c r="BJ60" s="88" t="s">
        <v>53</v>
      </c>
      <c r="BK60" s="88" t="s">
        <v>139</v>
      </c>
      <c r="BL60" s="88" t="s">
        <v>141</v>
      </c>
      <c r="BM60" s="88" t="s">
        <v>143</v>
      </c>
      <c r="BN60" s="88" t="s">
        <v>145</v>
      </c>
      <c r="BO60" s="89" t="s">
        <v>91</v>
      </c>
      <c r="BP60" s="36">
        <v>80</v>
      </c>
      <c r="BQ60" s="36">
        <v>80</v>
      </c>
      <c r="BR60" s="36">
        <v>80</v>
      </c>
      <c r="BS60" s="36">
        <v>80</v>
      </c>
      <c r="BT60" s="97">
        <v>80</v>
      </c>
      <c r="BU60" s="101"/>
      <c r="BV60" s="44">
        <f>SUM(BP60:BU60)</f>
        <v>400</v>
      </c>
      <c r="BX60" s="6" t="s">
        <v>54</v>
      </c>
      <c r="BY60" s="6" t="s">
        <v>55</v>
      </c>
      <c r="BZ60" s="102" t="s">
        <v>56</v>
      </c>
      <c r="CA60" s="7" t="s">
        <v>57</v>
      </c>
      <c r="CB60" s="7" t="s">
        <v>58</v>
      </c>
      <c r="CC60" s="7" t="s">
        <v>59</v>
      </c>
      <c r="CD60" s="16" t="s">
        <v>60</v>
      </c>
      <c r="CE60" s="16" t="s">
        <v>61</v>
      </c>
      <c r="CF60" s="16" t="s">
        <v>62</v>
      </c>
      <c r="CG60" s="8" t="s">
        <v>63</v>
      </c>
      <c r="CH60" s="8" t="s">
        <v>64</v>
      </c>
      <c r="CI60" s="8" t="s">
        <v>65</v>
      </c>
      <c r="CJ60" s="6" t="s">
        <v>66</v>
      </c>
      <c r="CK60" s="6" t="s">
        <v>67</v>
      </c>
      <c r="CL60" s="6" t="s">
        <v>68</v>
      </c>
      <c r="CM60" s="6" t="s">
        <v>69</v>
      </c>
      <c r="CN60" s="7" t="s">
        <v>70</v>
      </c>
      <c r="CO60" s="7" t="s">
        <v>71</v>
      </c>
      <c r="CP60" s="7" t="s">
        <v>72</v>
      </c>
      <c r="CQ60" s="10" t="s">
        <v>73</v>
      </c>
      <c r="CR60" s="10" t="s">
        <v>74</v>
      </c>
      <c r="CS60" s="10" t="s">
        <v>104</v>
      </c>
      <c r="CT60" s="10" t="s">
        <v>76</v>
      </c>
      <c r="CU60" s="10" t="s">
        <v>77</v>
      </c>
      <c r="CV60" s="110" t="s">
        <v>78</v>
      </c>
      <c r="CW60" s="10" t="s">
        <v>92</v>
      </c>
      <c r="CX60" s="9" t="s">
        <v>79</v>
      </c>
      <c r="CY60" s="12" t="s">
        <v>80</v>
      </c>
      <c r="CZ60" s="9" t="s">
        <v>81</v>
      </c>
      <c r="DA60" s="21" t="s">
        <v>82</v>
      </c>
      <c r="DB60" s="120" t="s">
        <v>83</v>
      </c>
      <c r="DC60" s="22" t="s">
        <v>84</v>
      </c>
      <c r="DD60" s="116" t="s">
        <v>85</v>
      </c>
      <c r="DE60" s="116" t="s">
        <v>86</v>
      </c>
      <c r="DF60" s="116" t="s">
        <v>140</v>
      </c>
      <c r="DG60" s="116" t="s">
        <v>142</v>
      </c>
      <c r="DH60" s="116" t="s">
        <v>144</v>
      </c>
      <c r="DI60" s="116" t="s">
        <v>146</v>
      </c>
    </row>
    <row r="61" spans="1:113" ht="18" customHeight="1">
      <c r="A61" s="29" t="s">
        <v>87</v>
      </c>
      <c r="B61" s="37">
        <f>B59/B60</f>
        <v>154.38749999999999</v>
      </c>
      <c r="C61" s="37">
        <f>C59/C60</f>
        <v>174.4</v>
      </c>
      <c r="D61" s="37">
        <f>D59/D60</f>
        <v>176.75</v>
      </c>
      <c r="E61" s="37">
        <f>E59/E60</f>
        <v>179.47499999999999</v>
      </c>
      <c r="F61" s="37">
        <f>F59/F60</f>
        <v>185.26249999999999</v>
      </c>
      <c r="G61" s="37" t="e">
        <f t="shared" ref="G61:H61" si="53">G59/G60</f>
        <v>#DIV/0!</v>
      </c>
      <c r="H61" s="45">
        <f t="shared" si="53"/>
        <v>174.05500000000001</v>
      </c>
      <c r="I61" s="2" t="s">
        <v>87</v>
      </c>
      <c r="J61" s="51">
        <v>168.1</v>
      </c>
      <c r="K61" s="3">
        <v>168.1</v>
      </c>
      <c r="L61" s="49">
        <v>159.04</v>
      </c>
      <c r="M61" s="3">
        <v>170.7</v>
      </c>
      <c r="N61" s="3">
        <v>168.85</v>
      </c>
      <c r="O61" s="4">
        <v>163.30000000000001</v>
      </c>
      <c r="P61" s="4">
        <v>162.22</v>
      </c>
      <c r="Q61" s="4">
        <v>183.33</v>
      </c>
      <c r="R61" s="55">
        <v>141.67663043478299</v>
      </c>
      <c r="S61" s="51">
        <v>159.41</v>
      </c>
      <c r="T61" s="51">
        <v>171.77</v>
      </c>
      <c r="U61" s="51">
        <v>169.29</v>
      </c>
      <c r="V61" s="51">
        <v>146.5</v>
      </c>
      <c r="W61" s="57">
        <v>155.21</v>
      </c>
      <c r="X61" s="57">
        <v>153.75</v>
      </c>
      <c r="Y61" s="57"/>
      <c r="Z61" s="57">
        <v>183.28</v>
      </c>
      <c r="AA61" s="60">
        <v>195.5</v>
      </c>
      <c r="AB61" s="60">
        <v>194.166666666667</v>
      </c>
      <c r="AC61" s="60">
        <v>189.75</v>
      </c>
      <c r="AD61" s="61">
        <v>206.90625</v>
      </c>
      <c r="AE61" s="61">
        <v>206.3125</v>
      </c>
      <c r="AF61" s="61">
        <v>207.9375</v>
      </c>
      <c r="AG61" s="63">
        <v>171.35</v>
      </c>
      <c r="AH61" s="63">
        <v>171.87</v>
      </c>
      <c r="AI61" s="63">
        <v>168</v>
      </c>
      <c r="AJ61" s="64">
        <v>153.81720430107501</v>
      </c>
      <c r="AK61" s="64">
        <v>171.368243243243</v>
      </c>
      <c r="AL61" s="64">
        <v>139.153439153439</v>
      </c>
      <c r="AM61" s="13">
        <v>159.99</v>
      </c>
      <c r="AN61" s="13" t="e">
        <f>'[1]Peso Macho'!G61</f>
        <v>#REF!</v>
      </c>
      <c r="AO61" s="59">
        <v>169.38333333333301</v>
      </c>
      <c r="AP61" s="59">
        <v>147.33000000000001</v>
      </c>
      <c r="AQ61" s="59">
        <v>150.47</v>
      </c>
      <c r="AR61" s="59">
        <v>121.33</v>
      </c>
      <c r="AS61" s="61">
        <v>191.2</v>
      </c>
      <c r="AT61" s="61">
        <v>190.875</v>
      </c>
      <c r="AU61" s="61">
        <v>159.94999999999999</v>
      </c>
      <c r="AV61" s="68">
        <v>213.3</v>
      </c>
      <c r="AW61" s="68">
        <v>176</v>
      </c>
      <c r="AX61" s="68">
        <v>151</v>
      </c>
      <c r="AY61" s="68">
        <v>158.25</v>
      </c>
      <c r="AZ61" s="68">
        <v>160.4</v>
      </c>
      <c r="BA61" s="13">
        <v>169.6</v>
      </c>
      <c r="BB61" s="77">
        <v>169.583333333333</v>
      </c>
      <c r="BC61" s="13">
        <v>176.49</v>
      </c>
      <c r="BD61" s="78">
        <v>201.84838709677399</v>
      </c>
      <c r="BE61" s="13">
        <v>165.96491228070201</v>
      </c>
      <c r="BF61" s="78"/>
      <c r="BG61" s="13">
        <v>129.32231404958699</v>
      </c>
      <c r="BH61" s="13">
        <v>121.42318840579701</v>
      </c>
      <c r="BJ61" s="88">
        <v>134.59583333333333</v>
      </c>
      <c r="BK61" s="88">
        <v>147.32499999999999</v>
      </c>
      <c r="BL61" s="88">
        <v>140</v>
      </c>
      <c r="BM61" s="88">
        <v>156.49687499999999</v>
      </c>
      <c r="BN61" s="88">
        <f>H61</f>
        <v>174.05500000000001</v>
      </c>
      <c r="BO61" s="89" t="s">
        <v>87</v>
      </c>
      <c r="BP61" s="95">
        <f>BP59/BP60</f>
        <v>210.5625</v>
      </c>
      <c r="BQ61" s="37">
        <f>BQ59/BQ60</f>
        <v>205.07499999999999</v>
      </c>
      <c r="BR61" s="37">
        <f>BR59/BR60</f>
        <v>222.25</v>
      </c>
      <c r="BS61" s="37">
        <f>BS59/BS60</f>
        <v>196.13749999999999</v>
      </c>
      <c r="BT61" s="37">
        <f t="shared" ref="BT61:BV61" si="54">BT59/BT60</f>
        <v>192.27500000000001</v>
      </c>
      <c r="BU61" s="37" t="e">
        <f t="shared" si="54"/>
        <v>#DIV/0!</v>
      </c>
      <c r="BV61" s="45">
        <f t="shared" si="54"/>
        <v>205.26</v>
      </c>
      <c r="BW61" s="2" t="s">
        <v>87</v>
      </c>
      <c r="BX61" s="60">
        <v>227.8</v>
      </c>
      <c r="BY61" s="60">
        <v>243.2</v>
      </c>
      <c r="BZ61" s="104">
        <v>216.166666666667</v>
      </c>
      <c r="CA61" s="61">
        <v>252.65625</v>
      </c>
      <c r="CB61" s="61">
        <v>251.625</v>
      </c>
      <c r="CC61" s="61">
        <v>248.94</v>
      </c>
      <c r="CD61" s="63">
        <v>177.86</v>
      </c>
      <c r="CE61" s="63">
        <v>211.44</v>
      </c>
      <c r="CF61" s="63">
        <v>197.6</v>
      </c>
      <c r="CG61" s="64">
        <v>195.737037037037</v>
      </c>
      <c r="CH61" s="64">
        <v>184.166666666667</v>
      </c>
      <c r="CI61" s="64">
        <v>180.584033613445</v>
      </c>
      <c r="CJ61" s="59">
        <v>228.89166666666699</v>
      </c>
      <c r="CK61" s="59">
        <v>202.48</v>
      </c>
      <c r="CL61" s="59">
        <v>209.03</v>
      </c>
      <c r="CM61" s="59">
        <v>183.25</v>
      </c>
      <c r="CN61" s="61">
        <v>239.17500000000001</v>
      </c>
      <c r="CO61" s="61">
        <v>231.32499999999999</v>
      </c>
      <c r="CP61" s="61">
        <v>218.02500000000001</v>
      </c>
      <c r="CQ61" s="68">
        <v>224.85</v>
      </c>
      <c r="CR61" s="68">
        <v>176.5</v>
      </c>
      <c r="CS61" s="10">
        <v>189.42</v>
      </c>
      <c r="CT61" s="10">
        <v>188</v>
      </c>
      <c r="CU61" s="68">
        <v>197.8</v>
      </c>
      <c r="CV61" s="111">
        <v>218.13333333333301</v>
      </c>
      <c r="CW61" s="68">
        <v>215.583333333333</v>
      </c>
      <c r="CX61" s="13">
        <v>183.37</v>
      </c>
      <c r="CY61" s="78">
        <v>226.136363636364</v>
      </c>
      <c r="CZ61" s="13">
        <v>195.19540229885101</v>
      </c>
      <c r="DA61" s="119">
        <f>BV61</f>
        <v>205.26</v>
      </c>
      <c r="DB61" s="120">
        <v>141.09417040358699</v>
      </c>
      <c r="DC61" s="120">
        <v>145.589333333333</v>
      </c>
      <c r="DE61" s="121">
        <v>176.39791666666667</v>
      </c>
      <c r="DF61" s="121">
        <v>199.01249999999999</v>
      </c>
      <c r="DG61" s="121">
        <v>165.77777777777777</v>
      </c>
      <c r="DH61" s="121">
        <v>204.80937499999999</v>
      </c>
      <c r="DI61" s="121">
        <f>BV61</f>
        <v>205.26</v>
      </c>
    </row>
    <row r="62" spans="1:113" ht="18" customHeight="1" thickBot="1">
      <c r="A62" s="31" t="s">
        <v>93</v>
      </c>
      <c r="B62" s="38">
        <f>B61-B53</f>
        <v>23.524999999999977</v>
      </c>
      <c r="C62" s="38">
        <f t="shared" ref="C62:H62" si="55">C61-C53</f>
        <v>31.0625</v>
      </c>
      <c r="D62" s="38">
        <f t="shared" si="55"/>
        <v>31.150000000000006</v>
      </c>
      <c r="E62" s="38">
        <f t="shared" si="55"/>
        <v>26.287499999999994</v>
      </c>
      <c r="F62" s="38">
        <f t="shared" si="55"/>
        <v>30.962499999999977</v>
      </c>
      <c r="G62" s="38" t="e">
        <f t="shared" si="55"/>
        <v>#DIV/0!</v>
      </c>
      <c r="H62" s="46">
        <f t="shared" si="55"/>
        <v>28.597499999999997</v>
      </c>
      <c r="I62" s="50" t="s">
        <v>93</v>
      </c>
      <c r="J62" s="51">
        <f>J61-J53</f>
        <v>18.019999999999982</v>
      </c>
      <c r="K62" s="51">
        <f>K61-K53</f>
        <v>30.949999999999989</v>
      </c>
      <c r="L62" s="51">
        <f>L61-L53</f>
        <v>18.45999999999998</v>
      </c>
      <c r="M62" s="3">
        <v>24.18</v>
      </c>
      <c r="N62" s="3">
        <v>16.850000000000001</v>
      </c>
      <c r="O62" s="4">
        <v>13.1</v>
      </c>
      <c r="P62" s="4">
        <v>28.7</v>
      </c>
      <c r="Q62" s="4">
        <v>30.9</v>
      </c>
      <c r="R62" s="55">
        <v>9.5411465638148591</v>
      </c>
      <c r="S62" s="51">
        <f>S61-S53</f>
        <v>17.509999999999991</v>
      </c>
      <c r="T62" s="51">
        <f>T61-T53</f>
        <v>20.810000000000002</v>
      </c>
      <c r="U62" s="51">
        <f>U61-U53</f>
        <v>22.489999999999981</v>
      </c>
      <c r="V62" s="51">
        <f>V61-V53</f>
        <v>20.099999999999994</v>
      </c>
      <c r="W62" s="57">
        <f>+W61-W53</f>
        <v>11.980000000000018</v>
      </c>
      <c r="X62" s="57">
        <f>+X61-X53</f>
        <v>20.949999999999989</v>
      </c>
      <c r="Y62" s="57">
        <f>+Y61-Y53</f>
        <v>-152.05000000000001</v>
      </c>
      <c r="Z62" s="57">
        <f>+Z61-Z53</f>
        <v>27.449999999999989</v>
      </c>
      <c r="AA62" s="60">
        <v>33.28125</v>
      </c>
      <c r="AB62" s="60">
        <v>27.875</v>
      </c>
      <c r="AC62" s="60">
        <v>29.6666666666667</v>
      </c>
      <c r="AD62" s="62">
        <v>30.8125</v>
      </c>
      <c r="AE62" s="62">
        <v>41</v>
      </c>
      <c r="AF62" s="62">
        <v>32.1875</v>
      </c>
      <c r="AG62" s="65">
        <v>18.66</v>
      </c>
      <c r="AH62" s="65">
        <v>18.2</v>
      </c>
      <c r="AI62" s="65">
        <v>8.7299999999999898</v>
      </c>
      <c r="AJ62" s="66">
        <v>7.10887096774192</v>
      </c>
      <c r="AK62" s="66">
        <v>14.068243243243201</v>
      </c>
      <c r="AL62" s="66">
        <v>10.7089947089947</v>
      </c>
      <c r="AM62" s="13">
        <v>18.399999999999999</v>
      </c>
      <c r="AN62" s="13" t="e">
        <f>'[1]Peso Macho'!G62</f>
        <v>#REF!</v>
      </c>
      <c r="AO62" s="60">
        <v>27.1041666666667</v>
      </c>
      <c r="AP62" s="60">
        <v>15.14</v>
      </c>
      <c r="AQ62" s="60">
        <v>22.58</v>
      </c>
      <c r="AR62" s="60">
        <v>17.5</v>
      </c>
      <c r="AS62" s="62">
        <v>26.8</v>
      </c>
      <c r="AT62" s="62">
        <v>31.05</v>
      </c>
      <c r="AU62" s="62">
        <v>25.4</v>
      </c>
      <c r="AV62" s="69">
        <v>40.475000000000001</v>
      </c>
      <c r="AW62" s="69">
        <v>31.6666666666667</v>
      </c>
      <c r="AX62" s="69">
        <v>31.3</v>
      </c>
      <c r="AY62" s="69">
        <v>22.2</v>
      </c>
      <c r="AZ62" s="69">
        <v>23.633333333333301</v>
      </c>
      <c r="BA62" s="79">
        <f>BA61-BA53</f>
        <v>25.329999999999984</v>
      </c>
      <c r="BB62" s="80">
        <v>23.25</v>
      </c>
      <c r="BC62" s="79">
        <f>BC61-BC53</f>
        <v>13.350000000000023</v>
      </c>
      <c r="BD62" s="81">
        <v>26.116129032258101</v>
      </c>
      <c r="BE62" s="79">
        <v>10.725391322617901</v>
      </c>
      <c r="BF62" s="81"/>
      <c r="BG62" s="13">
        <v>6.3657923104563299</v>
      </c>
      <c r="BH62" s="13">
        <f>BH61-BH53</f>
        <v>12.566045548654003</v>
      </c>
      <c r="BJ62" s="88">
        <v>22.71875</v>
      </c>
      <c r="BK62" s="88">
        <v>16.158333333333331</v>
      </c>
      <c r="BL62" s="88">
        <v>13.84615384615384</v>
      </c>
      <c r="BM62" s="88">
        <v>14.137499999999989</v>
      </c>
      <c r="BN62" s="88">
        <f>H62</f>
        <v>28.597499999999997</v>
      </c>
      <c r="BO62" s="89" t="s">
        <v>93</v>
      </c>
      <c r="BP62" s="96">
        <f>BP61-BP53</f>
        <v>19.212500000000006</v>
      </c>
      <c r="BQ62" s="96">
        <f t="shared" ref="BQ62" si="56">BQ61-BQ53</f>
        <v>25.949999999999989</v>
      </c>
      <c r="BR62" s="96">
        <f t="shared" ref="BR62" si="57">BR61-BR53</f>
        <v>36.087500000000006</v>
      </c>
      <c r="BS62" s="96">
        <f t="shared" ref="BS62" si="58">BS61-BS53</f>
        <v>29.274999999999977</v>
      </c>
      <c r="BT62" s="96">
        <f t="shared" ref="BT62" si="59">BT61-BT53</f>
        <v>21.737500000000011</v>
      </c>
      <c r="BU62" s="96" t="e">
        <f t="shared" ref="BU62" si="60">BU61-BU53</f>
        <v>#DIV/0!</v>
      </c>
      <c r="BV62" s="96">
        <f t="shared" ref="BV62" si="61">BV61-BV53</f>
        <v>26.452499999999986</v>
      </c>
      <c r="BW62" s="50" t="s">
        <v>93</v>
      </c>
      <c r="BX62" s="60">
        <v>30.1</v>
      </c>
      <c r="BY62" s="60">
        <v>34.1</v>
      </c>
      <c r="BZ62" s="104">
        <v>33.8333333333333</v>
      </c>
      <c r="CA62" s="62">
        <v>39.09375</v>
      </c>
      <c r="CB62" s="62">
        <v>48.25</v>
      </c>
      <c r="CC62" s="62">
        <v>32.9</v>
      </c>
      <c r="CD62" s="65">
        <v>15.24</v>
      </c>
      <c r="CE62" s="65">
        <v>30.57</v>
      </c>
      <c r="CF62" s="65">
        <v>13.67</v>
      </c>
      <c r="CG62" s="66">
        <v>12.9453703703704</v>
      </c>
      <c r="CH62" s="66">
        <v>20.1666666666667</v>
      </c>
      <c r="CI62" s="66">
        <v>8.47292250233426</v>
      </c>
      <c r="CJ62" s="60">
        <v>35.8708333333336</v>
      </c>
      <c r="CK62" s="60">
        <v>25.3</v>
      </c>
      <c r="CL62" s="60">
        <v>36.58</v>
      </c>
      <c r="CM62" s="60">
        <v>30.83</v>
      </c>
      <c r="CN62" s="62">
        <v>42.325000000000003</v>
      </c>
      <c r="CO62" s="62">
        <v>35.625</v>
      </c>
      <c r="CP62" s="62">
        <v>39.725000000000001</v>
      </c>
      <c r="CQ62" s="69">
        <v>39.375</v>
      </c>
      <c r="CR62" s="69">
        <v>25.6666666666667</v>
      </c>
      <c r="CS62" s="10">
        <v>33.1</v>
      </c>
      <c r="CT62" s="10">
        <v>28.6</v>
      </c>
      <c r="CU62" s="68">
        <v>30.1333333333334</v>
      </c>
      <c r="CV62" s="111">
        <f>CV61-CV53</f>
        <v>26.403333333333023</v>
      </c>
      <c r="CW62" s="10">
        <v>31.5</v>
      </c>
      <c r="CX62" s="13">
        <f>CX61-CX53</f>
        <v>9.9300000000000068</v>
      </c>
      <c r="CY62" s="78">
        <v>36.759740259740298</v>
      </c>
      <c r="CZ62" s="13">
        <v>13.3096880131363</v>
      </c>
      <c r="DA62" s="119">
        <f>DA61-DA53</f>
        <v>41.129999999999995</v>
      </c>
      <c r="DB62" s="120">
        <v>6.4275037369207801</v>
      </c>
      <c r="DC62" s="120">
        <f>DC61-DC53</f>
        <v>13.056000000000012</v>
      </c>
      <c r="DE62" s="124">
        <v>24.793750000000017</v>
      </c>
      <c r="DF62" s="124">
        <v>25.154166666666669</v>
      </c>
      <c r="DG62" s="124">
        <v>3.1999999999999886</v>
      </c>
      <c r="DH62" s="124">
        <v>24.431249999999977</v>
      </c>
      <c r="DI62" s="124">
        <f>BV62</f>
        <v>26.452499999999986</v>
      </c>
    </row>
    <row r="63" spans="1:113" ht="18" customHeight="1">
      <c r="A63" s="24"/>
      <c r="B63" s="15"/>
      <c r="C63" s="15"/>
      <c r="D63" s="15"/>
      <c r="E63" s="15"/>
      <c r="F63" s="15"/>
      <c r="G63" s="15"/>
      <c r="H63" s="15"/>
      <c r="I63" s="52"/>
      <c r="J63" s="49"/>
      <c r="K63" s="49"/>
      <c r="L63" s="49"/>
      <c r="AG63" s="16"/>
      <c r="AH63" s="16"/>
      <c r="AI63" s="16"/>
      <c r="AS63" s="7"/>
      <c r="AT63" s="7"/>
      <c r="AU63" s="7"/>
      <c r="BP63" s="15"/>
      <c r="BQ63" s="15"/>
      <c r="BR63" s="15"/>
      <c r="BS63" s="15"/>
      <c r="BT63" s="15"/>
      <c r="BU63" s="15"/>
      <c r="BV63" s="15"/>
      <c r="BW63" s="52"/>
      <c r="CN63" s="7"/>
      <c r="CO63" s="7"/>
      <c r="CP63" s="7"/>
      <c r="CR63" s="105"/>
      <c r="CS63" s="10"/>
      <c r="CT63" s="10"/>
      <c r="CU63" s="10"/>
      <c r="CV63" s="110"/>
      <c r="CW63" s="10"/>
      <c r="CX63" s="9"/>
      <c r="CY63" s="12"/>
      <c r="CZ63" s="9"/>
      <c r="DB63" s="120"/>
    </row>
    <row r="64" spans="1:113" ht="18" customHeight="1" thickBot="1">
      <c r="A64" s="32">
        <f t="shared" ref="A64:B64" si="62">A56+1</f>
        <v>9</v>
      </c>
      <c r="B64" s="33">
        <f t="shared" si="62"/>
        <v>45386</v>
      </c>
      <c r="C64" s="3"/>
      <c r="D64" s="3"/>
      <c r="E64" s="3"/>
      <c r="F64" s="3"/>
      <c r="G64" s="3"/>
      <c r="H64" s="15"/>
      <c r="AG64" s="16"/>
      <c r="AH64" s="16"/>
      <c r="AI64" s="16"/>
      <c r="AS64" s="7"/>
      <c r="AT64" s="7"/>
      <c r="AU64" s="7"/>
      <c r="BO64" s="36">
        <f t="shared" ref="BO64:BP64" si="63">BO56+1</f>
        <v>9</v>
      </c>
      <c r="BP64" s="33">
        <f t="shared" si="63"/>
        <v>45386</v>
      </c>
      <c r="BQ64" s="3"/>
      <c r="BR64" s="3"/>
      <c r="BS64" s="3"/>
      <c r="BT64" s="3"/>
      <c r="BU64" s="3"/>
      <c r="BV64" s="15"/>
      <c r="CN64" s="7"/>
      <c r="CO64" s="7"/>
      <c r="CP64" s="7"/>
      <c r="CR64" s="105"/>
      <c r="CS64" s="10"/>
      <c r="CT64" s="10"/>
      <c r="CU64" s="10"/>
      <c r="CV64" s="110"/>
      <c r="CW64" s="10"/>
      <c r="CX64" s="9"/>
      <c r="CY64" s="12"/>
      <c r="CZ64" s="9"/>
      <c r="DB64" s="120"/>
    </row>
    <row r="65" spans="1:113" ht="18" customHeight="1">
      <c r="A65" s="34" t="s">
        <v>4</v>
      </c>
      <c r="B65" s="35" t="s">
        <v>5</v>
      </c>
      <c r="C65" s="35" t="s">
        <v>6</v>
      </c>
      <c r="D65" s="35" t="s">
        <v>7</v>
      </c>
      <c r="E65" s="35" t="s">
        <v>8</v>
      </c>
      <c r="F65" s="35" t="s">
        <v>9</v>
      </c>
      <c r="G65" s="35" t="s">
        <v>10</v>
      </c>
      <c r="H65" s="42" t="s">
        <v>11</v>
      </c>
      <c r="AG65" s="16"/>
      <c r="AH65" s="16"/>
      <c r="AI65" s="16"/>
      <c r="AS65" s="7"/>
      <c r="AT65" s="7"/>
      <c r="AU65" s="7"/>
      <c r="BO65" s="92" t="s">
        <v>4</v>
      </c>
      <c r="BP65" s="93" t="s">
        <v>5</v>
      </c>
      <c r="BQ65" s="35" t="s">
        <v>6</v>
      </c>
      <c r="BR65" s="35" t="s">
        <v>7</v>
      </c>
      <c r="BS65" s="35" t="s">
        <v>8</v>
      </c>
      <c r="BT65" s="35" t="s">
        <v>9</v>
      </c>
      <c r="BU65" s="35" t="s">
        <v>10</v>
      </c>
      <c r="BV65" s="42" t="s">
        <v>11</v>
      </c>
      <c r="CN65" s="7"/>
      <c r="CO65" s="7"/>
      <c r="CP65" s="7"/>
      <c r="CR65" s="105"/>
      <c r="CS65" s="10"/>
      <c r="CT65" s="10"/>
      <c r="CU65" s="10"/>
      <c r="CV65" s="110"/>
      <c r="CW65" s="10"/>
      <c r="CX65" s="9"/>
      <c r="CY65" s="12"/>
      <c r="CZ65" s="9"/>
      <c r="DB65" s="120"/>
    </row>
    <row r="66" spans="1:113" ht="18" customHeight="1">
      <c r="A66" s="29" t="s">
        <v>12</v>
      </c>
      <c r="B66" s="30">
        <v>300</v>
      </c>
      <c r="C66" s="30">
        <v>300</v>
      </c>
      <c r="D66" s="30">
        <v>300</v>
      </c>
      <c r="E66" s="30">
        <v>300</v>
      </c>
      <c r="F66" s="30">
        <v>300</v>
      </c>
      <c r="G66" s="30">
        <v>300</v>
      </c>
      <c r="H66" s="43">
        <v>300</v>
      </c>
      <c r="AG66" s="16"/>
      <c r="AH66" s="16"/>
      <c r="AI66" s="16"/>
      <c r="AS66" s="7"/>
      <c r="AT66" s="7"/>
      <c r="AU66" s="7"/>
      <c r="BO66" s="89" t="s">
        <v>12</v>
      </c>
      <c r="BP66" s="90">
        <v>300</v>
      </c>
      <c r="BQ66" s="30">
        <v>300</v>
      </c>
      <c r="BR66" s="30">
        <v>300</v>
      </c>
      <c r="BS66" s="30">
        <v>300</v>
      </c>
      <c r="BT66" s="30">
        <v>300</v>
      </c>
      <c r="BU66" s="30">
        <v>300</v>
      </c>
      <c r="BV66" s="43">
        <v>300</v>
      </c>
      <c r="CN66" s="7"/>
      <c r="CO66" s="7"/>
      <c r="CP66" s="7"/>
      <c r="CR66" s="105"/>
      <c r="CS66" s="10"/>
      <c r="CT66" s="10"/>
      <c r="CU66" s="10"/>
      <c r="CV66" s="110"/>
      <c r="CW66" s="10"/>
      <c r="CX66" s="9"/>
      <c r="CY66" s="12"/>
      <c r="CZ66" s="9"/>
      <c r="DB66" s="120"/>
    </row>
    <row r="67" spans="1:113" ht="18" customHeight="1">
      <c r="A67" s="29" t="s">
        <v>90</v>
      </c>
      <c r="B67" s="36">
        <v>13512</v>
      </c>
      <c r="C67" s="36">
        <v>16318</v>
      </c>
      <c r="D67" s="36">
        <v>15767</v>
      </c>
      <c r="E67" s="36">
        <v>16259</v>
      </c>
      <c r="F67" s="36">
        <v>16762</v>
      </c>
      <c r="G67" s="36"/>
      <c r="H67" s="44">
        <f>SUM(B67:G67)</f>
        <v>78618</v>
      </c>
      <c r="J67" s="3" t="s">
        <v>105</v>
      </c>
      <c r="AG67" s="16"/>
      <c r="AH67" s="16"/>
      <c r="AI67" s="16"/>
      <c r="AS67" s="7"/>
      <c r="AT67" s="7"/>
      <c r="AU67" s="7"/>
      <c r="BO67" s="89" t="s">
        <v>90</v>
      </c>
      <c r="BP67" s="94">
        <v>20831</v>
      </c>
      <c r="BQ67" s="36">
        <v>20298</v>
      </c>
      <c r="BR67" s="36">
        <v>20525</v>
      </c>
      <c r="BS67" s="36">
        <v>18277</v>
      </c>
      <c r="BT67" s="36">
        <v>18903</v>
      </c>
      <c r="BU67" s="99"/>
      <c r="BV67" s="44">
        <f>SUM(BP67:BU67)</f>
        <v>98834</v>
      </c>
      <c r="CN67" s="7"/>
      <c r="CO67" s="7"/>
      <c r="CP67" s="7"/>
      <c r="CR67" s="105"/>
      <c r="CS67" s="10"/>
      <c r="CT67" s="10"/>
      <c r="CU67" s="10"/>
      <c r="CV67" s="110"/>
      <c r="CW67" s="10"/>
      <c r="CX67" s="9"/>
      <c r="CY67" s="12"/>
      <c r="CZ67" s="9"/>
      <c r="DB67" s="120"/>
    </row>
    <row r="68" spans="1:113" ht="18" customHeight="1">
      <c r="A68" s="29" t="s">
        <v>91</v>
      </c>
      <c r="B68" s="36">
        <v>80</v>
      </c>
      <c r="C68" s="36">
        <v>80</v>
      </c>
      <c r="D68" s="36">
        <v>80</v>
      </c>
      <c r="E68" s="36">
        <v>80</v>
      </c>
      <c r="F68" s="39">
        <v>80</v>
      </c>
      <c r="G68" s="39"/>
      <c r="H68" s="44">
        <f>SUM(B68:G68)</f>
        <v>400</v>
      </c>
      <c r="J68" s="3">
        <v>438</v>
      </c>
      <c r="K68" s="3">
        <v>441</v>
      </c>
      <c r="L68" s="3">
        <v>447</v>
      </c>
      <c r="M68" s="3">
        <v>450</v>
      </c>
      <c r="N68" s="3">
        <v>453</v>
      </c>
      <c r="O68" s="4">
        <v>463</v>
      </c>
      <c r="P68" s="4">
        <v>468</v>
      </c>
      <c r="Q68" s="4">
        <v>471</v>
      </c>
      <c r="R68" s="4">
        <v>473</v>
      </c>
      <c r="S68" s="3">
        <v>476</v>
      </c>
      <c r="T68" s="3">
        <v>478</v>
      </c>
      <c r="U68" s="3">
        <v>482</v>
      </c>
      <c r="V68" s="3">
        <v>485</v>
      </c>
      <c r="W68" s="5" t="s">
        <v>14</v>
      </c>
      <c r="X68" s="5" t="s">
        <v>15</v>
      </c>
      <c r="Y68" s="5" t="s">
        <v>16</v>
      </c>
      <c r="Z68" s="5" t="s">
        <v>17</v>
      </c>
      <c r="AA68" s="6" t="s">
        <v>18</v>
      </c>
      <c r="AB68" s="6" t="s">
        <v>19</v>
      </c>
      <c r="AC68" s="6" t="s">
        <v>20</v>
      </c>
      <c r="AD68" s="7" t="s">
        <v>21</v>
      </c>
      <c r="AE68" s="7" t="s">
        <v>22</v>
      </c>
      <c r="AF68" s="7" t="s">
        <v>23</v>
      </c>
      <c r="AG68" s="16" t="s">
        <v>24</v>
      </c>
      <c r="AH68" s="16" t="s">
        <v>25</v>
      </c>
      <c r="AI68" s="16" t="s">
        <v>26</v>
      </c>
      <c r="AJ68" s="8" t="s">
        <v>27</v>
      </c>
      <c r="AK68" s="8" t="s">
        <v>28</v>
      </c>
      <c r="AL68" s="8" t="s">
        <v>29</v>
      </c>
      <c r="AM68" s="9" t="s">
        <v>30</v>
      </c>
      <c r="AN68" s="9" t="s">
        <v>31</v>
      </c>
      <c r="AO68" s="6" t="s">
        <v>32</v>
      </c>
      <c r="AP68" s="6" t="s">
        <v>33</v>
      </c>
      <c r="AQ68" s="6" t="s">
        <v>34</v>
      </c>
      <c r="AR68" s="6" t="s">
        <v>35</v>
      </c>
      <c r="AS68" s="7" t="s">
        <v>36</v>
      </c>
      <c r="AT68" s="7" t="s">
        <v>37</v>
      </c>
      <c r="AU68" s="7" t="s">
        <v>38</v>
      </c>
      <c r="AV68" s="10" t="s">
        <v>39</v>
      </c>
      <c r="AW68" s="10" t="s">
        <v>40</v>
      </c>
      <c r="AX68" s="10" t="s">
        <v>41</v>
      </c>
      <c r="AY68" s="10" t="s">
        <v>42</v>
      </c>
      <c r="AZ68" s="10" t="s">
        <v>43</v>
      </c>
      <c r="BA68" s="9" t="s">
        <v>44</v>
      </c>
      <c r="BB68" s="11" t="s">
        <v>45</v>
      </c>
      <c r="BC68" s="9" t="s">
        <v>46</v>
      </c>
      <c r="BD68" s="12" t="s">
        <v>47</v>
      </c>
      <c r="BE68" s="9" t="s">
        <v>48</v>
      </c>
      <c r="BF68" s="12" t="s">
        <v>49</v>
      </c>
      <c r="BG68" s="13" t="s">
        <v>50</v>
      </c>
      <c r="BH68" s="13" t="s">
        <v>51</v>
      </c>
      <c r="BI68" s="78" t="s">
        <v>52</v>
      </c>
      <c r="BJ68" s="88" t="s">
        <v>53</v>
      </c>
      <c r="BK68" s="88" t="s">
        <v>139</v>
      </c>
      <c r="BL68" s="88" t="s">
        <v>141</v>
      </c>
      <c r="BM68" s="88" t="s">
        <v>143</v>
      </c>
      <c r="BN68" s="88" t="s">
        <v>145</v>
      </c>
      <c r="BO68" s="89" t="s">
        <v>91</v>
      </c>
      <c r="BP68" s="36">
        <v>80</v>
      </c>
      <c r="BQ68" s="36">
        <v>80</v>
      </c>
      <c r="BR68" s="36">
        <v>80</v>
      </c>
      <c r="BS68" s="36">
        <v>80</v>
      </c>
      <c r="BT68" s="97">
        <v>80</v>
      </c>
      <c r="BU68" s="101"/>
      <c r="BV68" s="44">
        <f>SUM(BP68:BU68)</f>
        <v>400</v>
      </c>
      <c r="BX68" s="6" t="s">
        <v>54</v>
      </c>
      <c r="BY68" s="6" t="s">
        <v>55</v>
      </c>
      <c r="BZ68" s="102" t="s">
        <v>56</v>
      </c>
      <c r="CA68" s="7" t="s">
        <v>57</v>
      </c>
      <c r="CB68" s="7" t="s">
        <v>58</v>
      </c>
      <c r="CC68" s="7" t="s">
        <v>59</v>
      </c>
      <c r="CD68" s="16" t="s">
        <v>60</v>
      </c>
      <c r="CE68" s="16" t="s">
        <v>61</v>
      </c>
      <c r="CF68" s="16" t="s">
        <v>62</v>
      </c>
      <c r="CG68" s="8" t="s">
        <v>63</v>
      </c>
      <c r="CH68" s="8" t="s">
        <v>64</v>
      </c>
      <c r="CI68" s="8" t="s">
        <v>65</v>
      </c>
      <c r="CJ68" s="6" t="s">
        <v>66</v>
      </c>
      <c r="CK68" s="6" t="s">
        <v>67</v>
      </c>
      <c r="CL68" s="6" t="s">
        <v>68</v>
      </c>
      <c r="CM68" s="6" t="s">
        <v>69</v>
      </c>
      <c r="CN68" s="7" t="s">
        <v>70</v>
      </c>
      <c r="CO68" s="7" t="s">
        <v>71</v>
      </c>
      <c r="CP68" s="7" t="s">
        <v>72</v>
      </c>
      <c r="CQ68" s="10" t="s">
        <v>73</v>
      </c>
      <c r="CR68" s="10" t="s">
        <v>74</v>
      </c>
      <c r="CS68" s="10" t="s">
        <v>75</v>
      </c>
      <c r="CT68" s="10" t="s">
        <v>76</v>
      </c>
      <c r="CU68" s="10" t="s">
        <v>77</v>
      </c>
      <c r="CV68" s="110" t="s">
        <v>78</v>
      </c>
      <c r="CW68" s="10" t="s">
        <v>92</v>
      </c>
      <c r="CX68" s="9" t="s">
        <v>79</v>
      </c>
      <c r="CY68" s="12" t="s">
        <v>80</v>
      </c>
      <c r="CZ68" s="9" t="s">
        <v>81</v>
      </c>
      <c r="DA68" s="21" t="s">
        <v>82</v>
      </c>
      <c r="DB68" s="120" t="s">
        <v>83</v>
      </c>
      <c r="DC68" s="22" t="s">
        <v>84</v>
      </c>
      <c r="DD68" s="116" t="s">
        <v>85</v>
      </c>
      <c r="DE68" s="116" t="s">
        <v>86</v>
      </c>
      <c r="DF68" s="116" t="s">
        <v>140</v>
      </c>
      <c r="DG68" s="116" t="s">
        <v>142</v>
      </c>
      <c r="DH68" s="116" t="s">
        <v>144</v>
      </c>
      <c r="DI68" s="116" t="s">
        <v>146</v>
      </c>
    </row>
    <row r="69" spans="1:113" ht="18" customHeight="1">
      <c r="A69" s="29" t="s">
        <v>87</v>
      </c>
      <c r="B69" s="37">
        <f>B67/B68</f>
        <v>168.9</v>
      </c>
      <c r="C69" s="37">
        <f>C67/C68</f>
        <v>203.97499999999999</v>
      </c>
      <c r="D69" s="37">
        <f>D67/D68</f>
        <v>197.08750000000001</v>
      </c>
      <c r="E69" s="37">
        <f>E67/E68</f>
        <v>203.23750000000001</v>
      </c>
      <c r="F69" s="37">
        <f>F67/F68</f>
        <v>209.52500000000001</v>
      </c>
      <c r="G69" s="37" t="e">
        <f t="shared" ref="G69:H69" si="64">G67/G68</f>
        <v>#DIV/0!</v>
      </c>
      <c r="H69" s="45">
        <f t="shared" si="64"/>
        <v>196.54499999999999</v>
      </c>
      <c r="I69" s="2" t="s">
        <v>87</v>
      </c>
      <c r="J69" s="51">
        <v>208.06</v>
      </c>
      <c r="K69" s="3">
        <v>195.88</v>
      </c>
      <c r="L69" s="49">
        <v>203.8</v>
      </c>
      <c r="M69" s="3">
        <v>195.82</v>
      </c>
      <c r="N69" s="3">
        <v>209.13</v>
      </c>
      <c r="O69" s="4">
        <v>208.54</v>
      </c>
      <c r="P69" s="4">
        <v>190.06</v>
      </c>
      <c r="Q69" s="4">
        <v>213.56</v>
      </c>
      <c r="R69" s="55">
        <v>178.4</v>
      </c>
      <c r="S69" s="51">
        <v>190.8</v>
      </c>
      <c r="T69" s="51">
        <v>197.5</v>
      </c>
      <c r="U69" s="51">
        <v>196.97</v>
      </c>
      <c r="V69" s="51">
        <v>178.2</v>
      </c>
      <c r="W69" s="57">
        <v>198.43</v>
      </c>
      <c r="X69" s="57">
        <v>185</v>
      </c>
      <c r="Y69" s="57">
        <v>214.28</v>
      </c>
      <c r="Z69" s="57">
        <v>219.13</v>
      </c>
      <c r="AA69" s="59">
        <v>222.40625</v>
      </c>
      <c r="AB69" s="59">
        <v>233</v>
      </c>
      <c r="AC69" s="60">
        <v>222.833333333333</v>
      </c>
      <c r="AD69" s="61">
        <v>250.53125</v>
      </c>
      <c r="AE69" s="61">
        <v>241</v>
      </c>
      <c r="AF69" s="61">
        <v>230.875</v>
      </c>
      <c r="AG69" s="63">
        <v>199.54</v>
      </c>
      <c r="AH69" s="63">
        <v>215.8</v>
      </c>
      <c r="AI69" s="63">
        <v>216.13</v>
      </c>
      <c r="AJ69" s="64">
        <v>197.583333333333</v>
      </c>
      <c r="AK69" s="64">
        <v>220.833333333333</v>
      </c>
      <c r="AL69" s="64">
        <v>181.333333333333</v>
      </c>
      <c r="AM69" s="13">
        <v>191.87</v>
      </c>
      <c r="AN69" s="13" t="e">
        <f>'[1]Peso Macho'!G69</f>
        <v>#REF!</v>
      </c>
      <c r="AO69" s="59">
        <v>197.72</v>
      </c>
      <c r="AP69" s="59">
        <v>175.15416666666701</v>
      </c>
      <c r="AQ69" s="59">
        <v>181.95</v>
      </c>
      <c r="AR69" s="59">
        <v>135.87</v>
      </c>
      <c r="AS69" s="61">
        <v>232.875</v>
      </c>
      <c r="AT69" s="61">
        <v>261.45</v>
      </c>
      <c r="AU69" s="61">
        <v>186.85</v>
      </c>
      <c r="AV69" s="68">
        <v>241.4</v>
      </c>
      <c r="AW69" s="68">
        <v>208.333333333333</v>
      </c>
      <c r="AX69" s="68">
        <v>174.63</v>
      </c>
      <c r="AY69" s="68">
        <v>186.08</v>
      </c>
      <c r="AZ69" s="68">
        <v>183.933333333333</v>
      </c>
      <c r="BA69" s="13">
        <v>200</v>
      </c>
      <c r="BB69" s="77">
        <v>201.5</v>
      </c>
      <c r="BC69" s="13">
        <v>216.17</v>
      </c>
      <c r="BD69" s="78">
        <v>232.46451612903201</v>
      </c>
      <c r="BE69" s="13">
        <v>203.65497076023399</v>
      </c>
      <c r="BF69" s="78"/>
      <c r="BG69" s="13">
        <v>156.52173913043501</v>
      </c>
      <c r="BH69" s="13">
        <v>143.42857142857099</v>
      </c>
      <c r="BJ69" s="88">
        <v>149.46666666666667</v>
      </c>
      <c r="BK69" s="88">
        <v>172.45416666666668</v>
      </c>
      <c r="BL69" s="88">
        <v>152.82051282051282</v>
      </c>
      <c r="BM69" s="88">
        <v>199.19687500000001</v>
      </c>
      <c r="BN69" s="88">
        <f>H69</f>
        <v>196.54499999999999</v>
      </c>
      <c r="BO69" s="89" t="s">
        <v>87</v>
      </c>
      <c r="BP69" s="95">
        <f>BP67/BP68</f>
        <v>260.38749999999999</v>
      </c>
      <c r="BQ69" s="37">
        <f>BQ67/BQ68</f>
        <v>253.72499999999999</v>
      </c>
      <c r="BR69" s="37">
        <f>BR67/BR68</f>
        <v>256.5625</v>
      </c>
      <c r="BS69" s="37">
        <f>BS67/BS68</f>
        <v>228.46250000000001</v>
      </c>
      <c r="BT69" s="37">
        <f t="shared" ref="BT69:BV69" si="65">BT67/BT68</f>
        <v>236.28749999999999</v>
      </c>
      <c r="BU69" s="37" t="e">
        <f t="shared" si="65"/>
        <v>#DIV/0!</v>
      </c>
      <c r="BV69" s="37">
        <f t="shared" si="65"/>
        <v>247.08500000000001</v>
      </c>
      <c r="BW69" s="2" t="s">
        <v>87</v>
      </c>
      <c r="BX69" s="60">
        <v>264.7</v>
      </c>
      <c r="BY69" s="60">
        <v>278.39999999999998</v>
      </c>
      <c r="BZ69" s="104">
        <v>268.5</v>
      </c>
      <c r="CA69" s="61">
        <v>295.53125</v>
      </c>
      <c r="CB69" s="61">
        <v>291.6875</v>
      </c>
      <c r="CC69" s="61">
        <v>290.13</v>
      </c>
      <c r="CD69" s="63">
        <v>209.71</v>
      </c>
      <c r="CE69" s="63">
        <v>260.67</v>
      </c>
      <c r="CF69" s="63">
        <v>251.2</v>
      </c>
      <c r="CG69" s="64">
        <v>255.11666666666699</v>
      </c>
      <c r="CH69" s="64">
        <v>229.5</v>
      </c>
      <c r="CI69" s="64">
        <v>233.444444444444</v>
      </c>
      <c r="CJ69" s="59">
        <v>266.16000000000003</v>
      </c>
      <c r="CK69" s="59">
        <v>244.42083333333301</v>
      </c>
      <c r="CL69" s="59">
        <v>243.92</v>
      </c>
      <c r="CM69" s="59">
        <v>202.44</v>
      </c>
      <c r="CN69" s="61">
        <v>281.22500000000002</v>
      </c>
      <c r="CO69" s="61">
        <v>319.07499999999999</v>
      </c>
      <c r="CP69" s="61">
        <v>251.1</v>
      </c>
      <c r="CQ69" s="68">
        <v>256.5</v>
      </c>
      <c r="CR69" s="68">
        <v>212</v>
      </c>
      <c r="CS69" s="10" t="s">
        <v>106</v>
      </c>
      <c r="CT69" s="10">
        <v>219.58</v>
      </c>
      <c r="CU69" s="10">
        <v>234.6</v>
      </c>
      <c r="CV69" s="110">
        <v>247.2</v>
      </c>
      <c r="CW69" s="68">
        <v>254.083333333333</v>
      </c>
      <c r="CX69" s="13">
        <v>238.33</v>
      </c>
      <c r="CY69" s="12">
        <v>247.44</v>
      </c>
      <c r="CZ69" s="13">
        <v>243.94285714285701</v>
      </c>
      <c r="DA69" s="119"/>
      <c r="DB69" s="120">
        <v>185.583333333333</v>
      </c>
      <c r="DC69" s="123">
        <v>183.2</v>
      </c>
      <c r="DE69" s="121">
        <v>204.44583333333333</v>
      </c>
      <c r="DF69" s="121">
        <v>231.57083333333333</v>
      </c>
      <c r="DG69" s="121">
        <v>179.33333333333334</v>
      </c>
      <c r="DH69" s="121">
        <v>245.3</v>
      </c>
      <c r="DI69" s="121">
        <f>BV69</f>
        <v>247.08500000000001</v>
      </c>
    </row>
    <row r="70" spans="1:113" ht="18" customHeight="1" thickBot="1">
      <c r="A70" s="31" t="s">
        <v>93</v>
      </c>
      <c r="B70" s="38">
        <f>B69-B61</f>
        <v>14.512500000000017</v>
      </c>
      <c r="C70" s="38">
        <f t="shared" ref="C70" si="66">C69-C61</f>
        <v>29.574999999999989</v>
      </c>
      <c r="D70" s="38">
        <f t="shared" ref="D70" si="67">D69-D61</f>
        <v>20.337500000000006</v>
      </c>
      <c r="E70" s="38">
        <f t="shared" ref="E70:F70" si="68">E69-E61</f>
        <v>23.762500000000017</v>
      </c>
      <c r="F70" s="38">
        <f t="shared" si="68"/>
        <v>24.262500000000017</v>
      </c>
      <c r="G70" s="38" t="e">
        <f t="shared" ref="G70" si="69">G69-G61</f>
        <v>#DIV/0!</v>
      </c>
      <c r="H70" s="46">
        <f t="shared" ref="H70" si="70">H69-H61</f>
        <v>22.489999999999981</v>
      </c>
      <c r="I70" s="50" t="s">
        <v>93</v>
      </c>
      <c r="J70" s="51">
        <f>J69-J61</f>
        <v>39.960000000000008</v>
      </c>
      <c r="K70" s="51">
        <f>K69-K61</f>
        <v>27.78</v>
      </c>
      <c r="L70" s="51">
        <f>L69-L61</f>
        <v>44.760000000000019</v>
      </c>
      <c r="M70" s="3">
        <v>25.1</v>
      </c>
      <c r="N70" s="3">
        <v>40.47</v>
      </c>
      <c r="O70" s="4">
        <v>45.22</v>
      </c>
      <c r="P70" s="4">
        <v>27.83</v>
      </c>
      <c r="Q70" s="4">
        <v>30.22</v>
      </c>
      <c r="R70" s="55">
        <v>36.723369565217403</v>
      </c>
      <c r="S70" s="51">
        <f>S69-S61</f>
        <v>31.390000000000015</v>
      </c>
      <c r="T70" s="51">
        <f>T69-T61</f>
        <v>25.72999999999999</v>
      </c>
      <c r="U70" s="51">
        <f>U69-U61</f>
        <v>27.680000000000007</v>
      </c>
      <c r="V70" s="51">
        <f>V69-V61</f>
        <v>31.699999999999989</v>
      </c>
      <c r="W70" s="57">
        <f>+W69-W61</f>
        <v>43.22</v>
      </c>
      <c r="X70" s="57">
        <f>+X69-X61</f>
        <v>31.25</v>
      </c>
      <c r="Y70" s="57">
        <f>+Y69-Y61</f>
        <v>214.28</v>
      </c>
      <c r="Z70" s="57">
        <f>+Z69-Z61</f>
        <v>35.849999999999994</v>
      </c>
      <c r="AA70" s="59">
        <v>26.90625</v>
      </c>
      <c r="AB70" s="59">
        <v>38.8333333333333</v>
      </c>
      <c r="AC70" s="60">
        <v>33.0833333333333</v>
      </c>
      <c r="AD70" s="62">
        <v>43.625</v>
      </c>
      <c r="AE70" s="62">
        <v>34.6875</v>
      </c>
      <c r="AF70" s="62">
        <v>22.9375</v>
      </c>
      <c r="AG70" s="65">
        <v>28.19</v>
      </c>
      <c r="AH70" s="65">
        <v>43.93</v>
      </c>
      <c r="AI70" s="65">
        <v>48.13</v>
      </c>
      <c r="AJ70" s="66">
        <v>43.7661290322581</v>
      </c>
      <c r="AK70" s="66">
        <v>49.465090090090101</v>
      </c>
      <c r="AL70" s="66">
        <v>42.179894179894198</v>
      </c>
      <c r="AM70" s="13">
        <v>31.8</v>
      </c>
      <c r="AN70" s="13" t="e">
        <f>'[1]Peso Macho'!G70</f>
        <v>#REF!</v>
      </c>
      <c r="AO70" s="60">
        <v>28.336666666666702</v>
      </c>
      <c r="AP70" s="60">
        <v>27.824166666666699</v>
      </c>
      <c r="AQ70" s="60">
        <v>31.48</v>
      </c>
      <c r="AR70" s="60">
        <v>14.54</v>
      </c>
      <c r="AS70" s="62">
        <v>41.674999999999997</v>
      </c>
      <c r="AT70" s="62">
        <v>70.575000000000003</v>
      </c>
      <c r="AU70" s="62">
        <v>26.9</v>
      </c>
      <c r="AV70" s="69">
        <v>28.1</v>
      </c>
      <c r="AW70" s="69">
        <v>32.3333333333333</v>
      </c>
      <c r="AX70" s="69">
        <v>23.6</v>
      </c>
      <c r="AY70" s="69">
        <v>27.8</v>
      </c>
      <c r="AZ70" s="69">
        <v>23.533333333333299</v>
      </c>
      <c r="BA70" s="79">
        <f>BA69-BA61</f>
        <v>30.400000000000006</v>
      </c>
      <c r="BB70" s="80">
        <v>31.9166666666667</v>
      </c>
      <c r="BC70" s="79">
        <f>BC69-BC61</f>
        <v>39.679999999999978</v>
      </c>
      <c r="BD70" s="81">
        <v>30.616129032258101</v>
      </c>
      <c r="BE70" s="79">
        <v>37.690058479532198</v>
      </c>
      <c r="BF70" s="81"/>
      <c r="BG70" s="13">
        <v>27.199425080847998</v>
      </c>
      <c r="BH70" s="13">
        <f>BH69-BH61</f>
        <v>22.005383022773984</v>
      </c>
      <c r="BJ70" s="88">
        <v>14.870833333333337</v>
      </c>
      <c r="BK70" s="88">
        <v>25.129166666666691</v>
      </c>
      <c r="BL70" s="88">
        <v>12.820512820512818</v>
      </c>
      <c r="BM70" s="88">
        <v>42.700000000000017</v>
      </c>
      <c r="BN70" s="88">
        <f>H70</f>
        <v>22.489999999999981</v>
      </c>
      <c r="BO70" s="89" t="s">
        <v>93</v>
      </c>
      <c r="BP70" s="96">
        <f>BP69-BP61</f>
        <v>49.824999999999989</v>
      </c>
      <c r="BQ70" s="38">
        <f t="shared" ref="BQ70" si="71">BQ69-BQ61</f>
        <v>48.650000000000006</v>
      </c>
      <c r="BR70" s="38">
        <f t="shared" ref="BR70" si="72">BR69-BR61</f>
        <v>34.3125</v>
      </c>
      <c r="BS70" s="38">
        <f t="shared" ref="BS70" si="73">BS69-BS61</f>
        <v>32.325000000000017</v>
      </c>
      <c r="BT70" s="38">
        <f t="shared" ref="BT70:BV70" si="74">BT69-BT61</f>
        <v>44.012499999999989</v>
      </c>
      <c r="BU70" s="38" t="e">
        <f t="shared" si="74"/>
        <v>#DIV/0!</v>
      </c>
      <c r="BV70" s="38">
        <f t="shared" si="74"/>
        <v>41.825000000000017</v>
      </c>
      <c r="BW70" s="50" t="s">
        <v>93</v>
      </c>
      <c r="BX70" s="60">
        <v>36.9</v>
      </c>
      <c r="BY70" s="60">
        <v>35.200000000000003</v>
      </c>
      <c r="BZ70" s="104">
        <v>52.3333333333333</v>
      </c>
      <c r="CA70" s="62">
        <v>42.875</v>
      </c>
      <c r="CB70" s="62">
        <v>40.0625</v>
      </c>
      <c r="CC70" s="62">
        <v>41.2</v>
      </c>
      <c r="CD70" s="65">
        <v>31.85</v>
      </c>
      <c r="CE70" s="65">
        <v>49.23</v>
      </c>
      <c r="CF70" s="65">
        <v>53.6</v>
      </c>
      <c r="CG70" s="66">
        <v>59.379629629629598</v>
      </c>
      <c r="CH70" s="66">
        <v>45.3333333333333</v>
      </c>
      <c r="CI70" s="66">
        <v>52.860410830999101</v>
      </c>
      <c r="CJ70" s="60">
        <v>37.268333333332997</v>
      </c>
      <c r="CK70" s="60">
        <v>41.940833333333302</v>
      </c>
      <c r="CL70" s="60">
        <v>34.89</v>
      </c>
      <c r="CM70" s="60">
        <v>19.190000000000001</v>
      </c>
      <c r="CN70" s="62">
        <v>42.05</v>
      </c>
      <c r="CO70" s="62">
        <v>87.75</v>
      </c>
      <c r="CP70" s="62">
        <v>33.075000000000003</v>
      </c>
      <c r="CQ70" s="69">
        <v>31.65</v>
      </c>
      <c r="CR70" s="69">
        <v>35.5</v>
      </c>
      <c r="CS70" s="10">
        <v>46.7</v>
      </c>
      <c r="CT70" s="10">
        <v>31.6</v>
      </c>
      <c r="CU70" s="10">
        <v>36.799999999999997</v>
      </c>
      <c r="CV70" s="133">
        <f>CV69-CV61</f>
        <v>29.066666666666976</v>
      </c>
      <c r="CW70" s="10">
        <v>38.5</v>
      </c>
      <c r="CX70" s="13">
        <f>CX69-CX61</f>
        <v>54.960000000000008</v>
      </c>
      <c r="CY70" s="78">
        <v>21.3</v>
      </c>
      <c r="CZ70" s="13">
        <v>48.747454844006597</v>
      </c>
      <c r="DA70" s="119"/>
      <c r="DB70" s="120">
        <v>44.489162929745902</v>
      </c>
      <c r="DC70" s="123">
        <f>DC69-DC61</f>
        <v>37.610666666666987</v>
      </c>
      <c r="DE70" s="124">
        <v>28.047916666666652</v>
      </c>
      <c r="DF70" s="124">
        <v>32.558333333333337</v>
      </c>
      <c r="DG70" s="124">
        <v>13.555555555555571</v>
      </c>
      <c r="DH70" s="124">
        <v>40.490625000000023</v>
      </c>
      <c r="DI70" s="124">
        <f>BV70</f>
        <v>41.825000000000017</v>
      </c>
    </row>
    <row r="71" spans="1:113" ht="18" customHeight="1">
      <c r="A71" s="24"/>
      <c r="B71" s="15"/>
      <c r="C71" s="15"/>
      <c r="D71" s="15"/>
      <c r="E71" s="15"/>
      <c r="F71" s="15"/>
      <c r="G71" s="15"/>
      <c r="H71" s="15"/>
      <c r="I71" s="52"/>
      <c r="J71" s="49"/>
      <c r="K71" s="49"/>
      <c r="L71" s="49"/>
      <c r="R71" s="55"/>
      <c r="S71" s="51"/>
      <c r="T71" s="51"/>
      <c r="U71" s="51"/>
      <c r="V71" s="51"/>
      <c r="W71" s="57"/>
      <c r="X71" s="57"/>
      <c r="Y71" s="57"/>
      <c r="Z71" s="57"/>
      <c r="AA71" s="59"/>
      <c r="AB71" s="59"/>
      <c r="AC71" s="59"/>
      <c r="AG71" s="16"/>
      <c r="AH71" s="16"/>
      <c r="AI71" s="16"/>
      <c r="AS71" s="7"/>
      <c r="AT71" s="7"/>
      <c r="AU71" s="7"/>
      <c r="BP71" s="15"/>
      <c r="BQ71" s="15"/>
      <c r="BR71" s="15"/>
      <c r="BS71" s="15"/>
      <c r="BT71" s="15"/>
      <c r="BU71" s="15"/>
      <c r="BV71" s="15"/>
      <c r="BW71" s="52"/>
      <c r="CN71" s="7"/>
      <c r="CO71" s="7"/>
      <c r="CP71" s="7"/>
      <c r="CR71" s="105"/>
      <c r="CS71" s="10"/>
      <c r="CT71" s="10"/>
      <c r="CU71" s="10"/>
      <c r="CV71" s="110"/>
      <c r="CW71" s="10"/>
      <c r="CX71" s="9"/>
      <c r="CY71" s="12"/>
      <c r="CZ71" s="9"/>
      <c r="DB71" s="120"/>
    </row>
    <row r="72" spans="1:113" ht="18" customHeight="1" thickBot="1">
      <c r="A72" s="32">
        <f t="shared" ref="A72:B72" si="75">A64+1</f>
        <v>10</v>
      </c>
      <c r="B72" s="33">
        <f t="shared" si="75"/>
        <v>45387</v>
      </c>
      <c r="C72" s="3"/>
      <c r="D72" s="3"/>
      <c r="E72" s="3"/>
      <c r="F72" s="3"/>
      <c r="G72" s="3"/>
      <c r="H72" s="15"/>
      <c r="R72" s="55"/>
      <c r="S72" s="51"/>
      <c r="T72" s="51"/>
      <c r="U72" s="51"/>
      <c r="V72" s="51"/>
      <c r="W72" s="57"/>
      <c r="X72" s="57"/>
      <c r="Y72" s="57"/>
      <c r="Z72" s="57"/>
      <c r="AA72" s="59"/>
      <c r="AB72" s="59"/>
      <c r="AC72" s="59"/>
      <c r="AG72" s="16"/>
      <c r="AH72" s="16"/>
      <c r="AI72" s="16"/>
      <c r="AS72" s="7"/>
      <c r="AT72" s="7"/>
      <c r="AU72" s="7"/>
      <c r="BO72" s="36">
        <f t="shared" ref="BO72:BP72" si="76">BO64+1</f>
        <v>10</v>
      </c>
      <c r="BP72" s="33">
        <f t="shared" si="76"/>
        <v>45387</v>
      </c>
      <c r="BQ72" s="3"/>
      <c r="BR72" s="3"/>
      <c r="BS72" s="3"/>
      <c r="BT72" s="3"/>
      <c r="BU72" s="3"/>
      <c r="BV72" s="15"/>
      <c r="CN72" s="7"/>
      <c r="CO72" s="7"/>
      <c r="CP72" s="7"/>
      <c r="CR72" s="105"/>
      <c r="CS72" s="10"/>
      <c r="CT72" s="10"/>
      <c r="CU72" s="10"/>
      <c r="CV72" s="110"/>
      <c r="CW72" s="10"/>
      <c r="CX72" s="9"/>
      <c r="CY72" s="12"/>
      <c r="CZ72" s="9"/>
      <c r="DB72" s="120"/>
    </row>
    <row r="73" spans="1:113" ht="18" customHeight="1">
      <c r="A73" s="34" t="s">
        <v>4</v>
      </c>
      <c r="B73" s="35" t="s">
        <v>5</v>
      </c>
      <c r="C73" s="35" t="s">
        <v>6</v>
      </c>
      <c r="D73" s="35" t="s">
        <v>7</v>
      </c>
      <c r="E73" s="35" t="s">
        <v>8</v>
      </c>
      <c r="F73" s="35" t="s">
        <v>9</v>
      </c>
      <c r="G73" s="35" t="s">
        <v>10</v>
      </c>
      <c r="H73" s="42" t="s">
        <v>11</v>
      </c>
      <c r="R73" s="55"/>
      <c r="S73" s="51"/>
      <c r="T73" s="51"/>
      <c r="U73" s="51"/>
      <c r="V73" s="51"/>
      <c r="W73" s="57"/>
      <c r="X73" s="57"/>
      <c r="Y73" s="57"/>
      <c r="Z73" s="57"/>
      <c r="AA73" s="59"/>
      <c r="AB73" s="59"/>
      <c r="AC73" s="59"/>
      <c r="AG73" s="16"/>
      <c r="AH73" s="16"/>
      <c r="AI73" s="16"/>
      <c r="AS73" s="7"/>
      <c r="AT73" s="7"/>
      <c r="AU73" s="7"/>
      <c r="BO73" s="92" t="s">
        <v>4</v>
      </c>
      <c r="BP73" s="93" t="s">
        <v>5</v>
      </c>
      <c r="BQ73" s="35" t="s">
        <v>6</v>
      </c>
      <c r="BR73" s="35" t="s">
        <v>7</v>
      </c>
      <c r="BS73" s="35" t="s">
        <v>8</v>
      </c>
      <c r="BT73" s="35" t="s">
        <v>9</v>
      </c>
      <c r="BU73" s="35" t="s">
        <v>10</v>
      </c>
      <c r="BV73" s="42" t="s">
        <v>11</v>
      </c>
      <c r="CN73" s="7"/>
      <c r="CO73" s="7"/>
      <c r="CP73" s="7"/>
      <c r="CR73" s="105"/>
      <c r="CS73" s="10"/>
      <c r="CT73" s="10"/>
      <c r="CU73" s="10"/>
      <c r="CV73" s="110"/>
      <c r="CW73" s="10"/>
      <c r="CX73" s="9"/>
      <c r="CY73" s="12"/>
      <c r="CZ73" s="9"/>
      <c r="DB73" s="120"/>
    </row>
    <row r="74" spans="1:113" ht="18" customHeight="1">
      <c r="A74" s="29" t="s">
        <v>12</v>
      </c>
      <c r="B74" s="30">
        <v>300</v>
      </c>
      <c r="C74" s="30">
        <v>300</v>
      </c>
      <c r="D74" s="30">
        <v>300</v>
      </c>
      <c r="E74" s="30">
        <v>300</v>
      </c>
      <c r="F74" s="30">
        <v>300</v>
      </c>
      <c r="G74" s="30">
        <v>300</v>
      </c>
      <c r="H74" s="43">
        <v>300</v>
      </c>
      <c r="R74" s="55"/>
      <c r="S74" s="51"/>
      <c r="T74" s="51"/>
      <c r="U74" s="51"/>
      <c r="V74" s="51"/>
      <c r="W74" s="57"/>
      <c r="X74" s="57"/>
      <c r="Y74" s="57"/>
      <c r="Z74" s="57"/>
      <c r="AA74" s="59"/>
      <c r="AB74" s="59"/>
      <c r="AC74" s="59"/>
      <c r="AG74" s="16"/>
      <c r="AH74" s="16"/>
      <c r="AI74" s="16"/>
      <c r="AS74" s="7"/>
      <c r="AT74" s="7"/>
      <c r="AU74" s="7"/>
      <c r="BO74" s="89" t="s">
        <v>12</v>
      </c>
      <c r="BP74" s="90">
        <v>300</v>
      </c>
      <c r="BQ74" s="30">
        <v>300</v>
      </c>
      <c r="BR74" s="30">
        <v>300</v>
      </c>
      <c r="BS74" s="30">
        <v>300</v>
      </c>
      <c r="BT74" s="30">
        <v>300</v>
      </c>
      <c r="BU74" s="30">
        <v>300</v>
      </c>
      <c r="BV74" s="43">
        <v>300</v>
      </c>
      <c r="CN74" s="7"/>
      <c r="CO74" s="7"/>
      <c r="CP74" s="7"/>
      <c r="CR74" s="105"/>
      <c r="CS74" s="10"/>
      <c r="CT74" s="10"/>
      <c r="CU74" s="10"/>
      <c r="CV74" s="110"/>
      <c r="CW74" s="10"/>
      <c r="CX74" s="9"/>
      <c r="CY74" s="12"/>
      <c r="CZ74" s="9"/>
      <c r="DB74" s="120"/>
    </row>
    <row r="75" spans="1:113" ht="18" customHeight="1">
      <c r="A75" s="29" t="s">
        <v>90</v>
      </c>
      <c r="B75" s="36">
        <v>16373</v>
      </c>
      <c r="C75" s="36">
        <v>17900</v>
      </c>
      <c r="D75" s="36">
        <v>19369</v>
      </c>
      <c r="E75" s="36">
        <v>19085</v>
      </c>
      <c r="F75" s="36">
        <v>19258</v>
      </c>
      <c r="G75" s="36"/>
      <c r="H75" s="44">
        <f>SUM(B75:G75)</f>
        <v>91985</v>
      </c>
      <c r="J75" s="3" t="s">
        <v>107</v>
      </c>
      <c r="AG75" s="16"/>
      <c r="AH75" s="16"/>
      <c r="AI75" s="16"/>
      <c r="AS75" s="7"/>
      <c r="AT75" s="7"/>
      <c r="AU75" s="7"/>
      <c r="BO75" s="89" t="s">
        <v>90</v>
      </c>
      <c r="BP75" s="94">
        <v>23268</v>
      </c>
      <c r="BQ75" s="36">
        <v>23235</v>
      </c>
      <c r="BR75" s="36">
        <v>24132</v>
      </c>
      <c r="BS75" s="36">
        <v>21141</v>
      </c>
      <c r="BT75" s="36">
        <v>22394</v>
      </c>
      <c r="BU75" s="99"/>
      <c r="BV75" s="44">
        <f>SUM(BP75:BU75)</f>
        <v>114170</v>
      </c>
      <c r="CN75" s="7"/>
      <c r="CO75" s="7"/>
      <c r="CP75" s="7"/>
      <c r="CR75" s="105"/>
      <c r="CS75" s="10"/>
      <c r="CT75" s="10"/>
      <c r="CU75" s="10"/>
      <c r="CV75" s="110"/>
      <c r="CW75" s="10"/>
      <c r="CX75" s="9"/>
      <c r="CY75" s="12"/>
      <c r="CZ75" s="9"/>
      <c r="DB75" s="120"/>
    </row>
    <row r="76" spans="1:113" ht="18" customHeight="1">
      <c r="A76" s="29" t="s">
        <v>91</v>
      </c>
      <c r="B76" s="36">
        <v>80</v>
      </c>
      <c r="C76" s="36">
        <v>80</v>
      </c>
      <c r="D76" s="36">
        <v>80</v>
      </c>
      <c r="E76" s="36">
        <v>80</v>
      </c>
      <c r="F76" s="39">
        <v>80</v>
      </c>
      <c r="G76" s="39"/>
      <c r="H76" s="44">
        <f>SUM(B76:G76)</f>
        <v>400</v>
      </c>
      <c r="J76" s="3">
        <v>438</v>
      </c>
      <c r="K76" s="3">
        <v>441</v>
      </c>
      <c r="L76" s="3">
        <v>447</v>
      </c>
      <c r="M76" s="3">
        <v>450</v>
      </c>
      <c r="N76" s="3">
        <v>453</v>
      </c>
      <c r="O76" s="4">
        <v>463</v>
      </c>
      <c r="P76" s="4">
        <v>468</v>
      </c>
      <c r="Q76" s="4">
        <v>471</v>
      </c>
      <c r="R76" s="4">
        <v>473</v>
      </c>
      <c r="S76" s="3">
        <v>476</v>
      </c>
      <c r="T76" s="3">
        <v>478</v>
      </c>
      <c r="U76" s="3">
        <v>482</v>
      </c>
      <c r="V76" s="3">
        <v>485</v>
      </c>
      <c r="W76" s="5" t="s">
        <v>14</v>
      </c>
      <c r="X76" s="5" t="s">
        <v>15</v>
      </c>
      <c r="Y76" s="5" t="s">
        <v>16</v>
      </c>
      <c r="Z76" s="5" t="s">
        <v>17</v>
      </c>
      <c r="AA76" s="6" t="s">
        <v>18</v>
      </c>
      <c r="AB76" s="6" t="s">
        <v>19</v>
      </c>
      <c r="AC76" s="6" t="s">
        <v>20</v>
      </c>
      <c r="AD76" s="7" t="s">
        <v>21</v>
      </c>
      <c r="AE76" s="7" t="s">
        <v>22</v>
      </c>
      <c r="AF76" s="7" t="s">
        <v>23</v>
      </c>
      <c r="AG76" s="16" t="s">
        <v>24</v>
      </c>
      <c r="AH76" s="16" t="s">
        <v>25</v>
      </c>
      <c r="AI76" s="16" t="s">
        <v>26</v>
      </c>
      <c r="AJ76" s="8" t="s">
        <v>27</v>
      </c>
      <c r="AK76" s="8" t="s">
        <v>28</v>
      </c>
      <c r="AL76" s="8" t="s">
        <v>29</v>
      </c>
      <c r="AM76" s="9" t="s">
        <v>30</v>
      </c>
      <c r="AN76" s="9" t="s">
        <v>31</v>
      </c>
      <c r="AO76" s="6" t="s">
        <v>32</v>
      </c>
      <c r="AP76" s="6" t="s">
        <v>33</v>
      </c>
      <c r="AQ76" s="6" t="s">
        <v>34</v>
      </c>
      <c r="AR76" s="6" t="s">
        <v>35</v>
      </c>
      <c r="AS76" s="7" t="s">
        <v>36</v>
      </c>
      <c r="AT76" s="7" t="s">
        <v>37</v>
      </c>
      <c r="AU76" s="7" t="s">
        <v>38</v>
      </c>
      <c r="AV76" s="10" t="s">
        <v>39</v>
      </c>
      <c r="AW76" s="10" t="s">
        <v>40</v>
      </c>
      <c r="AX76" s="10" t="s">
        <v>41</v>
      </c>
      <c r="AY76" s="10" t="s">
        <v>42</v>
      </c>
      <c r="AZ76" s="10" t="s">
        <v>43</v>
      </c>
      <c r="BA76" s="9" t="s">
        <v>44</v>
      </c>
      <c r="BB76" s="11" t="s">
        <v>45</v>
      </c>
      <c r="BC76" s="9" t="s">
        <v>46</v>
      </c>
      <c r="BD76" s="12" t="s">
        <v>47</v>
      </c>
      <c r="BE76" s="9" t="s">
        <v>48</v>
      </c>
      <c r="BF76" s="12" t="s">
        <v>49</v>
      </c>
      <c r="BG76" s="13" t="s">
        <v>50</v>
      </c>
      <c r="BH76" s="13" t="s">
        <v>51</v>
      </c>
      <c r="BI76" s="78" t="s">
        <v>52</v>
      </c>
      <c r="BJ76" s="88" t="s">
        <v>53</v>
      </c>
      <c r="BK76" s="88" t="s">
        <v>139</v>
      </c>
      <c r="BL76" s="88" t="s">
        <v>141</v>
      </c>
      <c r="BM76" s="88" t="s">
        <v>143</v>
      </c>
      <c r="BN76" s="88" t="s">
        <v>145</v>
      </c>
      <c r="BO76" s="89" t="s">
        <v>91</v>
      </c>
      <c r="BP76" s="36">
        <v>80</v>
      </c>
      <c r="BQ76" s="36">
        <v>80</v>
      </c>
      <c r="BR76" s="36">
        <v>80</v>
      </c>
      <c r="BS76" s="36">
        <v>80</v>
      </c>
      <c r="BT76" s="97">
        <v>80</v>
      </c>
      <c r="BU76" s="101"/>
      <c r="BV76" s="44">
        <f>SUM(BP76:BU76)</f>
        <v>400</v>
      </c>
      <c r="BX76" s="6" t="s">
        <v>54</v>
      </c>
      <c r="BY76" s="6" t="s">
        <v>55</v>
      </c>
      <c r="BZ76" s="102" t="s">
        <v>56</v>
      </c>
      <c r="CA76" s="7" t="s">
        <v>57</v>
      </c>
      <c r="CB76" s="7" t="s">
        <v>58</v>
      </c>
      <c r="CC76" s="7" t="s">
        <v>59</v>
      </c>
      <c r="CD76" s="16" t="s">
        <v>60</v>
      </c>
      <c r="CE76" s="16" t="s">
        <v>61</v>
      </c>
      <c r="CF76" s="16" t="s">
        <v>62</v>
      </c>
      <c r="CG76" s="8" t="s">
        <v>63</v>
      </c>
      <c r="CH76" s="8" t="s">
        <v>64</v>
      </c>
      <c r="CI76" s="8" t="s">
        <v>65</v>
      </c>
      <c r="CJ76" s="6" t="s">
        <v>66</v>
      </c>
      <c r="CK76" s="6" t="s">
        <v>67</v>
      </c>
      <c r="CL76" s="6" t="s">
        <v>68</v>
      </c>
      <c r="CM76" s="6" t="s">
        <v>69</v>
      </c>
      <c r="CN76" s="7" t="s">
        <v>70</v>
      </c>
      <c r="CO76" s="7" t="s">
        <v>71</v>
      </c>
      <c r="CP76" s="7" t="s">
        <v>72</v>
      </c>
      <c r="CQ76" s="10" t="s">
        <v>73</v>
      </c>
      <c r="CR76" s="10" t="s">
        <v>74</v>
      </c>
      <c r="CS76" s="10" t="s">
        <v>75</v>
      </c>
      <c r="CT76" s="10" t="s">
        <v>76</v>
      </c>
      <c r="CU76" s="10" t="s">
        <v>77</v>
      </c>
      <c r="CV76" s="110" t="s">
        <v>78</v>
      </c>
      <c r="CW76" s="10" t="s">
        <v>92</v>
      </c>
      <c r="CX76" s="9" t="s">
        <v>79</v>
      </c>
      <c r="CY76" s="12" t="s">
        <v>80</v>
      </c>
      <c r="CZ76" s="9" t="s">
        <v>81</v>
      </c>
      <c r="DA76" s="21" t="s">
        <v>82</v>
      </c>
      <c r="DB76" s="120" t="s">
        <v>83</v>
      </c>
      <c r="DC76" s="22" t="s">
        <v>84</v>
      </c>
      <c r="DD76" s="116" t="s">
        <v>85</v>
      </c>
      <c r="DE76" s="116" t="s">
        <v>86</v>
      </c>
      <c r="DF76" s="116" t="s">
        <v>140</v>
      </c>
      <c r="DG76" s="116" t="s">
        <v>142</v>
      </c>
      <c r="DH76" s="116" t="s">
        <v>144</v>
      </c>
      <c r="DI76" s="116" t="s">
        <v>146</v>
      </c>
    </row>
    <row r="77" spans="1:113" ht="18" customHeight="1">
      <c r="A77" s="29" t="s">
        <v>87</v>
      </c>
      <c r="B77" s="37">
        <f>B75/B76</f>
        <v>204.66249999999999</v>
      </c>
      <c r="C77" s="37">
        <f>C75/C76</f>
        <v>223.75</v>
      </c>
      <c r="D77" s="37">
        <f>D75/D76</f>
        <v>242.11250000000001</v>
      </c>
      <c r="E77" s="37">
        <f>E75/E76</f>
        <v>238.5625</v>
      </c>
      <c r="F77" s="37">
        <f>F75/F76</f>
        <v>240.72499999999999</v>
      </c>
      <c r="G77" s="37" t="e">
        <f t="shared" ref="G77:H77" si="77">G75/G76</f>
        <v>#DIV/0!</v>
      </c>
      <c r="H77" s="45">
        <f t="shared" si="77"/>
        <v>229.96250000000001</v>
      </c>
      <c r="I77" s="2" t="s">
        <v>87</v>
      </c>
      <c r="J77" s="51">
        <v>244.83</v>
      </c>
      <c r="K77" s="3">
        <v>231</v>
      </c>
      <c r="L77" s="51">
        <v>236.88</v>
      </c>
      <c r="M77" s="3">
        <v>217</v>
      </c>
      <c r="N77" s="3">
        <v>240.78</v>
      </c>
      <c r="O77" s="4">
        <v>247.08</v>
      </c>
      <c r="P77" s="4">
        <v>225.28</v>
      </c>
      <c r="Q77" s="4">
        <v>255.05</v>
      </c>
      <c r="R77" s="55">
        <v>207.933333333333</v>
      </c>
      <c r="S77" s="51">
        <v>225.07</v>
      </c>
      <c r="T77" s="51">
        <v>225.46</v>
      </c>
      <c r="U77" s="51">
        <v>231.94</v>
      </c>
      <c r="V77" s="51">
        <v>210</v>
      </c>
      <c r="W77" s="57">
        <v>237.5</v>
      </c>
      <c r="X77" s="57">
        <v>215.3</v>
      </c>
      <c r="Y77" s="57">
        <v>246.93</v>
      </c>
      <c r="Z77" s="57">
        <v>254.78</v>
      </c>
      <c r="AA77" s="59">
        <v>264.34375</v>
      </c>
      <c r="AB77" s="59">
        <v>270.08</v>
      </c>
      <c r="AC77" s="59">
        <v>268.33333333333297</v>
      </c>
      <c r="AD77" s="61">
        <v>286.65625</v>
      </c>
      <c r="AE77" s="61">
        <v>282.9375</v>
      </c>
      <c r="AF77" s="61">
        <v>282.9375</v>
      </c>
      <c r="AG77" s="63">
        <v>227.83</v>
      </c>
      <c r="AH77" s="63">
        <v>250.8</v>
      </c>
      <c r="AI77" s="63">
        <v>247.6</v>
      </c>
      <c r="AJ77" s="64">
        <v>236.125</v>
      </c>
      <c r="AK77" s="64">
        <v>253.75</v>
      </c>
      <c r="AL77" s="64">
        <v>212.33</v>
      </c>
      <c r="AM77" s="13">
        <v>223.16</v>
      </c>
      <c r="AN77" s="13" t="e">
        <f>'[1]Peso Macho'!G77</f>
        <v>#REF!</v>
      </c>
      <c r="AO77" s="59">
        <v>217.08</v>
      </c>
      <c r="AP77" s="59">
        <v>200.63</v>
      </c>
      <c r="AQ77" s="59">
        <v>212.56</v>
      </c>
      <c r="AR77" s="59">
        <v>154.38</v>
      </c>
      <c r="AS77" s="61">
        <v>265.32499999999999</v>
      </c>
      <c r="AT77" s="61">
        <v>223.72499999999999</v>
      </c>
      <c r="AU77" s="61">
        <v>223.875</v>
      </c>
      <c r="AV77" s="68">
        <v>269.27999999999997</v>
      </c>
      <c r="AW77" s="68">
        <v>248.833333333333</v>
      </c>
      <c r="AX77" s="68">
        <v>209.67</v>
      </c>
      <c r="AY77" s="68">
        <v>214.5</v>
      </c>
      <c r="AZ77" s="68">
        <v>217.6</v>
      </c>
      <c r="BA77" s="13">
        <v>230.4</v>
      </c>
      <c r="BB77" s="77">
        <v>229.666666666667</v>
      </c>
      <c r="BC77" s="13">
        <v>249.3</v>
      </c>
      <c r="BD77" s="78">
        <v>262.27741935483903</v>
      </c>
      <c r="BE77" s="13">
        <v>241.16766467065901</v>
      </c>
      <c r="BF77" s="78"/>
      <c r="BG77" s="13">
        <v>180.52173913043501</v>
      </c>
      <c r="BH77" s="13">
        <v>165.142857142857</v>
      </c>
      <c r="BJ77" s="88">
        <v>175.01249999999999</v>
      </c>
      <c r="BK77" s="88">
        <v>197.42500000000001</v>
      </c>
      <c r="BL77" s="88">
        <v>190.51282051282053</v>
      </c>
      <c r="BM77" s="88">
        <v>236.99687499999999</v>
      </c>
      <c r="BN77" s="88">
        <f>H77</f>
        <v>229.96250000000001</v>
      </c>
      <c r="BO77" s="89" t="s">
        <v>87</v>
      </c>
      <c r="BP77" s="95">
        <f>BP75/BP76</f>
        <v>290.85000000000002</v>
      </c>
      <c r="BQ77" s="37">
        <f>BQ75/BQ76</f>
        <v>290.4375</v>
      </c>
      <c r="BR77" s="37">
        <f>BR75/BR76</f>
        <v>301.64999999999998</v>
      </c>
      <c r="BS77" s="37">
        <f>BS75/BS76</f>
        <v>264.26249999999999</v>
      </c>
      <c r="BT77" s="37">
        <f t="shared" ref="BT77:BV77" si="78">BT75/BT76</f>
        <v>279.92500000000001</v>
      </c>
      <c r="BU77" s="37" t="e">
        <f t="shared" si="78"/>
        <v>#DIV/0!</v>
      </c>
      <c r="BV77" s="37">
        <f t="shared" si="78"/>
        <v>285.42500000000001</v>
      </c>
      <c r="BW77" s="2" t="s">
        <v>87</v>
      </c>
      <c r="BX77" s="60">
        <v>314.39999999999998</v>
      </c>
      <c r="BY77" s="60">
        <v>316.8</v>
      </c>
      <c r="BZ77" s="104">
        <v>316.08333333333297</v>
      </c>
      <c r="CA77" s="61">
        <v>339.9375</v>
      </c>
      <c r="CB77" s="61">
        <v>349.5</v>
      </c>
      <c r="CC77" s="61">
        <v>342.06</v>
      </c>
      <c r="CD77" s="63">
        <v>251.81</v>
      </c>
      <c r="CE77" s="63">
        <v>304.33</v>
      </c>
      <c r="CF77" s="63">
        <v>289.52999999999997</v>
      </c>
      <c r="CG77" s="64">
        <v>295.58333333333297</v>
      </c>
      <c r="CH77" s="64">
        <v>270.67</v>
      </c>
      <c r="CI77" s="64">
        <v>264.56</v>
      </c>
      <c r="CJ77" s="59">
        <v>294.41000000000003</v>
      </c>
      <c r="CK77" s="59">
        <v>289.57</v>
      </c>
      <c r="CL77" s="59">
        <v>291.39</v>
      </c>
      <c r="CM77" s="59">
        <v>238.18</v>
      </c>
      <c r="CN77" s="61">
        <v>321.3</v>
      </c>
      <c r="CO77" s="61">
        <v>270.10000000000002</v>
      </c>
      <c r="CP77" s="61">
        <v>292.95</v>
      </c>
      <c r="CQ77" s="68">
        <v>289.60000000000002</v>
      </c>
      <c r="CR77" s="68">
        <v>255.333333333333</v>
      </c>
      <c r="CS77" s="10">
        <v>269.5</v>
      </c>
      <c r="CT77" s="10">
        <v>258.92</v>
      </c>
      <c r="CU77" s="10">
        <v>274.39999999999998</v>
      </c>
      <c r="CV77" s="110">
        <v>287.73</v>
      </c>
      <c r="CW77" s="68">
        <v>299.16666666666703</v>
      </c>
      <c r="CX77" s="13">
        <v>276.3</v>
      </c>
      <c r="CY77" s="12">
        <v>292.57</v>
      </c>
      <c r="CZ77" s="13">
        <v>290.8</v>
      </c>
      <c r="DA77" s="119"/>
      <c r="DB77" s="120">
        <v>210.125</v>
      </c>
      <c r="DC77" s="123">
        <v>214.4</v>
      </c>
      <c r="DE77" s="121">
        <v>235.93958333333333</v>
      </c>
      <c r="DF77" s="121">
        <v>267.22916666666669</v>
      </c>
      <c r="DG77" s="121">
        <v>215.55555555555554</v>
      </c>
      <c r="DH77" s="121">
        <v>285.93437499999999</v>
      </c>
      <c r="DI77" s="121">
        <f>BV77</f>
        <v>285.42500000000001</v>
      </c>
    </row>
    <row r="78" spans="1:113" ht="18" customHeight="1" thickBot="1">
      <c r="A78" s="31" t="s">
        <v>93</v>
      </c>
      <c r="B78" s="38">
        <f>B77-B69</f>
        <v>35.762499999999989</v>
      </c>
      <c r="C78" s="38">
        <f t="shared" ref="C78" si="79">C77-C69</f>
        <v>19.775000000000006</v>
      </c>
      <c r="D78" s="38">
        <f t="shared" ref="D78" si="80">D77-D69</f>
        <v>45.025000000000006</v>
      </c>
      <c r="E78" s="38">
        <f t="shared" ref="E78:F78" si="81">E77-E69</f>
        <v>35.324999999999989</v>
      </c>
      <c r="F78" s="38">
        <f t="shared" si="81"/>
        <v>31.199999999999989</v>
      </c>
      <c r="G78" s="38" t="e">
        <f t="shared" ref="G78:H78" si="82">G77-G69</f>
        <v>#DIV/0!</v>
      </c>
      <c r="H78" s="46">
        <f t="shared" si="82"/>
        <v>33.417500000000018</v>
      </c>
      <c r="I78" s="50" t="s">
        <v>93</v>
      </c>
      <c r="J78" s="51">
        <f>J77-J69</f>
        <v>36.77000000000001</v>
      </c>
      <c r="K78" s="51">
        <f>K77-K69</f>
        <v>35.120000000000005</v>
      </c>
      <c r="L78" s="51">
        <f>L77-L69</f>
        <v>33.079999999999984</v>
      </c>
      <c r="M78" s="3">
        <v>21.6</v>
      </c>
      <c r="N78" s="3">
        <v>31.7</v>
      </c>
      <c r="O78" s="4">
        <v>38.5</v>
      </c>
      <c r="P78" s="4">
        <v>35.200000000000003</v>
      </c>
      <c r="Q78" s="4">
        <v>41.5</v>
      </c>
      <c r="R78" s="55">
        <v>29.533333333333299</v>
      </c>
      <c r="S78" s="51">
        <f>S77-S69</f>
        <v>34.269999999999982</v>
      </c>
      <c r="T78" s="51">
        <f>T77-T69</f>
        <v>27.960000000000008</v>
      </c>
      <c r="U78" s="51">
        <f>U77-U69</f>
        <v>34.97</v>
      </c>
      <c r="V78" s="51">
        <f>V77-V69</f>
        <v>31.800000000000011</v>
      </c>
      <c r="W78" s="57">
        <f>+W77-W69</f>
        <v>39.069999999999993</v>
      </c>
      <c r="X78" s="57">
        <f>+X77-X69</f>
        <v>30.300000000000011</v>
      </c>
      <c r="Y78" s="57">
        <f>+Y77-Y69</f>
        <v>32.650000000000006</v>
      </c>
      <c r="Z78" s="57">
        <v>35.4</v>
      </c>
      <c r="AA78" s="59">
        <v>41.9375</v>
      </c>
      <c r="AB78" s="59">
        <v>36.28</v>
      </c>
      <c r="AC78" s="59">
        <v>45.5</v>
      </c>
      <c r="AD78" s="62">
        <v>36.125</v>
      </c>
      <c r="AE78" s="62">
        <v>41.9375</v>
      </c>
      <c r="AF78" s="62">
        <v>52.0625</v>
      </c>
      <c r="AG78" s="65">
        <v>28.29</v>
      </c>
      <c r="AH78" s="65">
        <v>35</v>
      </c>
      <c r="AI78" s="65">
        <v>31.47</v>
      </c>
      <c r="AJ78" s="66">
        <v>38.5416666666667</v>
      </c>
      <c r="AK78" s="66">
        <v>32.9166666666667</v>
      </c>
      <c r="AL78" s="66">
        <v>30.996666666666702</v>
      </c>
      <c r="AM78" s="13">
        <v>31.29</v>
      </c>
      <c r="AN78" s="13" t="e">
        <f>'[1]Peso Macho'!G78</f>
        <v>#REF!</v>
      </c>
      <c r="AO78" s="60">
        <v>19.36</v>
      </c>
      <c r="AP78" s="60">
        <v>25.475833333333298</v>
      </c>
      <c r="AQ78" s="60">
        <v>30.61</v>
      </c>
      <c r="AR78" s="60">
        <v>18.510000000000002</v>
      </c>
      <c r="AS78" s="62">
        <v>32.450000000000003</v>
      </c>
      <c r="AT78" s="62">
        <v>-37.725000000000001</v>
      </c>
      <c r="AU78" s="62">
        <v>37.024999999999999</v>
      </c>
      <c r="AV78" s="69">
        <v>27.88</v>
      </c>
      <c r="AW78" s="69">
        <v>40.5</v>
      </c>
      <c r="AX78" s="69">
        <v>35</v>
      </c>
      <c r="AY78" s="69">
        <v>28.4</v>
      </c>
      <c r="AZ78" s="69">
        <v>33.6666666666667</v>
      </c>
      <c r="BA78" s="79">
        <f>BA77-BA69</f>
        <v>30.400000000000006</v>
      </c>
      <c r="BB78" s="80">
        <v>28.1666666666667</v>
      </c>
      <c r="BC78" s="79">
        <f>BC77-BC69</f>
        <v>33.130000000000024</v>
      </c>
      <c r="BD78" s="81">
        <v>29.812903225806402</v>
      </c>
      <c r="BE78" s="79">
        <v>37.512693910424801</v>
      </c>
      <c r="BF78" s="81"/>
      <c r="BG78" s="13">
        <v>24</v>
      </c>
      <c r="BH78" s="13">
        <f>BH77-BH69</f>
        <v>21.714285714286007</v>
      </c>
      <c r="BJ78" s="88">
        <v>25.54583333333332</v>
      </c>
      <c r="BK78" s="88">
        <v>24.970833333333331</v>
      </c>
      <c r="BL78" s="88">
        <v>37.692307692307708</v>
      </c>
      <c r="BM78" s="88">
        <v>37.799999999999983</v>
      </c>
      <c r="BN78" s="88">
        <f>H78</f>
        <v>33.417500000000018</v>
      </c>
      <c r="BO78" s="89" t="s">
        <v>93</v>
      </c>
      <c r="BP78" s="96">
        <f>BP77-BP69</f>
        <v>30.462500000000034</v>
      </c>
      <c r="BQ78" s="38">
        <f t="shared" ref="BQ78" si="83">BQ77-BQ69</f>
        <v>36.712500000000006</v>
      </c>
      <c r="BR78" s="38">
        <f t="shared" ref="BR78" si="84">BR77-BR69</f>
        <v>45.087499999999977</v>
      </c>
      <c r="BS78" s="38">
        <f t="shared" ref="BS78" si="85">BS77-BS69</f>
        <v>35.799999999999983</v>
      </c>
      <c r="BT78" s="38">
        <f t="shared" ref="BT78:BV78" si="86">BT77-BT69</f>
        <v>43.637500000000017</v>
      </c>
      <c r="BU78" s="38" t="e">
        <f t="shared" si="86"/>
        <v>#DIV/0!</v>
      </c>
      <c r="BV78" s="38">
        <f t="shared" si="86"/>
        <v>38.340000000000003</v>
      </c>
      <c r="BW78" s="50" t="s">
        <v>93</v>
      </c>
      <c r="BX78" s="60">
        <v>49.7</v>
      </c>
      <c r="BY78" s="60">
        <v>38.5</v>
      </c>
      <c r="BZ78" s="104">
        <v>47.5833333333333</v>
      </c>
      <c r="CA78" s="62">
        <v>44.40625</v>
      </c>
      <c r="CB78" s="62">
        <v>57.8125</v>
      </c>
      <c r="CC78" s="62">
        <v>51.9</v>
      </c>
      <c r="CD78" s="65">
        <v>42.1</v>
      </c>
      <c r="CE78" s="65">
        <v>43.66</v>
      </c>
      <c r="CF78" s="65">
        <v>38.33</v>
      </c>
      <c r="CG78" s="66">
        <v>40.466666666666598</v>
      </c>
      <c r="CH78" s="66">
        <v>41.17</v>
      </c>
      <c r="CI78" s="66">
        <v>31.115555555555499</v>
      </c>
      <c r="CJ78" s="60">
        <v>28.25</v>
      </c>
      <c r="CK78" s="60">
        <v>45.1</v>
      </c>
      <c r="CL78" s="60">
        <v>45.1</v>
      </c>
      <c r="CM78" s="60">
        <v>45.1</v>
      </c>
      <c r="CN78" s="62">
        <v>40.075000000000003</v>
      </c>
      <c r="CO78" s="62">
        <v>-48.975000000000001</v>
      </c>
      <c r="CP78" s="62">
        <v>41.85</v>
      </c>
      <c r="CQ78" s="69">
        <v>33.1</v>
      </c>
      <c r="CR78" s="69">
        <v>43.3333333333333</v>
      </c>
      <c r="CS78" s="10">
        <v>33.4</v>
      </c>
      <c r="CT78" s="10">
        <v>39.299999999999997</v>
      </c>
      <c r="CU78" s="10">
        <v>39.799999999999997</v>
      </c>
      <c r="CV78" s="110">
        <f>CV77-CV69</f>
        <v>40.53000000000003</v>
      </c>
      <c r="CW78" s="68">
        <v>45.0833333333333</v>
      </c>
      <c r="CX78" s="13">
        <f>CX77-CX69</f>
        <v>37.97</v>
      </c>
      <c r="CY78" s="78">
        <v>45.01</v>
      </c>
      <c r="CZ78" s="13">
        <v>46.857142857142897</v>
      </c>
      <c r="DA78" s="119"/>
      <c r="DB78" s="120">
        <v>24.5416666666667</v>
      </c>
      <c r="DC78" s="123">
        <f>DC77-DC69</f>
        <v>31.200000000000017</v>
      </c>
      <c r="DE78" s="124">
        <v>31.493750000000006</v>
      </c>
      <c r="DF78" s="124">
        <v>35.65833333333336</v>
      </c>
      <c r="DG78" s="124">
        <v>36.2222222222222</v>
      </c>
      <c r="DH78" s="124">
        <v>40.634374999999977</v>
      </c>
      <c r="DI78" s="124">
        <f>BV78</f>
        <v>38.340000000000003</v>
      </c>
    </row>
    <row r="79" spans="1:113" ht="18" customHeight="1">
      <c r="A79" s="24"/>
      <c r="B79" s="15"/>
      <c r="C79" s="15"/>
      <c r="D79" s="15"/>
      <c r="E79" s="15"/>
      <c r="F79" s="15"/>
      <c r="G79" s="15"/>
      <c r="H79" s="15"/>
      <c r="I79" s="52"/>
      <c r="J79" s="49"/>
      <c r="K79" s="49"/>
      <c r="L79" s="49"/>
      <c r="AG79" s="16"/>
      <c r="AH79" s="16"/>
      <c r="AI79" s="16"/>
      <c r="AS79" s="7"/>
      <c r="AT79" s="7"/>
      <c r="AU79" s="7"/>
      <c r="BP79" s="15"/>
      <c r="BQ79" s="15"/>
      <c r="BR79" s="15"/>
      <c r="BS79" s="15"/>
      <c r="BT79" s="15"/>
      <c r="BU79" s="15"/>
      <c r="BV79" s="15"/>
      <c r="BW79" s="52"/>
      <c r="BX79" s="60"/>
      <c r="CN79" s="7"/>
      <c r="CO79" s="7"/>
      <c r="CP79" s="7"/>
      <c r="CR79" s="105"/>
      <c r="CS79" s="10"/>
      <c r="CT79" s="10"/>
      <c r="CU79" s="10"/>
      <c r="CV79" s="110"/>
      <c r="CW79" s="10"/>
      <c r="CX79" s="9"/>
      <c r="CY79" s="12"/>
      <c r="CZ79" s="9"/>
      <c r="DB79" s="120"/>
    </row>
    <row r="80" spans="1:113" ht="18" customHeight="1" thickBot="1">
      <c r="A80" s="32">
        <f t="shared" ref="A80:B80" si="87">A72+1</f>
        <v>11</v>
      </c>
      <c r="B80" s="33">
        <f t="shared" si="87"/>
        <v>45388</v>
      </c>
      <c r="C80" s="3"/>
      <c r="D80" s="3"/>
      <c r="E80" s="3"/>
      <c r="F80" s="3"/>
      <c r="G80" s="3"/>
      <c r="H80" s="15"/>
      <c r="AG80" s="16"/>
      <c r="AH80" s="16"/>
      <c r="AI80" s="16"/>
      <c r="AS80" s="7"/>
      <c r="AT80" s="7"/>
      <c r="AU80" s="7"/>
      <c r="BO80" s="36">
        <f t="shared" ref="BO80:BP80" si="88">BO72+1</f>
        <v>11</v>
      </c>
      <c r="BP80" s="33">
        <f t="shared" si="88"/>
        <v>45388</v>
      </c>
      <c r="BQ80" s="3"/>
      <c r="BR80" s="3"/>
      <c r="BS80" s="3"/>
      <c r="BT80" s="3"/>
      <c r="BU80" s="3"/>
      <c r="BV80" s="15"/>
      <c r="CN80" s="7"/>
      <c r="CO80" s="7"/>
      <c r="CP80" s="7"/>
      <c r="CR80" s="105"/>
      <c r="CS80" s="10"/>
      <c r="CT80" s="10"/>
      <c r="CU80" s="10"/>
      <c r="CV80" s="110"/>
      <c r="CW80" s="10"/>
      <c r="CX80" s="9"/>
      <c r="CY80" s="12"/>
      <c r="CZ80" s="9"/>
      <c r="DB80" s="120"/>
    </row>
    <row r="81" spans="1:113" ht="18" customHeight="1">
      <c r="A81" s="34" t="s">
        <v>4</v>
      </c>
      <c r="B81" s="35" t="s">
        <v>5</v>
      </c>
      <c r="C81" s="35" t="s">
        <v>6</v>
      </c>
      <c r="D81" s="35" t="s">
        <v>7</v>
      </c>
      <c r="E81" s="35" t="s">
        <v>8</v>
      </c>
      <c r="F81" s="35" t="s">
        <v>9</v>
      </c>
      <c r="G81" s="35" t="s">
        <v>10</v>
      </c>
      <c r="H81" s="42" t="s">
        <v>11</v>
      </c>
      <c r="AG81" s="16"/>
      <c r="AH81" s="16"/>
      <c r="AI81" s="16"/>
      <c r="AS81" s="7"/>
      <c r="AT81" s="7"/>
      <c r="AU81" s="7"/>
      <c r="BO81" s="92" t="s">
        <v>4</v>
      </c>
      <c r="BP81" s="93" t="s">
        <v>5</v>
      </c>
      <c r="BQ81" s="35" t="s">
        <v>6</v>
      </c>
      <c r="BR81" s="35" t="s">
        <v>7</v>
      </c>
      <c r="BS81" s="35" t="s">
        <v>8</v>
      </c>
      <c r="BT81" s="35" t="s">
        <v>9</v>
      </c>
      <c r="BU81" s="35" t="s">
        <v>10</v>
      </c>
      <c r="BV81" s="42" t="s">
        <v>11</v>
      </c>
      <c r="CN81" s="7"/>
      <c r="CO81" s="7"/>
      <c r="CP81" s="7"/>
      <c r="CR81" s="105"/>
      <c r="CS81" s="10"/>
      <c r="CT81" s="10"/>
      <c r="CU81" s="10"/>
      <c r="CV81" s="110"/>
      <c r="CW81" s="10"/>
      <c r="CX81" s="9"/>
      <c r="CY81" s="12"/>
      <c r="CZ81" s="9"/>
      <c r="DB81" s="120"/>
    </row>
    <row r="82" spans="1:113" ht="18" customHeight="1">
      <c r="A82" s="29" t="s">
        <v>12</v>
      </c>
      <c r="B82" s="30">
        <v>300</v>
      </c>
      <c r="C82" s="30">
        <v>300</v>
      </c>
      <c r="D82" s="30">
        <v>300</v>
      </c>
      <c r="E82" s="30">
        <v>300</v>
      </c>
      <c r="F82" s="30">
        <v>300</v>
      </c>
      <c r="G82" s="30">
        <v>300</v>
      </c>
      <c r="H82" s="43">
        <v>300</v>
      </c>
      <c r="AG82" s="16"/>
      <c r="AH82" s="16"/>
      <c r="AI82" s="16"/>
      <c r="AS82" s="7"/>
      <c r="AT82" s="7"/>
      <c r="AU82" s="7"/>
      <c r="BO82" s="89" t="s">
        <v>12</v>
      </c>
      <c r="BP82" s="90">
        <v>300</v>
      </c>
      <c r="BQ82" s="30">
        <v>300</v>
      </c>
      <c r="BR82" s="30">
        <v>300</v>
      </c>
      <c r="BS82" s="30">
        <v>300</v>
      </c>
      <c r="BT82" s="30">
        <v>300</v>
      </c>
      <c r="BU82" s="30">
        <v>300</v>
      </c>
      <c r="BV82" s="43">
        <v>300</v>
      </c>
      <c r="CN82" s="7"/>
      <c r="CO82" s="7"/>
      <c r="CP82" s="7"/>
      <c r="CR82" s="105"/>
      <c r="CS82" s="10"/>
      <c r="CT82" s="10"/>
      <c r="CU82" s="10"/>
      <c r="CV82" s="110"/>
      <c r="CW82" s="10"/>
      <c r="CX82" s="9"/>
      <c r="CY82" s="12"/>
      <c r="CZ82" s="9"/>
      <c r="DB82" s="120"/>
    </row>
    <row r="83" spans="1:113" ht="18" customHeight="1">
      <c r="A83" s="29" t="s">
        <v>90</v>
      </c>
      <c r="B83" s="36">
        <v>18225</v>
      </c>
      <c r="C83" s="36">
        <v>20813</v>
      </c>
      <c r="D83" s="36">
        <v>21792</v>
      </c>
      <c r="E83" s="36">
        <v>22799</v>
      </c>
      <c r="F83" s="36">
        <v>22285</v>
      </c>
      <c r="G83" s="36"/>
      <c r="H83" s="44">
        <f>SUM(B83:G83)</f>
        <v>105914</v>
      </c>
      <c r="J83" s="3" t="s">
        <v>108</v>
      </c>
      <c r="AG83" s="16"/>
      <c r="AH83" s="16"/>
      <c r="AI83" s="16"/>
      <c r="AS83" s="7"/>
      <c r="AT83" s="7"/>
      <c r="AU83" s="7"/>
      <c r="BO83" s="89" t="s">
        <v>90</v>
      </c>
      <c r="BP83" s="94">
        <v>26763</v>
      </c>
      <c r="BQ83" s="36">
        <v>26501</v>
      </c>
      <c r="BR83" s="36">
        <v>26806</v>
      </c>
      <c r="BS83" s="36">
        <v>23932</v>
      </c>
      <c r="BT83" s="36">
        <v>25908</v>
      </c>
      <c r="BU83" s="99"/>
      <c r="BV83" s="44">
        <f>SUM(BP83:BU83)</f>
        <v>129910</v>
      </c>
      <c r="CN83" s="7"/>
      <c r="CO83" s="7"/>
      <c r="CP83" s="7"/>
      <c r="CR83" s="105"/>
      <c r="CS83" s="10"/>
      <c r="CT83" s="10"/>
      <c r="CU83" s="10"/>
      <c r="CV83" s="110"/>
      <c r="CW83" s="10"/>
      <c r="CX83" s="9"/>
      <c r="CY83" s="12"/>
      <c r="CZ83" s="9"/>
      <c r="DB83" s="120"/>
    </row>
    <row r="84" spans="1:113" ht="18" customHeight="1">
      <c r="A84" s="29" t="s">
        <v>91</v>
      </c>
      <c r="B84" s="36">
        <v>80</v>
      </c>
      <c r="C84" s="36">
        <v>80</v>
      </c>
      <c r="D84" s="36">
        <v>80</v>
      </c>
      <c r="E84" s="36">
        <v>80</v>
      </c>
      <c r="F84" s="36">
        <v>80</v>
      </c>
      <c r="G84" s="36"/>
      <c r="H84" s="44">
        <f>SUM(B84:G84)</f>
        <v>400</v>
      </c>
      <c r="J84" s="3">
        <v>438</v>
      </c>
      <c r="K84" s="3">
        <v>441</v>
      </c>
      <c r="L84" s="3">
        <v>447</v>
      </c>
      <c r="M84" s="3">
        <v>450</v>
      </c>
      <c r="N84" s="3">
        <v>453</v>
      </c>
      <c r="O84" s="4">
        <v>463</v>
      </c>
      <c r="Q84" s="4">
        <v>471</v>
      </c>
      <c r="R84" s="4">
        <v>473</v>
      </c>
      <c r="S84" s="3">
        <v>476</v>
      </c>
      <c r="T84" s="3">
        <v>478</v>
      </c>
      <c r="U84" s="3">
        <v>482</v>
      </c>
      <c r="V84" s="3">
        <v>485</v>
      </c>
      <c r="W84" s="5" t="s">
        <v>14</v>
      </c>
      <c r="X84" s="5" t="s">
        <v>15</v>
      </c>
      <c r="Y84" s="5" t="s">
        <v>16</v>
      </c>
      <c r="Z84" s="5" t="s">
        <v>17</v>
      </c>
      <c r="AA84" s="6" t="s">
        <v>18</v>
      </c>
      <c r="AB84" s="6" t="s">
        <v>19</v>
      </c>
      <c r="AC84" s="6" t="s">
        <v>20</v>
      </c>
      <c r="AD84" s="7" t="s">
        <v>21</v>
      </c>
      <c r="AE84" s="7" t="s">
        <v>22</v>
      </c>
      <c r="AF84" s="7" t="s">
        <v>23</v>
      </c>
      <c r="AG84" s="16" t="s">
        <v>24</v>
      </c>
      <c r="AH84" s="16" t="s">
        <v>25</v>
      </c>
      <c r="AI84" s="16" t="s">
        <v>26</v>
      </c>
      <c r="AJ84" s="8" t="s">
        <v>27</v>
      </c>
      <c r="AK84" s="8" t="s">
        <v>28</v>
      </c>
      <c r="AL84" s="8" t="s">
        <v>29</v>
      </c>
      <c r="AM84" s="9" t="s">
        <v>30</v>
      </c>
      <c r="AN84" s="9" t="s">
        <v>31</v>
      </c>
      <c r="AO84" s="6" t="s">
        <v>32</v>
      </c>
      <c r="AP84" s="6" t="s">
        <v>33</v>
      </c>
      <c r="AQ84" s="6" t="s">
        <v>34</v>
      </c>
      <c r="AR84" s="6" t="s">
        <v>35</v>
      </c>
      <c r="AS84" s="7" t="s">
        <v>36</v>
      </c>
      <c r="AT84" s="7" t="s">
        <v>37</v>
      </c>
      <c r="AU84" s="7" t="s">
        <v>38</v>
      </c>
      <c r="AV84" s="10" t="s">
        <v>39</v>
      </c>
      <c r="AW84" s="10" t="s">
        <v>40</v>
      </c>
      <c r="AX84" s="10" t="s">
        <v>41</v>
      </c>
      <c r="AY84" s="10" t="s">
        <v>42</v>
      </c>
      <c r="AZ84" s="10" t="s">
        <v>109</v>
      </c>
      <c r="BA84" s="9" t="s">
        <v>44</v>
      </c>
      <c r="BB84" s="11" t="s">
        <v>45</v>
      </c>
      <c r="BC84" s="9" t="s">
        <v>46</v>
      </c>
      <c r="BD84" s="12" t="s">
        <v>47</v>
      </c>
      <c r="BE84" s="9" t="s">
        <v>48</v>
      </c>
      <c r="BF84" s="12" t="s">
        <v>49</v>
      </c>
      <c r="BG84" s="13" t="s">
        <v>50</v>
      </c>
      <c r="BH84" s="13" t="s">
        <v>51</v>
      </c>
      <c r="BJ84" s="88" t="s">
        <v>53</v>
      </c>
      <c r="BK84" s="88" t="s">
        <v>139</v>
      </c>
      <c r="BL84" s="88" t="s">
        <v>141</v>
      </c>
      <c r="BM84" s="88" t="s">
        <v>143</v>
      </c>
      <c r="BN84" s="88" t="s">
        <v>145</v>
      </c>
      <c r="BO84" s="89" t="s">
        <v>91</v>
      </c>
      <c r="BP84" s="36">
        <v>80</v>
      </c>
      <c r="BQ84" s="36">
        <v>80</v>
      </c>
      <c r="BR84" s="36">
        <v>80</v>
      </c>
      <c r="BS84" s="36">
        <v>80</v>
      </c>
      <c r="BT84" s="94">
        <v>80</v>
      </c>
      <c r="BU84" s="101"/>
      <c r="BV84" s="44">
        <f>SUM(BP84:BU84)</f>
        <v>400</v>
      </c>
      <c r="BX84" s="6" t="s">
        <v>54</v>
      </c>
      <c r="BY84" s="6" t="s">
        <v>55</v>
      </c>
      <c r="BZ84" s="102" t="s">
        <v>56</v>
      </c>
      <c r="CA84" s="7" t="s">
        <v>57</v>
      </c>
      <c r="CB84" s="7" t="s">
        <v>58</v>
      </c>
      <c r="CC84" s="7" t="s">
        <v>59</v>
      </c>
      <c r="CD84" s="16" t="s">
        <v>60</v>
      </c>
      <c r="CE84" s="16" t="s">
        <v>61</v>
      </c>
      <c r="CF84" s="16" t="s">
        <v>61</v>
      </c>
      <c r="CG84" s="8" t="s">
        <v>63</v>
      </c>
      <c r="CH84" s="8" t="s">
        <v>64</v>
      </c>
      <c r="CI84" s="8" t="s">
        <v>65</v>
      </c>
      <c r="CJ84" s="6" t="s">
        <v>66</v>
      </c>
      <c r="CK84" s="6" t="s">
        <v>67</v>
      </c>
      <c r="CL84" s="6" t="s">
        <v>68</v>
      </c>
      <c r="CM84" s="6" t="s">
        <v>69</v>
      </c>
      <c r="CN84" s="7" t="s">
        <v>70</v>
      </c>
      <c r="CO84" s="7" t="s">
        <v>71</v>
      </c>
      <c r="CP84" s="7" t="s">
        <v>72</v>
      </c>
      <c r="CQ84" s="10" t="s">
        <v>73</v>
      </c>
      <c r="CR84" s="10" t="s">
        <v>74</v>
      </c>
      <c r="CS84" s="10" t="s">
        <v>75</v>
      </c>
      <c r="CT84" s="10" t="s">
        <v>76</v>
      </c>
      <c r="CU84" s="10" t="s">
        <v>77</v>
      </c>
      <c r="CV84" s="110" t="s">
        <v>78</v>
      </c>
      <c r="CW84" s="10" t="s">
        <v>92</v>
      </c>
      <c r="CX84" s="9" t="s">
        <v>79</v>
      </c>
      <c r="CY84" s="12" t="s">
        <v>80</v>
      </c>
      <c r="CZ84" s="9" t="s">
        <v>81</v>
      </c>
      <c r="DA84" s="21" t="s">
        <v>82</v>
      </c>
      <c r="DB84" s="120" t="s">
        <v>83</v>
      </c>
      <c r="DC84" s="22" t="s">
        <v>84</v>
      </c>
      <c r="DD84" s="116" t="s">
        <v>85</v>
      </c>
      <c r="DE84" s="116" t="s">
        <v>86</v>
      </c>
      <c r="DF84" s="116" t="s">
        <v>140</v>
      </c>
      <c r="DG84" s="116" t="s">
        <v>142</v>
      </c>
      <c r="DH84" s="116" t="s">
        <v>144</v>
      </c>
      <c r="DI84" s="116" t="s">
        <v>146</v>
      </c>
    </row>
    <row r="85" spans="1:113" ht="18" customHeight="1">
      <c r="A85" s="29" t="s">
        <v>87</v>
      </c>
      <c r="B85" s="37">
        <f>B83/B84</f>
        <v>227.8125</v>
      </c>
      <c r="C85" s="37">
        <f>C83/C84</f>
        <v>260.16250000000002</v>
      </c>
      <c r="D85" s="37">
        <f>D83/D84</f>
        <v>272.39999999999998</v>
      </c>
      <c r="E85" s="37">
        <f>E83/E84</f>
        <v>284.98750000000001</v>
      </c>
      <c r="F85" s="37">
        <f>F83/F84</f>
        <v>278.5625</v>
      </c>
      <c r="G85" s="37" t="e">
        <f t="shared" ref="G85:H85" si="89">G83/G84</f>
        <v>#DIV/0!</v>
      </c>
      <c r="H85" s="45">
        <f t="shared" si="89"/>
        <v>264.78500000000003</v>
      </c>
      <c r="I85" s="2" t="s">
        <v>87</v>
      </c>
      <c r="J85" s="51">
        <v>282.83</v>
      </c>
      <c r="K85" s="3">
        <v>263.5</v>
      </c>
      <c r="L85" s="51">
        <v>274.88</v>
      </c>
      <c r="M85" s="3">
        <v>255.96</v>
      </c>
      <c r="N85" s="3">
        <v>274.38</v>
      </c>
      <c r="O85" s="4">
        <v>291.67</v>
      </c>
      <c r="P85" s="4">
        <v>468</v>
      </c>
      <c r="Q85" s="4">
        <v>287.7</v>
      </c>
      <c r="R85" s="55">
        <v>237.644171779141</v>
      </c>
      <c r="S85" s="51">
        <v>263.52999999999997</v>
      </c>
      <c r="T85" s="51">
        <v>271.88</v>
      </c>
      <c r="U85" s="51">
        <v>268.37</v>
      </c>
      <c r="V85" s="51">
        <v>249.7</v>
      </c>
      <c r="W85" s="57">
        <v>270.8</v>
      </c>
      <c r="X85" s="57">
        <v>254.04</v>
      </c>
      <c r="Y85" s="57">
        <v>289.64999999999998</v>
      </c>
      <c r="Z85" s="57">
        <v>291.72000000000003</v>
      </c>
      <c r="AA85" s="60">
        <v>310.40625</v>
      </c>
      <c r="AB85" s="60">
        <v>312.875</v>
      </c>
      <c r="AC85" s="60">
        <v>308.75</v>
      </c>
      <c r="AD85" s="61">
        <v>329.03125</v>
      </c>
      <c r="AE85" s="61">
        <v>324.8125</v>
      </c>
      <c r="AF85" s="61">
        <v>328.875</v>
      </c>
      <c r="AG85" s="63">
        <v>267.66000000000003</v>
      </c>
      <c r="AH85" s="63">
        <v>299.13</v>
      </c>
      <c r="AI85" s="63">
        <v>284.66666666666703</v>
      </c>
      <c r="AJ85" s="64">
        <v>258.73</v>
      </c>
      <c r="AK85" s="64">
        <v>293.33333333333297</v>
      </c>
      <c r="AL85" s="64">
        <v>247</v>
      </c>
      <c r="AM85" s="13">
        <v>255.56</v>
      </c>
      <c r="AN85" s="13" t="e">
        <f>'[1]Peso Macho'!G85</f>
        <v>#REF!</v>
      </c>
      <c r="AO85" s="59">
        <v>258.77999999999997</v>
      </c>
      <c r="AP85" s="59">
        <v>246.29</v>
      </c>
      <c r="AQ85" s="59">
        <v>258.84166666666698</v>
      </c>
      <c r="AR85" s="59">
        <v>180.95</v>
      </c>
      <c r="AS85" s="61">
        <v>300.25</v>
      </c>
      <c r="AT85" s="61">
        <v>296.85000000000002</v>
      </c>
      <c r="AU85" s="61">
        <v>262.05</v>
      </c>
      <c r="AV85" s="68">
        <v>314.32</v>
      </c>
      <c r="AW85" s="68">
        <v>276.8</v>
      </c>
      <c r="AX85" s="68">
        <v>235.92</v>
      </c>
      <c r="AY85" s="68">
        <v>242.04</v>
      </c>
      <c r="AZ85" s="68">
        <v>251.86666666666699</v>
      </c>
      <c r="BA85" s="13">
        <v>263.47000000000003</v>
      </c>
      <c r="BB85" s="77">
        <v>266.58333333333297</v>
      </c>
      <c r="BC85" s="13">
        <v>289.17</v>
      </c>
      <c r="BD85" s="78" t="s">
        <v>110</v>
      </c>
      <c r="BE85" s="13">
        <v>266.91616766467098</v>
      </c>
      <c r="BF85" s="78"/>
      <c r="BG85" s="13">
        <v>209.91304347826099</v>
      </c>
      <c r="BH85" s="13">
        <v>194.28571428571399</v>
      </c>
      <c r="BJ85" s="88">
        <v>197.86875000000001</v>
      </c>
      <c r="BK85" s="88">
        <v>231.48333333333332</v>
      </c>
      <c r="BL85" s="88">
        <v>221.28205128205127</v>
      </c>
      <c r="BM85" s="88">
        <v>264.22500000000002</v>
      </c>
      <c r="BN85" s="88">
        <f>H85</f>
        <v>264.78500000000003</v>
      </c>
      <c r="BO85" s="89" t="s">
        <v>87</v>
      </c>
      <c r="BP85" s="95">
        <f>BP83/BP84</f>
        <v>334.53750000000002</v>
      </c>
      <c r="BQ85" s="37">
        <f>BQ83/BQ84</f>
        <v>331.26249999999999</v>
      </c>
      <c r="BR85" s="37">
        <f>BR83/BR84</f>
        <v>335.07499999999999</v>
      </c>
      <c r="BS85" s="37">
        <f>BS83/BS84</f>
        <v>299.14999999999998</v>
      </c>
      <c r="BT85" s="37">
        <f t="shared" ref="BT85:BV85" si="90">BT83/BT84</f>
        <v>323.85000000000002</v>
      </c>
      <c r="BU85" s="37" t="e">
        <f t="shared" si="90"/>
        <v>#DIV/0!</v>
      </c>
      <c r="BV85" s="45">
        <f t="shared" si="90"/>
        <v>324.77499999999998</v>
      </c>
      <c r="BW85" s="2" t="s">
        <v>87</v>
      </c>
      <c r="BX85" s="60">
        <v>335.3</v>
      </c>
      <c r="BY85" s="60">
        <v>365.3</v>
      </c>
      <c r="BZ85" s="104">
        <v>355.91666666666703</v>
      </c>
      <c r="CA85" s="61">
        <v>393.96875</v>
      </c>
      <c r="CB85" s="61">
        <v>402.375</v>
      </c>
      <c r="CC85" s="61">
        <v>388.06</v>
      </c>
      <c r="CD85" s="63">
        <v>298.62</v>
      </c>
      <c r="CE85" s="63">
        <v>352</v>
      </c>
      <c r="CF85" s="63">
        <v>327.46666666666698</v>
      </c>
      <c r="CG85" s="64">
        <v>338.63</v>
      </c>
      <c r="CH85" s="64">
        <v>313</v>
      </c>
      <c r="CI85" s="64">
        <v>318.11111111111097</v>
      </c>
      <c r="CJ85" s="59">
        <v>333.95</v>
      </c>
      <c r="CK85" s="59">
        <v>341.79</v>
      </c>
      <c r="CL85" s="59">
        <v>342.15416666666698</v>
      </c>
      <c r="CM85" s="59">
        <v>274.7</v>
      </c>
      <c r="CN85" s="61">
        <v>373.5</v>
      </c>
      <c r="CO85" s="61">
        <v>356.82499999999999</v>
      </c>
      <c r="CP85" s="61">
        <v>353.4</v>
      </c>
      <c r="CQ85" s="68">
        <v>333.70666666666699</v>
      </c>
      <c r="CR85" s="68">
        <v>302.3</v>
      </c>
      <c r="CS85" s="10">
        <v>319.25</v>
      </c>
      <c r="CT85" s="10">
        <v>300.33</v>
      </c>
      <c r="CU85" s="10">
        <v>312.066666666667</v>
      </c>
      <c r="CV85" s="110">
        <v>329.87</v>
      </c>
      <c r="CW85" s="10">
        <v>341.75</v>
      </c>
      <c r="CX85" s="13">
        <v>319.17</v>
      </c>
      <c r="CY85" s="12">
        <v>334.07</v>
      </c>
      <c r="CZ85" s="13">
        <v>321.65714285714301</v>
      </c>
      <c r="DA85" s="119"/>
      <c r="DB85" s="120">
        <v>240.75</v>
      </c>
      <c r="DC85" s="123">
        <v>252</v>
      </c>
      <c r="DE85" s="121">
        <v>262.39999999999998</v>
      </c>
      <c r="DF85" s="121">
        <v>313.24285714285713</v>
      </c>
      <c r="DG85" s="121">
        <v>249.11111111111111</v>
      </c>
      <c r="DH85" s="121">
        <v>319.09375</v>
      </c>
      <c r="DI85" s="121">
        <f>BV85</f>
        <v>324.77499999999998</v>
      </c>
    </row>
    <row r="86" spans="1:113" ht="18" customHeight="1" thickBot="1">
      <c r="A86" s="31" t="s">
        <v>93</v>
      </c>
      <c r="B86" s="38">
        <f>B85-B77</f>
        <v>23.150000000000006</v>
      </c>
      <c r="C86" s="38">
        <f t="shared" ref="C86" si="91">C85-C77</f>
        <v>36.412500000000023</v>
      </c>
      <c r="D86" s="38">
        <f t="shared" ref="D86" si="92">D85-D77</f>
        <v>30.287499999999966</v>
      </c>
      <c r="E86" s="38">
        <f t="shared" ref="E86:F86" si="93">E85-E77</f>
        <v>46.425000000000011</v>
      </c>
      <c r="F86" s="38">
        <f t="shared" si="93"/>
        <v>37.837500000000006</v>
      </c>
      <c r="G86" s="38" t="e">
        <f t="shared" ref="G86" si="94">G85-G77</f>
        <v>#DIV/0!</v>
      </c>
      <c r="H86" s="46">
        <f t="shared" ref="H86" si="95">H85-H77</f>
        <v>34.822500000000019</v>
      </c>
      <c r="I86" s="50" t="s">
        <v>93</v>
      </c>
      <c r="J86" s="51">
        <f>J85-J77</f>
        <v>37.999999999999972</v>
      </c>
      <c r="K86" s="51">
        <f>K85-K77</f>
        <v>32.5</v>
      </c>
      <c r="L86" s="51">
        <f>L85-L77</f>
        <v>38</v>
      </c>
      <c r="M86" s="3">
        <v>38.6</v>
      </c>
      <c r="N86" s="3">
        <v>33.6</v>
      </c>
      <c r="O86" s="4">
        <v>44.6</v>
      </c>
      <c r="P86" s="4">
        <v>266.56</v>
      </c>
      <c r="Q86" s="4">
        <v>32.700000000000003</v>
      </c>
      <c r="R86" s="55">
        <v>29.710838445807799</v>
      </c>
      <c r="S86" s="51">
        <f>S85-S77</f>
        <v>38.45999999999998</v>
      </c>
      <c r="T86" s="51">
        <f>T85-T77</f>
        <v>46.419999999999987</v>
      </c>
      <c r="U86" s="51">
        <f>U85-U77</f>
        <v>36.430000000000007</v>
      </c>
      <c r="V86" s="51">
        <f>V85-V77</f>
        <v>39.699999999999989</v>
      </c>
      <c r="W86" s="57">
        <f>+W85-W77</f>
        <v>33.300000000000011</v>
      </c>
      <c r="X86" s="57">
        <f>+X85-X77</f>
        <v>38.739999999999981</v>
      </c>
      <c r="Y86" s="57">
        <f>+Y85-Y77</f>
        <v>42.71999999999997</v>
      </c>
      <c r="Z86" s="57">
        <f>+Z85-Z77</f>
        <v>36.940000000000026</v>
      </c>
      <c r="AA86" s="60">
        <v>46.0625</v>
      </c>
      <c r="AB86" s="60">
        <v>42.7916666666667</v>
      </c>
      <c r="AC86" s="60">
        <v>40.4166666666667</v>
      </c>
      <c r="AD86" s="62">
        <v>42.375</v>
      </c>
      <c r="AE86" s="62">
        <v>41.875</v>
      </c>
      <c r="AF86" s="62">
        <v>45.9375</v>
      </c>
      <c r="AG86" s="65">
        <v>39.83</v>
      </c>
      <c r="AH86" s="65">
        <v>48.33</v>
      </c>
      <c r="AI86" s="65">
        <v>37.066666666666698</v>
      </c>
      <c r="AJ86" s="66">
        <v>22.605</v>
      </c>
      <c r="AK86" s="66">
        <v>39.5833333333333</v>
      </c>
      <c r="AL86" s="66">
        <v>34.67</v>
      </c>
      <c r="AM86" s="13">
        <v>32.4</v>
      </c>
      <c r="AN86" s="13" t="e">
        <f>'[1]Peso Macho'!G86</f>
        <v>#REF!</v>
      </c>
      <c r="AO86" s="60">
        <v>41.7</v>
      </c>
      <c r="AP86" s="60">
        <v>45.66</v>
      </c>
      <c r="AQ86" s="60">
        <v>46.281666666666602</v>
      </c>
      <c r="AR86" s="60">
        <v>26.57</v>
      </c>
      <c r="AS86" s="62">
        <v>34.924999999999997</v>
      </c>
      <c r="AT86" s="62">
        <v>73.125</v>
      </c>
      <c r="AU86" s="62">
        <v>38.174999999999997</v>
      </c>
      <c r="AV86" s="69">
        <v>45.04</v>
      </c>
      <c r="AW86" s="69">
        <v>27.966666666666701</v>
      </c>
      <c r="AX86" s="69">
        <v>26.3</v>
      </c>
      <c r="AY86" s="69">
        <v>27.5</v>
      </c>
      <c r="AZ86" s="69">
        <v>34.266666666666701</v>
      </c>
      <c r="BA86" s="79">
        <f>BA85-BA77</f>
        <v>33.070000000000022</v>
      </c>
      <c r="BB86" s="80">
        <v>36.9166666666667</v>
      </c>
      <c r="BC86" s="79">
        <f>BC85-BC77</f>
        <v>39.870000000000005</v>
      </c>
      <c r="BD86" s="81" t="s">
        <v>111</v>
      </c>
      <c r="BE86" s="79">
        <v>25.748502994011901</v>
      </c>
      <c r="BF86" s="81"/>
      <c r="BG86" s="13">
        <v>29.3913043478261</v>
      </c>
      <c r="BH86" s="13">
        <f>BH85-BH77</f>
        <v>29.142857142856997</v>
      </c>
      <c r="BJ86" s="88">
        <v>22.856250000000017</v>
      </c>
      <c r="BK86" s="88">
        <v>34.058333333333309</v>
      </c>
      <c r="BL86" s="88">
        <v>30.769230769230745</v>
      </c>
      <c r="BM86" s="88">
        <v>27.228125000000034</v>
      </c>
      <c r="BN86" s="88">
        <f>H86</f>
        <v>34.822500000000019</v>
      </c>
      <c r="BO86" s="89" t="s">
        <v>93</v>
      </c>
      <c r="BP86" s="96">
        <f>BP85-BP77</f>
        <v>43.6875</v>
      </c>
      <c r="BQ86" s="38">
        <f t="shared" ref="BQ86" si="96">BQ85-BQ77</f>
        <v>40.824999999999989</v>
      </c>
      <c r="BR86" s="38">
        <f t="shared" ref="BR86" si="97">BR85-BR77</f>
        <v>33.425000000000011</v>
      </c>
      <c r="BS86" s="38">
        <f t="shared" ref="BS86" si="98">BS85-BS77</f>
        <v>34.887499999999989</v>
      </c>
      <c r="BT86" s="38">
        <f t="shared" ref="BT86:BV86" si="99">BT85-BT77</f>
        <v>43.925000000000011</v>
      </c>
      <c r="BU86" s="38" t="e">
        <f t="shared" si="99"/>
        <v>#DIV/0!</v>
      </c>
      <c r="BV86" s="46">
        <f t="shared" si="99"/>
        <v>39.349999999999966</v>
      </c>
      <c r="BW86" s="50" t="s">
        <v>93</v>
      </c>
      <c r="BX86" s="60">
        <v>20.9</v>
      </c>
      <c r="BY86" s="60">
        <v>48.5</v>
      </c>
      <c r="BZ86" s="104">
        <v>39.8333333333334</v>
      </c>
      <c r="CA86" s="62">
        <v>54.03125</v>
      </c>
      <c r="CB86" s="62">
        <v>52.875</v>
      </c>
      <c r="CC86" s="62">
        <v>46</v>
      </c>
      <c r="CD86" s="65">
        <v>46.81</v>
      </c>
      <c r="CE86" s="65">
        <v>47.67</v>
      </c>
      <c r="CF86" s="65">
        <v>37.936666666666703</v>
      </c>
      <c r="CG86" s="66">
        <v>43.046666666666702</v>
      </c>
      <c r="CH86" s="66">
        <v>42.33</v>
      </c>
      <c r="CI86" s="66">
        <v>53.551111111111098</v>
      </c>
      <c r="CJ86" s="60">
        <v>39.54</v>
      </c>
      <c r="CK86" s="60">
        <v>52.22</v>
      </c>
      <c r="CL86" s="60">
        <v>50.764166666666704</v>
      </c>
      <c r="CM86" s="60">
        <v>36.520000000000003</v>
      </c>
      <c r="CN86" s="62">
        <v>52.2</v>
      </c>
      <c r="CO86" s="62">
        <v>86.724999999999994</v>
      </c>
      <c r="CP86" s="62">
        <v>60.45</v>
      </c>
      <c r="CQ86" s="69">
        <v>44.106666666666598</v>
      </c>
      <c r="CR86" s="69">
        <v>46.966666666666697</v>
      </c>
      <c r="CS86" s="10">
        <v>49.8</v>
      </c>
      <c r="CT86" s="10">
        <v>41.4</v>
      </c>
      <c r="CU86" s="134">
        <v>37.6666666666667</v>
      </c>
      <c r="CV86" s="110">
        <f>CV85-CV77</f>
        <v>42.139999999999986</v>
      </c>
      <c r="CW86" s="68">
        <v>42.5833333333333</v>
      </c>
      <c r="CX86" s="13">
        <f>CX85-CX77</f>
        <v>42.870000000000005</v>
      </c>
      <c r="CY86" s="135">
        <v>41.05</v>
      </c>
      <c r="CZ86" s="13">
        <v>30.857142857142801</v>
      </c>
      <c r="DA86" s="119"/>
      <c r="DB86" s="120">
        <v>30.625</v>
      </c>
      <c r="DC86" s="123">
        <f>DC85-DC77</f>
        <v>37.599999999999994</v>
      </c>
      <c r="DE86" s="124">
        <v>26.460416666666646</v>
      </c>
      <c r="DF86" s="124">
        <v>46.013690476190447</v>
      </c>
      <c r="DG86" s="124">
        <v>33.555555555555571</v>
      </c>
      <c r="DH86" s="124">
        <v>33.159375000000011</v>
      </c>
      <c r="DI86" s="124">
        <f>BV86</f>
        <v>39.349999999999966</v>
      </c>
    </row>
    <row r="87" spans="1:113" ht="18" customHeight="1">
      <c r="A87" s="24"/>
      <c r="B87" s="15"/>
      <c r="C87" s="15"/>
      <c r="D87" s="15"/>
      <c r="E87" s="15"/>
      <c r="F87" s="15"/>
      <c r="G87" s="15"/>
      <c r="H87" s="15"/>
      <c r="I87" s="52"/>
      <c r="J87" s="49"/>
      <c r="K87" s="49"/>
      <c r="L87" s="49"/>
      <c r="P87" s="4">
        <v>41.3</v>
      </c>
      <c r="AG87" s="16"/>
      <c r="AH87" s="16"/>
      <c r="AI87" s="16"/>
      <c r="AS87" s="7"/>
      <c r="AT87" s="7"/>
      <c r="AU87" s="7"/>
      <c r="BP87" s="15"/>
      <c r="BQ87" s="15"/>
      <c r="BR87" s="15"/>
      <c r="BS87" s="15"/>
      <c r="BT87" s="15"/>
      <c r="BU87" s="15"/>
      <c r="BV87" s="15"/>
      <c r="BW87" s="52"/>
      <c r="CN87" s="7"/>
      <c r="CO87" s="7"/>
      <c r="CP87" s="7"/>
      <c r="CR87" s="105"/>
      <c r="CS87" s="10"/>
      <c r="CT87" s="10"/>
      <c r="CU87" s="10"/>
      <c r="CV87" s="110"/>
      <c r="CW87" s="10"/>
      <c r="CX87" s="9"/>
      <c r="CY87" s="12"/>
      <c r="CZ87" s="9"/>
      <c r="DB87" s="120"/>
    </row>
    <row r="88" spans="1:113" ht="18" customHeight="1" thickBot="1">
      <c r="A88" s="32">
        <f t="shared" ref="A88:B88" si="100">A80+1</f>
        <v>12</v>
      </c>
      <c r="B88" s="33">
        <f t="shared" si="100"/>
        <v>45389</v>
      </c>
      <c r="C88" s="3"/>
      <c r="D88" s="3"/>
      <c r="E88" s="3"/>
      <c r="F88" s="3"/>
      <c r="G88" s="3"/>
      <c r="H88" s="15"/>
      <c r="AG88" s="16"/>
      <c r="AH88" s="16"/>
      <c r="AI88" s="16"/>
      <c r="AS88" s="7"/>
      <c r="AT88" s="7"/>
      <c r="AU88" s="7"/>
      <c r="BO88" s="36">
        <f t="shared" ref="BO88:BP88" si="101">BO80+1</f>
        <v>12</v>
      </c>
      <c r="BP88" s="33">
        <f t="shared" si="101"/>
        <v>45389</v>
      </c>
      <c r="BQ88" s="3"/>
      <c r="BR88" s="3"/>
      <c r="BS88" s="3"/>
      <c r="BT88" s="3"/>
      <c r="BU88" s="3"/>
      <c r="BV88" s="15"/>
      <c r="CN88" s="7"/>
      <c r="CO88" s="7"/>
      <c r="CP88" s="7"/>
      <c r="CR88" s="105"/>
      <c r="CS88" s="10"/>
      <c r="CT88" s="10"/>
      <c r="CU88" s="10"/>
      <c r="CV88" s="110"/>
      <c r="CW88" s="10"/>
      <c r="CX88" s="9"/>
      <c r="CY88" s="12"/>
      <c r="CZ88" s="9"/>
      <c r="DB88" s="120"/>
    </row>
    <row r="89" spans="1:113" ht="18" customHeight="1">
      <c r="A89" s="34" t="s">
        <v>4</v>
      </c>
      <c r="B89" s="35" t="s">
        <v>5</v>
      </c>
      <c r="C89" s="35" t="s">
        <v>6</v>
      </c>
      <c r="D89" s="35" t="s">
        <v>7</v>
      </c>
      <c r="E89" s="35" t="s">
        <v>8</v>
      </c>
      <c r="F89" s="35" t="s">
        <v>9</v>
      </c>
      <c r="G89" s="35" t="s">
        <v>10</v>
      </c>
      <c r="H89" s="42" t="s">
        <v>11</v>
      </c>
      <c r="AG89" s="16"/>
      <c r="AH89" s="16"/>
      <c r="AI89" s="16"/>
      <c r="AS89" s="7"/>
      <c r="AT89" s="7"/>
      <c r="AU89" s="7"/>
      <c r="BO89" s="92" t="s">
        <v>4</v>
      </c>
      <c r="BP89" s="93" t="s">
        <v>5</v>
      </c>
      <c r="BQ89" s="35" t="s">
        <v>6</v>
      </c>
      <c r="BR89" s="35" t="s">
        <v>7</v>
      </c>
      <c r="BS89" s="35" t="s">
        <v>8</v>
      </c>
      <c r="BT89" s="35" t="s">
        <v>9</v>
      </c>
      <c r="BU89" s="35" t="s">
        <v>10</v>
      </c>
      <c r="BV89" s="42" t="s">
        <v>11</v>
      </c>
      <c r="CN89" s="7"/>
      <c r="CO89" s="7"/>
      <c r="CP89" s="7"/>
      <c r="CR89" s="105"/>
      <c r="CS89" s="10"/>
      <c r="CT89" s="10"/>
      <c r="CU89" s="10"/>
      <c r="CV89" s="110"/>
      <c r="CW89" s="10"/>
      <c r="CX89" s="9"/>
      <c r="CY89" s="12"/>
      <c r="CZ89" s="9"/>
      <c r="DB89" s="120"/>
    </row>
    <row r="90" spans="1:113" ht="18" customHeight="1">
      <c r="A90" s="29" t="s">
        <v>12</v>
      </c>
      <c r="B90" s="30">
        <v>300</v>
      </c>
      <c r="C90" s="30">
        <v>300</v>
      </c>
      <c r="D90" s="30">
        <v>300</v>
      </c>
      <c r="E90" s="30">
        <v>300</v>
      </c>
      <c r="F90" s="30">
        <v>300</v>
      </c>
      <c r="G90" s="30">
        <v>300</v>
      </c>
      <c r="H90" s="43">
        <v>300</v>
      </c>
      <c r="AG90" s="16"/>
      <c r="AH90" s="16"/>
      <c r="AI90" s="16"/>
      <c r="AS90" s="7"/>
      <c r="AT90" s="7"/>
      <c r="AU90" s="7"/>
      <c r="BO90" s="89" t="s">
        <v>12</v>
      </c>
      <c r="BP90" s="90">
        <v>300</v>
      </c>
      <c r="BQ90" s="30">
        <v>300</v>
      </c>
      <c r="BR90" s="30">
        <v>300</v>
      </c>
      <c r="BS90" s="30">
        <v>300</v>
      </c>
      <c r="BT90" s="30">
        <v>300</v>
      </c>
      <c r="BU90" s="30">
        <v>300</v>
      </c>
      <c r="BV90" s="43">
        <v>300</v>
      </c>
      <c r="CN90" s="7"/>
      <c r="CO90" s="7"/>
      <c r="CP90" s="7"/>
      <c r="CR90" s="105"/>
      <c r="CS90" s="10"/>
      <c r="CT90" s="10"/>
      <c r="CU90" s="10"/>
      <c r="CV90" s="110"/>
      <c r="CW90" s="10"/>
      <c r="CX90" s="9"/>
      <c r="CY90" s="12"/>
      <c r="CZ90" s="9"/>
      <c r="DB90" s="120"/>
    </row>
    <row r="91" spans="1:113" ht="18" customHeight="1">
      <c r="A91" s="29" t="s">
        <v>90</v>
      </c>
      <c r="B91" s="36">
        <v>21447</v>
      </c>
      <c r="C91" s="36">
        <v>24769</v>
      </c>
      <c r="D91" s="36">
        <v>25828</v>
      </c>
      <c r="E91" s="36">
        <v>26071</v>
      </c>
      <c r="F91" s="36">
        <v>26922</v>
      </c>
      <c r="G91" s="36"/>
      <c r="H91" s="44">
        <f>SUM(B91:G91)</f>
        <v>125037</v>
      </c>
      <c r="J91" s="3" t="s">
        <v>112</v>
      </c>
      <c r="AG91" s="16"/>
      <c r="AH91" s="16"/>
      <c r="AI91" s="16"/>
      <c r="AS91" s="7"/>
      <c r="AT91" s="7"/>
      <c r="AU91" s="7"/>
      <c r="BO91" s="89" t="s">
        <v>90</v>
      </c>
      <c r="BP91" s="94">
        <v>32641</v>
      </c>
      <c r="BQ91" s="36">
        <v>30791</v>
      </c>
      <c r="BR91" s="36">
        <v>34157</v>
      </c>
      <c r="BS91" s="36">
        <v>29574</v>
      </c>
      <c r="BT91" s="36">
        <v>30077</v>
      </c>
      <c r="BU91" s="36"/>
      <c r="BV91" s="44">
        <f>SUM(BP91:BU91)</f>
        <v>157240</v>
      </c>
      <c r="CN91" s="7"/>
      <c r="CO91" s="7"/>
      <c r="CP91" s="7"/>
      <c r="CR91" s="105"/>
      <c r="CS91" s="10"/>
      <c r="CT91" s="10"/>
      <c r="CU91" s="10"/>
      <c r="CV91" s="110"/>
      <c r="CW91" s="10"/>
      <c r="CX91" s="9"/>
      <c r="CY91" s="12"/>
      <c r="CZ91" s="9"/>
      <c r="DB91" s="120"/>
    </row>
    <row r="92" spans="1:113" ht="18" customHeight="1">
      <c r="A92" s="29" t="s">
        <v>91</v>
      </c>
      <c r="B92" s="36">
        <v>80</v>
      </c>
      <c r="C92" s="36">
        <v>80</v>
      </c>
      <c r="D92" s="36">
        <v>80</v>
      </c>
      <c r="E92" s="36">
        <v>80</v>
      </c>
      <c r="F92" s="36">
        <v>80</v>
      </c>
      <c r="G92" s="36"/>
      <c r="H92" s="44">
        <f>SUM(B92:G92)</f>
        <v>400</v>
      </c>
      <c r="J92" s="3">
        <v>438</v>
      </c>
      <c r="K92" s="3">
        <v>441</v>
      </c>
      <c r="L92" s="3">
        <v>447</v>
      </c>
      <c r="M92" s="3">
        <v>450</v>
      </c>
      <c r="N92" s="3">
        <v>453</v>
      </c>
      <c r="O92" s="4">
        <v>463</v>
      </c>
      <c r="P92" s="4">
        <v>468</v>
      </c>
      <c r="Q92" s="4">
        <v>471</v>
      </c>
      <c r="R92" s="4">
        <v>473</v>
      </c>
      <c r="S92" s="3">
        <v>476</v>
      </c>
      <c r="T92" s="3">
        <v>478</v>
      </c>
      <c r="U92" s="3">
        <v>482</v>
      </c>
      <c r="V92" s="3">
        <v>485</v>
      </c>
      <c r="W92" s="5" t="s">
        <v>14</v>
      </c>
      <c r="X92" s="5" t="s">
        <v>15</v>
      </c>
      <c r="Y92" s="5" t="s">
        <v>16</v>
      </c>
      <c r="Z92" s="5" t="s">
        <v>17</v>
      </c>
      <c r="AA92" s="6" t="s">
        <v>18</v>
      </c>
      <c r="AB92" s="6" t="s">
        <v>19</v>
      </c>
      <c r="AC92" s="6" t="s">
        <v>20</v>
      </c>
      <c r="AD92" s="7" t="s">
        <v>21</v>
      </c>
      <c r="AE92" s="7" t="s">
        <v>22</v>
      </c>
      <c r="AF92" s="7" t="s">
        <v>23</v>
      </c>
      <c r="AG92" s="16" t="s">
        <v>24</v>
      </c>
      <c r="AH92" s="16" t="s">
        <v>25</v>
      </c>
      <c r="AI92" s="16" t="s">
        <v>26</v>
      </c>
      <c r="AJ92" s="8" t="s">
        <v>27</v>
      </c>
      <c r="AK92" s="8" t="s">
        <v>28</v>
      </c>
      <c r="AL92" s="8" t="s">
        <v>29</v>
      </c>
      <c r="AM92" s="9" t="s">
        <v>30</v>
      </c>
      <c r="AN92" s="9" t="s">
        <v>31</v>
      </c>
      <c r="AO92" s="6" t="s">
        <v>32</v>
      </c>
      <c r="AP92" s="6" t="s">
        <v>33</v>
      </c>
      <c r="AQ92" s="6" t="s">
        <v>34</v>
      </c>
      <c r="AR92" s="6" t="s">
        <v>35</v>
      </c>
      <c r="AS92" s="7" t="s">
        <v>36</v>
      </c>
      <c r="AT92" s="7" t="s">
        <v>37</v>
      </c>
      <c r="AU92" s="7" t="s">
        <v>38</v>
      </c>
      <c r="AV92" s="10" t="s">
        <v>39</v>
      </c>
      <c r="AW92" s="10" t="s">
        <v>40</v>
      </c>
      <c r="AX92" s="10" t="s">
        <v>41</v>
      </c>
      <c r="AY92" s="10" t="s">
        <v>42</v>
      </c>
      <c r="AZ92" s="10" t="s">
        <v>109</v>
      </c>
      <c r="BA92" s="9" t="s">
        <v>44</v>
      </c>
      <c r="BB92" s="11" t="s">
        <v>45</v>
      </c>
      <c r="BC92" s="9" t="s">
        <v>46</v>
      </c>
      <c r="BD92" s="12" t="s">
        <v>47</v>
      </c>
      <c r="BE92" s="9" t="s">
        <v>48</v>
      </c>
      <c r="BF92" s="12" t="s">
        <v>49</v>
      </c>
      <c r="BG92" s="13" t="s">
        <v>50</v>
      </c>
      <c r="BH92" s="13" t="s">
        <v>51</v>
      </c>
      <c r="BJ92" s="88" t="s">
        <v>53</v>
      </c>
      <c r="BK92" s="88" t="s">
        <v>139</v>
      </c>
      <c r="BL92" s="88" t="s">
        <v>141</v>
      </c>
      <c r="BM92" s="88" t="s">
        <v>143</v>
      </c>
      <c r="BN92" s="88" t="s">
        <v>145</v>
      </c>
      <c r="BO92" s="89" t="s">
        <v>91</v>
      </c>
      <c r="BP92" s="36">
        <v>80</v>
      </c>
      <c r="BQ92" s="36">
        <v>80</v>
      </c>
      <c r="BR92" s="36">
        <v>80</v>
      </c>
      <c r="BS92" s="36">
        <v>80</v>
      </c>
      <c r="BT92" s="94">
        <v>80</v>
      </c>
      <c r="BU92" s="101"/>
      <c r="BV92" s="44">
        <f>SUM(BP92:BU92)</f>
        <v>400</v>
      </c>
      <c r="BX92" s="6" t="s">
        <v>54</v>
      </c>
      <c r="BY92" s="6" t="s">
        <v>55</v>
      </c>
      <c r="BZ92" s="102" t="s">
        <v>56</v>
      </c>
      <c r="CA92" s="7" t="s">
        <v>57</v>
      </c>
      <c r="CB92" s="7" t="s">
        <v>58</v>
      </c>
      <c r="CC92" s="7" t="s">
        <v>59</v>
      </c>
      <c r="CD92" s="16" t="s">
        <v>60</v>
      </c>
      <c r="CE92" s="16" t="s">
        <v>61</v>
      </c>
      <c r="CF92" s="16" t="s">
        <v>62</v>
      </c>
      <c r="CG92" s="8" t="s">
        <v>63</v>
      </c>
      <c r="CH92" s="8" t="s">
        <v>64</v>
      </c>
      <c r="CI92" s="8" t="s">
        <v>65</v>
      </c>
      <c r="CJ92" s="6" t="s">
        <v>66</v>
      </c>
      <c r="CK92" s="6" t="s">
        <v>67</v>
      </c>
      <c r="CL92" s="6" t="s">
        <v>68</v>
      </c>
      <c r="CM92" s="6" t="s">
        <v>69</v>
      </c>
      <c r="CN92" s="7" t="s">
        <v>70</v>
      </c>
      <c r="CO92" s="7" t="s">
        <v>71</v>
      </c>
      <c r="CP92" s="7" t="s">
        <v>72</v>
      </c>
      <c r="CQ92" s="10" t="s">
        <v>73</v>
      </c>
      <c r="CR92" s="10" t="s">
        <v>74</v>
      </c>
      <c r="CS92" s="10" t="s">
        <v>75</v>
      </c>
      <c r="CT92" s="10" t="s">
        <v>76</v>
      </c>
      <c r="CU92" s="10" t="s">
        <v>77</v>
      </c>
      <c r="CV92" s="110" t="s">
        <v>78</v>
      </c>
      <c r="CW92" s="10" t="s">
        <v>92</v>
      </c>
      <c r="CX92" s="9" t="s">
        <v>79</v>
      </c>
      <c r="CY92" s="12" t="s">
        <v>80</v>
      </c>
      <c r="CZ92" s="9" t="s">
        <v>81</v>
      </c>
      <c r="DA92" s="21" t="s">
        <v>82</v>
      </c>
      <c r="DB92" s="120" t="s">
        <v>83</v>
      </c>
      <c r="DC92" s="22" t="s">
        <v>84</v>
      </c>
      <c r="DD92" s="116" t="s">
        <v>85</v>
      </c>
      <c r="DE92" s="116" t="s">
        <v>86</v>
      </c>
      <c r="DF92" s="116" t="s">
        <v>140</v>
      </c>
      <c r="DG92" s="116" t="s">
        <v>142</v>
      </c>
      <c r="DH92" s="116" t="s">
        <v>144</v>
      </c>
      <c r="DI92" s="116" t="s">
        <v>146</v>
      </c>
    </row>
    <row r="93" spans="1:113" ht="18" customHeight="1">
      <c r="A93" s="29" t="s">
        <v>87</v>
      </c>
      <c r="B93" s="37">
        <f>B91/B92</f>
        <v>268.08749999999998</v>
      </c>
      <c r="C93" s="37">
        <f>C91/C92</f>
        <v>309.61250000000001</v>
      </c>
      <c r="D93" s="37">
        <f>D91/D92</f>
        <v>322.85000000000002</v>
      </c>
      <c r="E93" s="37">
        <f>E91/E92</f>
        <v>325.88749999999999</v>
      </c>
      <c r="F93" s="37">
        <f>F91/F92</f>
        <v>336.52499999999998</v>
      </c>
      <c r="G93" s="37" t="e">
        <f t="shared" ref="G93:H93" si="102">G91/G92</f>
        <v>#DIV/0!</v>
      </c>
      <c r="H93" s="45">
        <f t="shared" si="102"/>
        <v>312.59249999999997</v>
      </c>
      <c r="I93" s="2" t="s">
        <v>87</v>
      </c>
      <c r="J93" s="51">
        <v>310.66666666666703</v>
      </c>
      <c r="K93" s="51">
        <v>302.75</v>
      </c>
      <c r="L93" s="51">
        <v>316.63</v>
      </c>
      <c r="M93" s="51">
        <v>287.39999999999998</v>
      </c>
      <c r="N93" s="51">
        <v>308.5</v>
      </c>
      <c r="O93" s="55">
        <v>338.2</v>
      </c>
      <c r="P93" s="55">
        <v>307.2</v>
      </c>
      <c r="Q93" s="55">
        <v>333.6</v>
      </c>
      <c r="R93" s="55">
        <v>275.01846153846202</v>
      </c>
      <c r="S93" s="51">
        <v>304.61</v>
      </c>
      <c r="T93" s="51">
        <v>309.17</v>
      </c>
      <c r="U93" s="51">
        <v>312.45999999999998</v>
      </c>
      <c r="V93" s="51">
        <v>282.8</v>
      </c>
      <c r="W93" s="57">
        <v>301.3</v>
      </c>
      <c r="X93" s="57">
        <v>288.64</v>
      </c>
      <c r="Y93" s="57">
        <v>323.63</v>
      </c>
      <c r="Z93" s="57">
        <v>336.78</v>
      </c>
      <c r="AA93" s="60">
        <v>356</v>
      </c>
      <c r="AB93" s="60">
        <v>366.11111111111097</v>
      </c>
      <c r="AC93" s="60">
        <v>355.66666666666703</v>
      </c>
      <c r="AD93" s="61">
        <v>369.0625</v>
      </c>
      <c r="AE93" s="61">
        <v>367.1875</v>
      </c>
      <c r="AF93" s="61">
        <v>367.6875</v>
      </c>
      <c r="AG93" s="63">
        <v>311.66000000000003</v>
      </c>
      <c r="AH93" s="63">
        <v>334.9</v>
      </c>
      <c r="AI93" s="63">
        <v>319.8</v>
      </c>
      <c r="AJ93" s="64">
        <v>301</v>
      </c>
      <c r="AK93" s="64">
        <v>339.375</v>
      </c>
      <c r="AL93" s="64">
        <v>278</v>
      </c>
      <c r="AM93" s="13">
        <v>296.20999999999998</v>
      </c>
      <c r="AN93" s="13" t="e">
        <f>'[1]Peso Macho'!G93</f>
        <v>#REF!</v>
      </c>
      <c r="AO93" s="59">
        <v>296.17</v>
      </c>
      <c r="AP93" s="59">
        <v>262.10000000000002</v>
      </c>
      <c r="AQ93" s="59">
        <v>293.04583333333301</v>
      </c>
      <c r="AR93" s="59">
        <v>203.96</v>
      </c>
      <c r="AS93" s="61">
        <v>341.7</v>
      </c>
      <c r="AT93" s="61">
        <v>352.32499999999999</v>
      </c>
      <c r="AU93" s="61">
        <v>292.27499999999998</v>
      </c>
      <c r="AV93" s="68">
        <v>338.45333333333298</v>
      </c>
      <c r="AW93" s="68">
        <v>316</v>
      </c>
      <c r="AX93" s="68">
        <v>270.92</v>
      </c>
      <c r="AY93" s="68">
        <v>288.08</v>
      </c>
      <c r="AZ93" s="68">
        <v>293.46666666666698</v>
      </c>
      <c r="BA93" s="13">
        <v>295.47000000000003</v>
      </c>
      <c r="BB93" s="77">
        <v>309.16666666666703</v>
      </c>
      <c r="BC93" s="13">
        <v>330.5</v>
      </c>
      <c r="BD93" s="78">
        <v>352.84838709677399</v>
      </c>
      <c r="BE93" s="13">
        <v>312.12574850299399</v>
      </c>
      <c r="BF93" s="78"/>
      <c r="BG93" s="13">
        <v>233.39130434782601</v>
      </c>
      <c r="BH93" s="13">
        <v>218.28571428571399</v>
      </c>
      <c r="BJ93" s="88">
        <v>229.68958333333333</v>
      </c>
      <c r="BK93" s="88">
        <v>240.91249999999999</v>
      </c>
      <c r="BL93" s="88">
        <v>241.53846153846155</v>
      </c>
      <c r="BM93" s="88">
        <v>300.50312500000001</v>
      </c>
      <c r="BN93" s="88">
        <f>H93</f>
        <v>312.59249999999997</v>
      </c>
      <c r="BO93" s="89" t="s">
        <v>87</v>
      </c>
      <c r="BP93" s="95">
        <f>BP91/BP92</f>
        <v>408.01249999999999</v>
      </c>
      <c r="BQ93" s="37">
        <f>BQ91/BQ92</f>
        <v>384.88749999999999</v>
      </c>
      <c r="BR93" s="37">
        <f>BR91/BR92</f>
        <v>426.96249999999998</v>
      </c>
      <c r="BS93" s="37">
        <f>BS91/BS92</f>
        <v>369.67500000000001</v>
      </c>
      <c r="BT93" s="37">
        <f t="shared" ref="BT93:BV93" si="103">BT91/BT92</f>
        <v>375.96249999999998</v>
      </c>
      <c r="BU93" s="37" t="e">
        <f t="shared" si="103"/>
        <v>#DIV/0!</v>
      </c>
      <c r="BV93" s="37">
        <f t="shared" si="103"/>
        <v>393.1</v>
      </c>
      <c r="BW93" s="2" t="s">
        <v>87</v>
      </c>
      <c r="BX93" s="60">
        <v>419.8</v>
      </c>
      <c r="BY93" s="60">
        <v>419.7</v>
      </c>
      <c r="BZ93" s="102">
        <v>411</v>
      </c>
      <c r="CA93" s="61">
        <v>426.96875</v>
      </c>
      <c r="CB93" s="61">
        <v>442.375</v>
      </c>
      <c r="CC93" s="61">
        <v>435.75</v>
      </c>
      <c r="CD93" s="63">
        <v>342.57</v>
      </c>
      <c r="CE93" s="63">
        <v>402.3</v>
      </c>
      <c r="CF93" s="63">
        <v>381.2</v>
      </c>
      <c r="CG93" s="64">
        <v>385.04166666666703</v>
      </c>
      <c r="CH93" s="64">
        <v>353.33333333333297</v>
      </c>
      <c r="CI93" s="64">
        <v>360.444444444444</v>
      </c>
      <c r="CJ93" s="59">
        <v>381.13</v>
      </c>
      <c r="CK93" s="59">
        <v>383.64</v>
      </c>
      <c r="CL93" s="59">
        <v>388.625</v>
      </c>
      <c r="CM93" s="59">
        <v>311.87</v>
      </c>
      <c r="CN93" s="61">
        <v>421.95</v>
      </c>
      <c r="CO93" s="61">
        <v>408.15</v>
      </c>
      <c r="CP93" s="61">
        <v>380.92500000000001</v>
      </c>
      <c r="CQ93" s="68">
        <v>374.42666666666702</v>
      </c>
      <c r="CR93" s="68">
        <v>337.33333333333297</v>
      </c>
      <c r="CS93" s="10">
        <v>364</v>
      </c>
      <c r="CT93" s="10">
        <v>331.67</v>
      </c>
      <c r="CU93" s="10">
        <v>356.46666666666698</v>
      </c>
      <c r="CV93" s="110">
        <v>369.33</v>
      </c>
      <c r="CW93" s="10">
        <v>376.5</v>
      </c>
      <c r="CX93" s="13">
        <v>367</v>
      </c>
      <c r="CY93" s="12">
        <v>379.107142857143</v>
      </c>
      <c r="CZ93" s="13">
        <v>367.65714285714301</v>
      </c>
      <c r="DA93" s="119"/>
      <c r="DB93" s="120">
        <v>275.41666666666703</v>
      </c>
      <c r="DC93" s="22">
        <v>291.2</v>
      </c>
      <c r="DE93" s="121">
        <v>303.68333333333334</v>
      </c>
      <c r="DF93" s="121">
        <v>331.47619047619048</v>
      </c>
      <c r="DG93" s="121">
        <v>287.77777777777777</v>
      </c>
      <c r="DH93" s="121">
        <v>368.00937499999998</v>
      </c>
      <c r="DI93" s="121">
        <f>BV93</f>
        <v>393.1</v>
      </c>
    </row>
    <row r="94" spans="1:113" ht="18" customHeight="1" thickBot="1">
      <c r="A94" s="31" t="s">
        <v>93</v>
      </c>
      <c r="B94" s="38">
        <f>B93-B85</f>
        <v>40.274999999999977</v>
      </c>
      <c r="C94" s="38">
        <f t="shared" ref="C94" si="104">C93-C85</f>
        <v>49.449999999999989</v>
      </c>
      <c r="D94" s="38">
        <f t="shared" ref="D94" si="105">D93-D85</f>
        <v>50.450000000000045</v>
      </c>
      <c r="E94" s="38">
        <f t="shared" ref="E94:F94" si="106">E93-E85</f>
        <v>40.899999999999977</v>
      </c>
      <c r="F94" s="38">
        <f t="shared" si="106"/>
        <v>57.962499999999977</v>
      </c>
      <c r="G94" s="38" t="e">
        <f t="shared" ref="G94" si="107">G93-G85</f>
        <v>#DIV/0!</v>
      </c>
      <c r="H94" s="46">
        <f t="shared" ref="H94" si="108">H93-H85</f>
        <v>47.807499999999948</v>
      </c>
      <c r="I94" s="50" t="s">
        <v>93</v>
      </c>
      <c r="J94" s="51">
        <f>J93-J85</f>
        <v>27.836666666667043</v>
      </c>
      <c r="K94" s="51">
        <f>K93-K85</f>
        <v>39.25</v>
      </c>
      <c r="L94" s="51">
        <f>L93-L85</f>
        <v>41.75</v>
      </c>
      <c r="M94" s="3">
        <v>31.4</v>
      </c>
      <c r="N94" s="3">
        <v>34.200000000000003</v>
      </c>
      <c r="O94" s="4">
        <v>46.5</v>
      </c>
      <c r="P94" s="4">
        <v>40.700000000000003</v>
      </c>
      <c r="Q94" s="4">
        <v>45.9</v>
      </c>
      <c r="R94" s="56">
        <v>37.374289759320398</v>
      </c>
      <c r="S94" s="51">
        <f>S93-S85</f>
        <v>41.080000000000041</v>
      </c>
      <c r="T94" s="51">
        <f>T93-T85</f>
        <v>37.29000000000002</v>
      </c>
      <c r="U94" s="51">
        <f>U93-U85</f>
        <v>44.089999999999975</v>
      </c>
      <c r="V94" s="51">
        <f>V93-V85</f>
        <v>33.100000000000023</v>
      </c>
      <c r="W94" s="57">
        <f>+W93-W85</f>
        <v>30.5</v>
      </c>
      <c r="X94" s="57">
        <f>+X93-X85</f>
        <v>34.599999999999994</v>
      </c>
      <c r="Y94" s="57">
        <f>+Y93-Y85</f>
        <v>33.980000000000018</v>
      </c>
      <c r="Z94" s="57">
        <f>+Z93-Z85</f>
        <v>45.059999999999945</v>
      </c>
      <c r="AA94" s="60">
        <v>45.59375</v>
      </c>
      <c r="AB94" s="60">
        <v>53.2361111111111</v>
      </c>
      <c r="AC94" s="60">
        <v>46.9166666666667</v>
      </c>
      <c r="AD94" s="62">
        <v>40.03125</v>
      </c>
      <c r="AE94" s="62">
        <v>42.375</v>
      </c>
      <c r="AF94" s="62">
        <v>38.8125</v>
      </c>
      <c r="AG94" s="65">
        <v>44</v>
      </c>
      <c r="AH94" s="65">
        <v>35.770000000000003</v>
      </c>
      <c r="AI94" s="65">
        <v>35.133333333333297</v>
      </c>
      <c r="AJ94" s="66">
        <v>42.27</v>
      </c>
      <c r="AK94" s="66">
        <v>46.0416666666667</v>
      </c>
      <c r="AL94" s="66">
        <v>31</v>
      </c>
      <c r="AM94" s="13">
        <v>40.700000000000003</v>
      </c>
      <c r="AN94" s="13" t="e">
        <f>'[1]Peso Macho'!G94</f>
        <v>#REF!</v>
      </c>
      <c r="AO94" s="60">
        <v>37.39</v>
      </c>
      <c r="AP94" s="60">
        <v>15.81</v>
      </c>
      <c r="AQ94" s="60">
        <v>34.204166666666701</v>
      </c>
      <c r="AR94" s="60">
        <v>23.01</v>
      </c>
      <c r="AS94" s="62">
        <v>41.45</v>
      </c>
      <c r="AT94" s="62">
        <v>55.475000000000001</v>
      </c>
      <c r="AU94" s="62">
        <v>30.225000000000001</v>
      </c>
      <c r="AV94" s="69">
        <v>24.133333333333301</v>
      </c>
      <c r="AW94" s="69">
        <v>39.200000000000003</v>
      </c>
      <c r="AX94" s="69">
        <v>35</v>
      </c>
      <c r="AY94" s="69">
        <v>46</v>
      </c>
      <c r="AZ94" s="69">
        <v>41.6</v>
      </c>
      <c r="BA94" s="79">
        <f>BA93-BA85</f>
        <v>32</v>
      </c>
      <c r="BB94" s="80">
        <v>42.5833333333334</v>
      </c>
      <c r="BC94" s="79">
        <f>BC93-BC85</f>
        <v>41.329999999999984</v>
      </c>
      <c r="BD94" s="81">
        <v>40.503225806451603</v>
      </c>
      <c r="BE94" s="79">
        <v>45.209580838323298</v>
      </c>
      <c r="BF94" s="81"/>
      <c r="BG94" s="13">
        <v>23.478260869565201</v>
      </c>
      <c r="BH94" s="13">
        <f>BH93-BH85</f>
        <v>24</v>
      </c>
      <c r="BJ94" s="88">
        <v>31.820833333333326</v>
      </c>
      <c r="BK94" s="88">
        <v>9.4291666666666742</v>
      </c>
      <c r="BL94" s="88">
        <v>20.256410256410277</v>
      </c>
      <c r="BM94" s="88">
        <v>36.278124999999989</v>
      </c>
      <c r="BN94" s="88">
        <f>H94</f>
        <v>47.807499999999948</v>
      </c>
      <c r="BO94" s="89" t="s">
        <v>93</v>
      </c>
      <c r="BP94" s="96">
        <f>BP93-BP85</f>
        <v>73.474999999999966</v>
      </c>
      <c r="BQ94" s="38">
        <f t="shared" ref="BQ94" si="109">BQ93-BQ85</f>
        <v>53.625</v>
      </c>
      <c r="BR94" s="38">
        <f t="shared" ref="BR94" si="110">BR93-BR85</f>
        <v>91.887499999999989</v>
      </c>
      <c r="BS94" s="38">
        <f t="shared" ref="BS94" si="111">BS93-BS85</f>
        <v>70.525000000000034</v>
      </c>
      <c r="BT94" s="38">
        <f t="shared" ref="BT94:BV94" si="112">BT93-BT85</f>
        <v>52.112499999999955</v>
      </c>
      <c r="BU94" s="38" t="e">
        <f t="shared" si="112"/>
        <v>#DIV/0!</v>
      </c>
      <c r="BV94" s="38">
        <f t="shared" si="112"/>
        <v>68.325000000000045</v>
      </c>
      <c r="BW94" s="50" t="s">
        <v>93</v>
      </c>
      <c r="BX94" s="60">
        <v>84.5</v>
      </c>
      <c r="BY94" s="60">
        <v>54.4</v>
      </c>
      <c r="BZ94" s="104">
        <v>55.0833333333333</v>
      </c>
      <c r="CA94" s="62">
        <v>33</v>
      </c>
      <c r="CB94" s="62">
        <v>40</v>
      </c>
      <c r="CC94" s="62">
        <v>47.7</v>
      </c>
      <c r="CD94" s="65">
        <v>43.95</v>
      </c>
      <c r="CE94" s="65">
        <v>50.3</v>
      </c>
      <c r="CF94" s="65">
        <v>53.733333333333299</v>
      </c>
      <c r="CG94" s="66">
        <v>46.411666666666697</v>
      </c>
      <c r="CH94" s="66">
        <v>40.3333333333333</v>
      </c>
      <c r="CI94" s="66">
        <v>42.3333333333334</v>
      </c>
      <c r="CJ94" s="60">
        <v>47.18</v>
      </c>
      <c r="CK94" s="60">
        <v>41.85</v>
      </c>
      <c r="CL94" s="60">
        <v>46.470833333333402</v>
      </c>
      <c r="CM94" s="60">
        <v>37.17</v>
      </c>
      <c r="CN94" s="62">
        <v>48.45</v>
      </c>
      <c r="CO94" s="62">
        <v>51.325000000000003</v>
      </c>
      <c r="CP94" s="62">
        <v>27.524999999999999</v>
      </c>
      <c r="CQ94" s="69">
        <v>40.72</v>
      </c>
      <c r="CR94" s="69">
        <v>35.033333333333303</v>
      </c>
      <c r="CS94" s="10">
        <v>44.8</v>
      </c>
      <c r="CT94" s="10">
        <v>31.3</v>
      </c>
      <c r="CU94" s="10">
        <v>44.4</v>
      </c>
      <c r="CV94" s="110">
        <f>CV93-CV85</f>
        <v>39.45999999999998</v>
      </c>
      <c r="CW94" s="10">
        <v>34.75</v>
      </c>
      <c r="CX94" s="13">
        <f>CX93-CX85</f>
        <v>47.829999999999984</v>
      </c>
      <c r="CY94" s="12">
        <v>45.035714285714299</v>
      </c>
      <c r="CZ94" s="13">
        <v>46</v>
      </c>
      <c r="DA94" s="119"/>
      <c r="DB94" s="120">
        <v>34.6666666666667</v>
      </c>
      <c r="DC94" s="22">
        <f>DC93-DC85</f>
        <v>39.199999999999989</v>
      </c>
      <c r="DE94" s="124">
        <v>41.28333333333336</v>
      </c>
      <c r="DF94" s="124">
        <v>18.233333333333348</v>
      </c>
      <c r="DG94" s="124">
        <v>38.666666666666657</v>
      </c>
      <c r="DH94" s="124">
        <v>48.915624999999977</v>
      </c>
      <c r="DI94" s="124">
        <f>BV94</f>
        <v>68.325000000000045</v>
      </c>
    </row>
    <row r="95" spans="1:113" ht="18" customHeight="1">
      <c r="A95" s="24"/>
      <c r="B95" s="15"/>
      <c r="C95" s="15"/>
      <c r="D95" s="15"/>
      <c r="E95" s="15"/>
      <c r="F95" s="15"/>
      <c r="G95" s="15"/>
      <c r="H95" s="15"/>
      <c r="I95" s="52"/>
      <c r="J95" s="49"/>
      <c r="K95" s="49"/>
      <c r="L95" s="49"/>
      <c r="R95" s="56"/>
      <c r="S95" s="49"/>
      <c r="T95" s="49"/>
      <c r="U95" s="49"/>
      <c r="V95" s="49"/>
      <c r="W95" s="125"/>
      <c r="X95" s="125"/>
      <c r="Y95" s="125"/>
      <c r="Z95" s="125"/>
      <c r="AA95" s="60"/>
      <c r="AB95" s="60"/>
      <c r="AC95" s="60"/>
      <c r="AG95" s="16"/>
      <c r="AH95" s="16"/>
      <c r="AI95" s="16"/>
      <c r="AS95" s="7"/>
      <c r="AT95" s="7"/>
      <c r="AU95" s="7"/>
      <c r="BP95" s="15"/>
      <c r="BQ95" s="15"/>
      <c r="BR95" s="15"/>
      <c r="BS95" s="15"/>
      <c r="BT95" s="15"/>
      <c r="BU95" s="15"/>
      <c r="BV95" s="15"/>
      <c r="BW95" s="52"/>
      <c r="CA95" s="61"/>
      <c r="CN95" s="7"/>
      <c r="CO95" s="7"/>
      <c r="CP95" s="7"/>
      <c r="CR95" s="105"/>
      <c r="CS95" s="10"/>
      <c r="CT95" s="10"/>
      <c r="CU95" s="10"/>
      <c r="CV95" s="110"/>
      <c r="CW95" s="10"/>
      <c r="CX95" s="9"/>
      <c r="CY95" s="12"/>
      <c r="CZ95" s="9"/>
      <c r="DB95" s="120"/>
    </row>
    <row r="96" spans="1:113" ht="18" customHeight="1" thickBot="1">
      <c r="A96" s="32">
        <f t="shared" ref="A96:B96" si="113">A88+1</f>
        <v>13</v>
      </c>
      <c r="B96" s="33">
        <f t="shared" si="113"/>
        <v>45390</v>
      </c>
      <c r="C96" s="3"/>
      <c r="D96" s="3"/>
      <c r="E96" s="3"/>
      <c r="F96" s="3"/>
      <c r="G96" s="3"/>
      <c r="H96" s="15"/>
      <c r="R96" s="56"/>
      <c r="S96" s="49"/>
      <c r="T96" s="49"/>
      <c r="U96" s="49"/>
      <c r="V96" s="49"/>
      <c r="W96" s="125"/>
      <c r="X96" s="125"/>
      <c r="Y96" s="125"/>
      <c r="Z96" s="125"/>
      <c r="AA96" s="60"/>
      <c r="AB96" s="60"/>
      <c r="AC96" s="60"/>
      <c r="AG96" s="16"/>
      <c r="AH96" s="16"/>
      <c r="AI96" s="16"/>
      <c r="AS96" s="7"/>
      <c r="AT96" s="7"/>
      <c r="AU96" s="7"/>
      <c r="BO96" s="36">
        <f t="shared" ref="BO96:BP96" si="114">BO88+1</f>
        <v>13</v>
      </c>
      <c r="BP96" s="33">
        <f t="shared" si="114"/>
        <v>45390</v>
      </c>
      <c r="BQ96" s="3"/>
      <c r="BR96" s="3"/>
      <c r="BS96" s="3"/>
      <c r="BT96" s="3"/>
      <c r="BU96" s="3"/>
      <c r="BV96" s="15"/>
      <c r="CA96" s="61"/>
      <c r="CN96" s="7"/>
      <c r="CO96" s="7"/>
      <c r="CP96" s="7"/>
      <c r="CR96" s="105"/>
      <c r="CS96" s="10"/>
      <c r="CT96" s="10"/>
      <c r="CU96" s="10"/>
      <c r="CV96" s="110"/>
      <c r="CW96" s="10"/>
      <c r="CX96" s="9"/>
      <c r="CY96" s="12"/>
      <c r="CZ96" s="9"/>
      <c r="DB96" s="120"/>
    </row>
    <row r="97" spans="1:113" ht="18" customHeight="1">
      <c r="A97" s="34" t="s">
        <v>4</v>
      </c>
      <c r="B97" s="35" t="s">
        <v>5</v>
      </c>
      <c r="C97" s="35" t="s">
        <v>6</v>
      </c>
      <c r="D97" s="35" t="s">
        <v>7</v>
      </c>
      <c r="E97" s="35" t="s">
        <v>8</v>
      </c>
      <c r="F97" s="35" t="s">
        <v>9</v>
      </c>
      <c r="G97" s="35" t="s">
        <v>10</v>
      </c>
      <c r="H97" s="42" t="s">
        <v>11</v>
      </c>
      <c r="R97" s="56"/>
      <c r="S97" s="49"/>
      <c r="T97" s="49"/>
      <c r="U97" s="49"/>
      <c r="V97" s="49"/>
      <c r="W97" s="125"/>
      <c r="X97" s="125"/>
      <c r="Y97" s="125"/>
      <c r="Z97" s="125"/>
      <c r="AA97" s="60"/>
      <c r="AB97" s="60"/>
      <c r="AC97" s="60"/>
      <c r="AG97" s="16"/>
      <c r="AH97" s="16"/>
      <c r="AI97" s="16"/>
      <c r="AS97" s="7"/>
      <c r="AT97" s="7"/>
      <c r="AU97" s="7"/>
      <c r="BO97" s="92" t="s">
        <v>4</v>
      </c>
      <c r="BP97" s="93" t="s">
        <v>5</v>
      </c>
      <c r="BQ97" s="35" t="s">
        <v>6</v>
      </c>
      <c r="BR97" s="35" t="s">
        <v>7</v>
      </c>
      <c r="BS97" s="35" t="s">
        <v>8</v>
      </c>
      <c r="BT97" s="35" t="s">
        <v>9</v>
      </c>
      <c r="BU97" s="35" t="s">
        <v>10</v>
      </c>
      <c r="BV97" s="42" t="s">
        <v>11</v>
      </c>
      <c r="CA97" s="61"/>
      <c r="CN97" s="7"/>
      <c r="CO97" s="7"/>
      <c r="CP97" s="7"/>
      <c r="CR97" s="105"/>
      <c r="CS97" s="10"/>
      <c r="CT97" s="10"/>
      <c r="CU97" s="10"/>
      <c r="CV97" s="110"/>
      <c r="CW97" s="10"/>
      <c r="CX97" s="9"/>
      <c r="CY97" s="12"/>
      <c r="CZ97" s="9"/>
      <c r="DB97" s="120"/>
    </row>
    <row r="98" spans="1:113" ht="18" customHeight="1">
      <c r="A98" s="29" t="s">
        <v>12</v>
      </c>
      <c r="B98" s="30">
        <v>300</v>
      </c>
      <c r="C98" s="30">
        <v>300</v>
      </c>
      <c r="D98" s="30">
        <v>300</v>
      </c>
      <c r="E98" s="30">
        <v>300</v>
      </c>
      <c r="F98" s="30">
        <v>300</v>
      </c>
      <c r="G98" s="30">
        <v>300</v>
      </c>
      <c r="H98" s="43">
        <v>300</v>
      </c>
      <c r="R98" s="56"/>
      <c r="S98" s="49"/>
      <c r="T98" s="49"/>
      <c r="U98" s="49"/>
      <c r="V98" s="49"/>
      <c r="W98" s="125"/>
      <c r="X98" s="125"/>
      <c r="Y98" s="125"/>
      <c r="Z98" s="125"/>
      <c r="AA98" s="60"/>
      <c r="AB98" s="60"/>
      <c r="AC98" s="60"/>
      <c r="AG98" s="16"/>
      <c r="AH98" s="16"/>
      <c r="AI98" s="16"/>
      <c r="AS98" s="7"/>
      <c r="AT98" s="7"/>
      <c r="AU98" s="7"/>
      <c r="BO98" s="89" t="s">
        <v>12</v>
      </c>
      <c r="BP98" s="90">
        <v>300</v>
      </c>
      <c r="BQ98" s="30">
        <v>300</v>
      </c>
      <c r="BR98" s="30">
        <v>300</v>
      </c>
      <c r="BS98" s="30">
        <v>300</v>
      </c>
      <c r="BT98" s="30">
        <v>300</v>
      </c>
      <c r="BU98" s="30">
        <v>300</v>
      </c>
      <c r="BV98" s="43">
        <v>300</v>
      </c>
      <c r="CN98" s="7"/>
      <c r="CO98" s="7"/>
      <c r="CP98" s="7"/>
      <c r="CR98" s="105"/>
      <c r="CS98" s="10"/>
      <c r="CT98" s="10"/>
      <c r="CU98" s="10"/>
      <c r="CV98" s="110"/>
      <c r="CW98" s="10"/>
      <c r="CX98" s="9"/>
      <c r="CY98" s="12"/>
      <c r="CZ98" s="9"/>
      <c r="DB98" s="120"/>
    </row>
    <row r="99" spans="1:113" ht="18" customHeight="1">
      <c r="A99" s="29" t="s">
        <v>90</v>
      </c>
      <c r="B99" s="36">
        <v>22858</v>
      </c>
      <c r="C99" s="36">
        <v>27927</v>
      </c>
      <c r="D99" s="36">
        <v>29409</v>
      </c>
      <c r="E99" s="36">
        <v>28994</v>
      </c>
      <c r="F99" s="36">
        <v>30942</v>
      </c>
      <c r="G99" s="36"/>
      <c r="H99" s="44">
        <f>SUM(B99:G99)</f>
        <v>140130</v>
      </c>
      <c r="J99" s="3" t="s">
        <v>113</v>
      </c>
      <c r="R99" s="56"/>
      <c r="S99" s="49"/>
      <c r="T99" s="49"/>
      <c r="U99" s="49"/>
      <c r="V99" s="49"/>
      <c r="W99" s="125"/>
      <c r="X99" s="125"/>
      <c r="Y99" s="125"/>
      <c r="Z99" s="125"/>
      <c r="AA99" s="60"/>
      <c r="AB99" s="60"/>
      <c r="AC99" s="60"/>
      <c r="AG99" s="16"/>
      <c r="AH99" s="16"/>
      <c r="AI99" s="16"/>
      <c r="AS99" s="7"/>
      <c r="AT99" s="7"/>
      <c r="AU99" s="7"/>
      <c r="BO99" s="89" t="s">
        <v>90</v>
      </c>
      <c r="BP99" s="94">
        <v>34348</v>
      </c>
      <c r="BQ99" s="36">
        <v>33653</v>
      </c>
      <c r="BR99" s="36">
        <v>36103</v>
      </c>
      <c r="BS99" s="36">
        <v>31764</v>
      </c>
      <c r="BT99" s="36">
        <v>33751</v>
      </c>
      <c r="BU99" s="99"/>
      <c r="BV99" s="44">
        <f>SUM(BP99:BU99)</f>
        <v>169619</v>
      </c>
      <c r="CN99" s="7"/>
      <c r="CO99" s="7"/>
      <c r="CP99" s="7"/>
      <c r="CR99" s="105"/>
      <c r="CS99" s="10"/>
      <c r="CT99" s="10"/>
      <c r="CU99" s="10"/>
      <c r="CV99" s="110"/>
      <c r="CW99" s="10"/>
      <c r="CX99" s="9"/>
      <c r="CY99" s="12"/>
      <c r="CZ99" s="9"/>
      <c r="DB99" s="120"/>
    </row>
    <row r="100" spans="1:113" ht="18" customHeight="1">
      <c r="A100" s="29" t="s">
        <v>91</v>
      </c>
      <c r="B100" s="36">
        <v>80</v>
      </c>
      <c r="C100" s="36">
        <v>80</v>
      </c>
      <c r="D100" s="36">
        <v>80</v>
      </c>
      <c r="E100" s="36">
        <v>80</v>
      </c>
      <c r="F100" s="36">
        <v>80</v>
      </c>
      <c r="G100" s="36"/>
      <c r="H100" s="44">
        <f>SUM(B100:G100)</f>
        <v>400</v>
      </c>
      <c r="J100" s="3">
        <v>438</v>
      </c>
      <c r="K100" s="3">
        <v>441</v>
      </c>
      <c r="L100" s="3">
        <v>447</v>
      </c>
      <c r="M100" s="3">
        <v>450</v>
      </c>
      <c r="N100" s="3">
        <v>453</v>
      </c>
      <c r="O100" s="4">
        <v>463</v>
      </c>
      <c r="P100" s="4">
        <v>468</v>
      </c>
      <c r="Q100" s="4">
        <v>471</v>
      </c>
      <c r="R100" s="56">
        <v>473</v>
      </c>
      <c r="S100" s="3">
        <v>476</v>
      </c>
      <c r="T100" s="3">
        <v>478</v>
      </c>
      <c r="U100" s="3">
        <v>482</v>
      </c>
      <c r="V100" s="3">
        <v>485</v>
      </c>
      <c r="W100" s="5" t="s">
        <v>14</v>
      </c>
      <c r="X100" s="5" t="s">
        <v>15</v>
      </c>
      <c r="Y100" s="5" t="s">
        <v>16</v>
      </c>
      <c r="Z100" s="5" t="s">
        <v>17</v>
      </c>
      <c r="AA100" s="6" t="s">
        <v>18</v>
      </c>
      <c r="AB100" s="6" t="s">
        <v>114</v>
      </c>
      <c r="AC100" s="6" t="s">
        <v>20</v>
      </c>
      <c r="AD100" s="7" t="s">
        <v>21</v>
      </c>
      <c r="AE100" s="7" t="s">
        <v>22</v>
      </c>
      <c r="AF100" s="7" t="s">
        <v>23</v>
      </c>
      <c r="AG100" s="16" t="s">
        <v>24</v>
      </c>
      <c r="AH100" s="16" t="s">
        <v>25</v>
      </c>
      <c r="AI100" s="16" t="s">
        <v>26</v>
      </c>
      <c r="AJ100" s="8" t="s">
        <v>27</v>
      </c>
      <c r="AK100" s="8" t="s">
        <v>28</v>
      </c>
      <c r="AL100" s="8" t="s">
        <v>29</v>
      </c>
      <c r="AM100" s="9" t="s">
        <v>30</v>
      </c>
      <c r="AN100" s="9" t="s">
        <v>31</v>
      </c>
      <c r="AO100" s="6" t="s">
        <v>32</v>
      </c>
      <c r="AP100" s="6" t="s">
        <v>33</v>
      </c>
      <c r="AQ100" s="6" t="s">
        <v>34</v>
      </c>
      <c r="AR100" s="6" t="s">
        <v>35</v>
      </c>
      <c r="AS100" s="7" t="s">
        <v>36</v>
      </c>
      <c r="AT100" s="7" t="s">
        <v>37</v>
      </c>
      <c r="AU100" s="7" t="s">
        <v>38</v>
      </c>
      <c r="AV100" s="10" t="s">
        <v>39</v>
      </c>
      <c r="AW100" s="10" t="s">
        <v>40</v>
      </c>
      <c r="AX100" s="10" t="s">
        <v>115</v>
      </c>
      <c r="AY100" s="10" t="s">
        <v>42</v>
      </c>
      <c r="AZ100" s="10" t="s">
        <v>109</v>
      </c>
      <c r="BA100" s="9" t="s">
        <v>44</v>
      </c>
      <c r="BB100" s="11" t="s">
        <v>45</v>
      </c>
      <c r="BC100" s="9" t="s">
        <v>46</v>
      </c>
      <c r="BD100" s="12" t="s">
        <v>47</v>
      </c>
      <c r="BE100" s="9" t="s">
        <v>48</v>
      </c>
      <c r="BF100" s="12" t="s">
        <v>49</v>
      </c>
      <c r="BG100" s="13" t="s">
        <v>50</v>
      </c>
      <c r="BH100" s="13" t="s">
        <v>51</v>
      </c>
      <c r="BJ100" s="88" t="s">
        <v>53</v>
      </c>
      <c r="BK100" s="88" t="s">
        <v>139</v>
      </c>
      <c r="BL100" s="88" t="s">
        <v>141</v>
      </c>
      <c r="BM100" s="88" t="s">
        <v>143</v>
      </c>
      <c r="BN100" s="88" t="s">
        <v>145</v>
      </c>
      <c r="BO100" s="89" t="s">
        <v>91</v>
      </c>
      <c r="BP100" s="36">
        <v>80</v>
      </c>
      <c r="BQ100" s="36">
        <v>80</v>
      </c>
      <c r="BR100" s="36">
        <v>80</v>
      </c>
      <c r="BS100" s="36">
        <v>80</v>
      </c>
      <c r="BT100" s="94">
        <v>80</v>
      </c>
      <c r="BU100" s="101"/>
      <c r="BV100" s="44">
        <f>SUM(BP100:BU100)</f>
        <v>400</v>
      </c>
      <c r="BX100" s="6" t="s">
        <v>54</v>
      </c>
      <c r="BY100" s="6" t="s">
        <v>116</v>
      </c>
      <c r="BZ100" s="102" t="s">
        <v>56</v>
      </c>
      <c r="CA100" s="7" t="s">
        <v>57</v>
      </c>
      <c r="CB100" s="7" t="s">
        <v>58</v>
      </c>
      <c r="CC100" s="7" t="s">
        <v>59</v>
      </c>
      <c r="CD100" s="16" t="s">
        <v>60</v>
      </c>
      <c r="CE100" s="16" t="s">
        <v>61</v>
      </c>
      <c r="CF100" s="16" t="s">
        <v>62</v>
      </c>
      <c r="CG100" s="8" t="s">
        <v>63</v>
      </c>
      <c r="CH100" s="8" t="s">
        <v>64</v>
      </c>
      <c r="CI100" s="8" t="s">
        <v>65</v>
      </c>
      <c r="CJ100" s="6" t="s">
        <v>66</v>
      </c>
      <c r="CK100" s="6" t="s">
        <v>67</v>
      </c>
      <c r="CL100" s="6" t="s">
        <v>68</v>
      </c>
      <c r="CM100" s="6" t="s">
        <v>69</v>
      </c>
      <c r="CN100" s="7" t="s">
        <v>70</v>
      </c>
      <c r="CO100" s="7" t="s">
        <v>71</v>
      </c>
      <c r="CP100" s="7" t="s">
        <v>72</v>
      </c>
      <c r="CQ100" s="10" t="s">
        <v>73</v>
      </c>
      <c r="CR100" s="10" t="s">
        <v>74</v>
      </c>
      <c r="CS100" s="10" t="s">
        <v>75</v>
      </c>
      <c r="CT100" s="10" t="s">
        <v>76</v>
      </c>
      <c r="CU100" s="10" t="s">
        <v>77</v>
      </c>
      <c r="CV100" s="110" t="s">
        <v>78</v>
      </c>
      <c r="CW100" s="10" t="s">
        <v>92</v>
      </c>
      <c r="CX100" s="9" t="s">
        <v>79</v>
      </c>
      <c r="CY100" s="12" t="s">
        <v>80</v>
      </c>
      <c r="CZ100" s="9" t="s">
        <v>81</v>
      </c>
      <c r="DA100" s="21" t="s">
        <v>82</v>
      </c>
      <c r="DB100" s="120" t="s">
        <v>83</v>
      </c>
      <c r="DC100" s="22" t="s">
        <v>84</v>
      </c>
      <c r="DD100" s="116" t="s">
        <v>85</v>
      </c>
      <c r="DE100" s="116" t="s">
        <v>86</v>
      </c>
      <c r="DF100" s="116" t="s">
        <v>140</v>
      </c>
      <c r="DG100" s="116" t="s">
        <v>142</v>
      </c>
      <c r="DH100" s="116" t="s">
        <v>144</v>
      </c>
      <c r="DI100" s="116" t="s">
        <v>146</v>
      </c>
    </row>
    <row r="101" spans="1:113" ht="18" customHeight="1">
      <c r="A101" s="29" t="s">
        <v>87</v>
      </c>
      <c r="B101" s="37">
        <f>B99/B100</f>
        <v>285.72500000000002</v>
      </c>
      <c r="C101" s="37">
        <f>C99/C100</f>
        <v>349.08749999999998</v>
      </c>
      <c r="D101" s="37">
        <f>D99/D100</f>
        <v>367.61250000000001</v>
      </c>
      <c r="E101" s="37">
        <f>E99/E100</f>
        <v>362.42500000000001</v>
      </c>
      <c r="F101" s="37">
        <f>F99/F100</f>
        <v>386.77499999999998</v>
      </c>
      <c r="G101" s="37" t="e">
        <f t="shared" ref="G101:H101" si="115">G99/G100</f>
        <v>#DIV/0!</v>
      </c>
      <c r="H101" s="45">
        <f t="shared" si="115"/>
        <v>350.32499999999999</v>
      </c>
      <c r="I101" s="2" t="s">
        <v>87</v>
      </c>
      <c r="J101" s="51">
        <v>360.04166666666703</v>
      </c>
      <c r="K101" s="51">
        <v>342</v>
      </c>
      <c r="L101" s="51">
        <v>362.63</v>
      </c>
      <c r="M101" s="51">
        <v>330.08</v>
      </c>
      <c r="N101" s="51">
        <v>349.34</v>
      </c>
      <c r="O101" s="55">
        <v>380.4</v>
      </c>
      <c r="P101" s="55">
        <v>349.7</v>
      </c>
      <c r="Q101" s="55">
        <v>376.6</v>
      </c>
      <c r="R101" s="55">
        <v>313</v>
      </c>
      <c r="S101" s="51">
        <v>352</v>
      </c>
      <c r="T101" s="51">
        <v>354.29</v>
      </c>
      <c r="U101" s="51">
        <v>353.49</v>
      </c>
      <c r="V101" s="51">
        <v>324.39999999999998</v>
      </c>
      <c r="W101" s="57">
        <v>342.5</v>
      </c>
      <c r="X101" s="57">
        <v>331.98</v>
      </c>
      <c r="Y101" s="57">
        <v>359.7</v>
      </c>
      <c r="Z101" s="57">
        <v>377.78</v>
      </c>
      <c r="AA101" s="59">
        <v>406.15625</v>
      </c>
      <c r="AB101" s="59">
        <v>412.39</v>
      </c>
      <c r="AC101" s="60">
        <v>405.33333333333297</v>
      </c>
      <c r="AD101" s="61">
        <v>406.34375</v>
      </c>
      <c r="AE101" s="61">
        <v>409.625</v>
      </c>
      <c r="AF101" s="61">
        <v>418.6875</v>
      </c>
      <c r="AG101" s="63">
        <v>359.14</v>
      </c>
      <c r="AH101" s="63">
        <v>385.87</v>
      </c>
      <c r="AI101" s="63">
        <v>376.066666666667</v>
      </c>
      <c r="AJ101" s="64">
        <v>334.88</v>
      </c>
      <c r="AK101" s="64">
        <v>382.70833333333297</v>
      </c>
      <c r="AL101" s="64">
        <v>333.222222222222</v>
      </c>
      <c r="AM101" s="13">
        <v>333.53</v>
      </c>
      <c r="AN101" s="13" t="e">
        <f>'[1]Peso Macho'!G101</f>
        <v>#REF!</v>
      </c>
      <c r="AO101" s="59">
        <v>338.06</v>
      </c>
      <c r="AP101" s="59">
        <v>309.89</v>
      </c>
      <c r="AQ101" s="59">
        <v>331.27499999999998</v>
      </c>
      <c r="AR101" s="59">
        <v>235.73</v>
      </c>
      <c r="AS101" s="61">
        <v>367.16666666666703</v>
      </c>
      <c r="AT101" s="61">
        <v>397.85</v>
      </c>
      <c r="AU101" s="61">
        <v>334.32499999999999</v>
      </c>
      <c r="AV101" s="68">
        <v>402.94285714285701</v>
      </c>
      <c r="AW101" s="68">
        <v>364.83333333333297</v>
      </c>
      <c r="AX101" s="68">
        <v>310.08</v>
      </c>
      <c r="AY101" s="68">
        <v>323.92</v>
      </c>
      <c r="AZ101" s="68">
        <v>335.46666666666698</v>
      </c>
      <c r="BA101" s="13">
        <v>321.87</v>
      </c>
      <c r="BB101" s="77">
        <v>340.91666666666703</v>
      </c>
      <c r="BC101" s="13">
        <v>375.33</v>
      </c>
      <c r="BD101" s="78">
        <v>403.89677419354803</v>
      </c>
      <c r="BE101" s="13">
        <v>342.21556886227501</v>
      </c>
      <c r="BF101" s="78"/>
      <c r="BG101" s="13">
        <v>259.304347826087</v>
      </c>
      <c r="BH101" s="13">
        <v>242.57142857142901</v>
      </c>
      <c r="BJ101" s="88">
        <v>252.92083333333332</v>
      </c>
      <c r="BK101" s="88">
        <v>266.5625</v>
      </c>
      <c r="BL101" s="88">
        <v>274.61538461538464</v>
      </c>
      <c r="BM101" s="88">
        <v>333.109375</v>
      </c>
      <c r="BN101" s="88">
        <f>H101</f>
        <v>350.32499999999999</v>
      </c>
      <c r="BO101" s="89" t="s">
        <v>87</v>
      </c>
      <c r="BP101" s="95">
        <f>BP99/BP100</f>
        <v>429.35</v>
      </c>
      <c r="BQ101" s="37">
        <f>BQ99/BQ100</f>
        <v>420.66250000000002</v>
      </c>
      <c r="BR101" s="37">
        <f>BR99/BR100</f>
        <v>451.28750000000002</v>
      </c>
      <c r="BS101" s="37">
        <f>BS99/BS100</f>
        <v>397.05</v>
      </c>
      <c r="BT101" s="37">
        <f t="shared" ref="BT101:BV101" si="116">BT99/BT100</f>
        <v>421.88749999999999</v>
      </c>
      <c r="BU101" s="37" t="e">
        <f t="shared" si="116"/>
        <v>#DIV/0!</v>
      </c>
      <c r="BV101" s="37">
        <f t="shared" si="116"/>
        <v>424.04750000000001</v>
      </c>
      <c r="BW101" s="2" t="s">
        <v>87</v>
      </c>
      <c r="BX101" s="59">
        <v>452.03</v>
      </c>
      <c r="BY101" s="6">
        <v>474.56</v>
      </c>
      <c r="BZ101" s="104">
        <v>467.16666666666703</v>
      </c>
      <c r="CA101" s="61">
        <v>476.95924764890299</v>
      </c>
      <c r="CB101" s="61">
        <v>521.90625</v>
      </c>
      <c r="CC101" s="61">
        <v>495.13</v>
      </c>
      <c r="CD101" s="63">
        <v>401.52</v>
      </c>
      <c r="CE101" s="63">
        <v>473.6</v>
      </c>
      <c r="CF101" s="63">
        <v>437.13333333333298</v>
      </c>
      <c r="CG101" s="64">
        <v>440.38</v>
      </c>
      <c r="CH101" s="64">
        <v>407.83333333333297</v>
      </c>
      <c r="CI101" s="64">
        <v>429</v>
      </c>
      <c r="CJ101" s="59">
        <v>431.1</v>
      </c>
      <c r="CK101" s="59">
        <v>448.77</v>
      </c>
      <c r="CL101" s="59">
        <v>441.40416666666698</v>
      </c>
      <c r="CM101" s="59">
        <v>359.5</v>
      </c>
      <c r="CN101" s="61">
        <v>459.86666666666702</v>
      </c>
      <c r="CO101" s="61">
        <v>467.625</v>
      </c>
      <c r="CP101" s="61">
        <v>458.25</v>
      </c>
      <c r="CQ101" s="68">
        <v>432.88571428571402</v>
      </c>
      <c r="CR101" s="68">
        <v>386.16666666666703</v>
      </c>
      <c r="CS101" s="10">
        <v>413.17</v>
      </c>
      <c r="CT101" s="10">
        <v>392.33</v>
      </c>
      <c r="CU101" s="10">
        <v>399.066666666667</v>
      </c>
      <c r="CV101" s="110">
        <v>425.6</v>
      </c>
      <c r="CW101" s="68">
        <v>437.95833333333297</v>
      </c>
      <c r="CX101" s="13">
        <v>420.5</v>
      </c>
      <c r="CY101" s="78">
        <v>425.44805194805201</v>
      </c>
      <c r="CZ101" s="13">
        <v>410.28571428571399</v>
      </c>
      <c r="DA101" s="119"/>
      <c r="DB101" s="120">
        <v>307.58333333333297</v>
      </c>
      <c r="DC101" s="120">
        <v>322.13333333333298</v>
      </c>
      <c r="DE101" s="121">
        <v>363.61041666666665</v>
      </c>
      <c r="DF101" s="121">
        <v>358.87916666666666</v>
      </c>
      <c r="DG101" s="121">
        <v>323.11111111111109</v>
      </c>
      <c r="DH101" s="121">
        <v>425.08125000000001</v>
      </c>
      <c r="DI101" s="121">
        <f>BV101</f>
        <v>424.04750000000001</v>
      </c>
    </row>
    <row r="102" spans="1:113" ht="18" customHeight="1" thickBot="1">
      <c r="A102" s="31" t="s">
        <v>93</v>
      </c>
      <c r="B102" s="38">
        <f>B101-B93</f>
        <v>17.637500000000045</v>
      </c>
      <c r="C102" s="38">
        <f t="shared" ref="C102" si="117">C101-C93</f>
        <v>39.474999999999966</v>
      </c>
      <c r="D102" s="38">
        <f t="shared" ref="D102" si="118">D101-D93</f>
        <v>44.762499999999989</v>
      </c>
      <c r="E102" s="38">
        <f t="shared" ref="E102:F102" si="119">E101-E93</f>
        <v>36.537500000000023</v>
      </c>
      <c r="F102" s="38">
        <f t="shared" si="119"/>
        <v>50.25</v>
      </c>
      <c r="G102" s="38" t="e">
        <f t="shared" ref="G102" si="120">G101-G93</f>
        <v>#DIV/0!</v>
      </c>
      <c r="H102" s="46">
        <f t="shared" ref="H102" si="121">H101-H93</f>
        <v>37.732500000000016</v>
      </c>
      <c r="I102" s="50" t="s">
        <v>93</v>
      </c>
      <c r="J102" s="51">
        <f>J101-J93</f>
        <v>49.375</v>
      </c>
      <c r="K102" s="51">
        <f>K101-K93</f>
        <v>39.25</v>
      </c>
      <c r="L102" s="51">
        <f>L101-L93</f>
        <v>46</v>
      </c>
      <c r="M102" s="3">
        <v>42.7</v>
      </c>
      <c r="N102" s="3">
        <v>40.799999999999997</v>
      </c>
      <c r="O102" s="4">
        <v>42.2</v>
      </c>
      <c r="P102" s="4">
        <v>42.5</v>
      </c>
      <c r="Q102" s="4">
        <v>43</v>
      </c>
      <c r="R102" s="56">
        <v>37.981538461538399</v>
      </c>
      <c r="S102" s="51">
        <f>S101-S93</f>
        <v>47.389999999999986</v>
      </c>
      <c r="T102" s="51">
        <f>T101-T93</f>
        <v>45.120000000000005</v>
      </c>
      <c r="U102" s="51">
        <f>U101-U93</f>
        <v>41.03000000000003</v>
      </c>
      <c r="V102" s="51">
        <f>V101-V93</f>
        <v>41.599999999999966</v>
      </c>
      <c r="W102" s="57">
        <f>+W101-W93</f>
        <v>41.199999999999989</v>
      </c>
      <c r="X102" s="57">
        <f>+X101-X93</f>
        <v>43.340000000000032</v>
      </c>
      <c r="Y102" s="57">
        <f>+Y101-Y93</f>
        <v>36.069999999999993</v>
      </c>
      <c r="Z102" s="57">
        <f>+Z101-Z93</f>
        <v>41</v>
      </c>
      <c r="AA102" s="59">
        <v>50.15625</v>
      </c>
      <c r="AB102" s="59">
        <v>46.3</v>
      </c>
      <c r="AC102" s="60">
        <v>49.6666666666666</v>
      </c>
      <c r="AD102" s="62">
        <v>37.28125</v>
      </c>
      <c r="AE102" s="62">
        <v>42.4375</v>
      </c>
      <c r="AF102" s="62">
        <v>51</v>
      </c>
      <c r="AG102" s="65">
        <v>47.48</v>
      </c>
      <c r="AH102" s="65">
        <v>50.97</v>
      </c>
      <c r="AI102" s="65">
        <v>56.266666666666701</v>
      </c>
      <c r="AJ102" s="66">
        <v>33.880000000000003</v>
      </c>
      <c r="AK102" s="66">
        <v>43.3333333333333</v>
      </c>
      <c r="AL102" s="66">
        <v>55.2222222222222</v>
      </c>
      <c r="AM102" s="13">
        <v>37.32</v>
      </c>
      <c r="AN102" s="13" t="e">
        <f>'[1]Peso Macho'!G102</f>
        <v>#REF!</v>
      </c>
      <c r="AO102" s="60">
        <v>41.89</v>
      </c>
      <c r="AP102" s="60">
        <v>47.79</v>
      </c>
      <c r="AQ102" s="60">
        <v>38.2291666666666</v>
      </c>
      <c r="AR102" s="60">
        <v>31.77</v>
      </c>
      <c r="AS102" s="62">
        <v>25.466666666666701</v>
      </c>
      <c r="AT102" s="62">
        <v>45.524999999999999</v>
      </c>
      <c r="AU102" s="62">
        <v>42.05</v>
      </c>
      <c r="AV102" s="69">
        <v>64.489523809523803</v>
      </c>
      <c r="AW102" s="69">
        <v>48.8333333333333</v>
      </c>
      <c r="AX102" s="69">
        <v>39.200000000000003</v>
      </c>
      <c r="AY102" s="69">
        <v>35.799999999999997</v>
      </c>
      <c r="AZ102" s="69">
        <v>42</v>
      </c>
      <c r="BA102" s="79">
        <f>BA101-BA93</f>
        <v>26.399999999999977</v>
      </c>
      <c r="BB102" s="80">
        <v>31.75</v>
      </c>
      <c r="BC102" s="79">
        <f>BC101-BC93</f>
        <v>44.829999999999984</v>
      </c>
      <c r="BD102" s="81">
        <v>51.0483870967741</v>
      </c>
      <c r="BE102" s="79">
        <v>30.0898203592815</v>
      </c>
      <c r="BF102" s="81"/>
      <c r="BG102" s="13">
        <v>25.9130434782608</v>
      </c>
      <c r="BH102" s="13">
        <f>BH101-BH93</f>
        <v>24.285714285715017</v>
      </c>
      <c r="BJ102" s="88">
        <v>23.231249999999989</v>
      </c>
      <c r="BK102" s="88">
        <v>25.650000000000006</v>
      </c>
      <c r="BL102" s="88">
        <v>33.076923076923094</v>
      </c>
      <c r="BM102" s="88">
        <v>32.606249999999989</v>
      </c>
      <c r="BN102" s="88">
        <f>H102</f>
        <v>37.732500000000016</v>
      </c>
      <c r="BO102" s="89" t="s">
        <v>93</v>
      </c>
      <c r="BP102" s="96">
        <f>BP101-BP93</f>
        <v>21.337500000000034</v>
      </c>
      <c r="BQ102" s="38">
        <f t="shared" ref="BQ102" si="122">BQ101-BQ93</f>
        <v>35.775000000000034</v>
      </c>
      <c r="BR102" s="38">
        <f t="shared" ref="BR102" si="123">BR101-BR93</f>
        <v>24.325000000000045</v>
      </c>
      <c r="BS102" s="38">
        <f t="shared" ref="BS102" si="124">BS101-BS93</f>
        <v>27.375</v>
      </c>
      <c r="BT102" s="38">
        <f t="shared" ref="BT102:BU102" si="125">BT101-BT93</f>
        <v>45.925000000000011</v>
      </c>
      <c r="BU102" s="38" t="e">
        <f t="shared" si="125"/>
        <v>#DIV/0!</v>
      </c>
      <c r="BV102" s="46">
        <f t="shared" ref="BV102" si="126">BV101-BV93</f>
        <v>30.947499999999991</v>
      </c>
      <c r="BW102" s="50" t="s">
        <v>93</v>
      </c>
      <c r="BX102" s="60">
        <v>32.200000000000003</v>
      </c>
      <c r="BY102" s="6">
        <v>54.8</v>
      </c>
      <c r="BZ102" s="104">
        <v>56.1666666666667</v>
      </c>
      <c r="CA102" s="62">
        <v>49.990497648902803</v>
      </c>
      <c r="CB102" s="62">
        <v>79.53125</v>
      </c>
      <c r="CC102" s="62">
        <v>59.4</v>
      </c>
      <c r="CD102" s="65">
        <v>58.95</v>
      </c>
      <c r="CE102" s="65">
        <v>71.3</v>
      </c>
      <c r="CF102" s="65">
        <v>55.933333333333302</v>
      </c>
      <c r="CG102" s="66">
        <v>55.338333333333303</v>
      </c>
      <c r="CH102" s="66">
        <v>54.5</v>
      </c>
      <c r="CI102" s="66">
        <v>68.5555555555555</v>
      </c>
      <c r="CJ102" s="60">
        <v>49.97</v>
      </c>
      <c r="CK102" s="60">
        <v>65.13</v>
      </c>
      <c r="CL102" s="60">
        <v>52.779166666666598</v>
      </c>
      <c r="CM102" s="60">
        <v>47.63</v>
      </c>
      <c r="CN102" s="62">
        <v>37.9166666666667</v>
      </c>
      <c r="CO102" s="62">
        <v>59.475000000000001</v>
      </c>
      <c r="CP102" s="62">
        <v>77.325000000000003</v>
      </c>
      <c r="CQ102" s="69">
        <v>58.459047619047602</v>
      </c>
      <c r="CR102" s="69">
        <v>48.8333333333334</v>
      </c>
      <c r="CS102" s="10">
        <v>49.2</v>
      </c>
      <c r="CT102" s="10">
        <v>60.7</v>
      </c>
      <c r="CU102" s="10">
        <v>42.6</v>
      </c>
      <c r="CV102" s="110">
        <f>CV101-CV93</f>
        <v>56.270000000000039</v>
      </c>
      <c r="CW102" s="68">
        <v>61.4583333333333</v>
      </c>
      <c r="CX102" s="13">
        <f>CX101-CX93</f>
        <v>53.5</v>
      </c>
      <c r="CY102" s="78">
        <v>46.340909090909101</v>
      </c>
      <c r="CZ102" s="13">
        <v>42.628571428571398</v>
      </c>
      <c r="DA102" s="119"/>
      <c r="DB102" s="120">
        <v>32.1666666666666</v>
      </c>
      <c r="DC102" s="120">
        <f>DC101-DC93</f>
        <v>30.933333333332996</v>
      </c>
      <c r="DE102" s="124">
        <v>59.927083333333314</v>
      </c>
      <c r="DF102" s="124">
        <v>27.402976190476181</v>
      </c>
      <c r="DG102" s="124">
        <v>35.333333333333314</v>
      </c>
      <c r="DH102" s="124">
        <v>57.071875000000034</v>
      </c>
      <c r="DI102" s="124">
        <f>BV102</f>
        <v>30.947499999999991</v>
      </c>
    </row>
    <row r="103" spans="1:113" ht="18" customHeight="1">
      <c r="A103" s="24"/>
      <c r="B103" s="15"/>
      <c r="C103" s="15"/>
      <c r="D103" s="15"/>
      <c r="E103" s="15"/>
      <c r="F103" s="15"/>
      <c r="G103" s="15"/>
      <c r="H103" s="15"/>
      <c r="I103" s="52"/>
      <c r="J103" s="49"/>
      <c r="K103" s="49"/>
      <c r="L103" s="49"/>
      <c r="R103" s="56"/>
      <c r="S103" s="49"/>
      <c r="T103" s="49"/>
      <c r="U103" s="49"/>
      <c r="V103" s="49"/>
      <c r="W103" s="125"/>
      <c r="X103" s="125"/>
      <c r="Y103" s="125"/>
      <c r="Z103" s="125"/>
      <c r="AA103" s="60"/>
      <c r="AB103" s="60"/>
      <c r="AC103" s="60"/>
      <c r="AG103" s="16"/>
      <c r="AH103" s="16"/>
      <c r="AI103" s="16"/>
      <c r="AS103" s="7"/>
      <c r="AT103" s="7"/>
      <c r="AU103" s="7"/>
      <c r="BP103" s="15"/>
      <c r="BQ103" s="15"/>
      <c r="BR103" s="15"/>
      <c r="BS103" s="15"/>
      <c r="BT103" s="15"/>
      <c r="BU103" s="15"/>
      <c r="BV103" s="15"/>
      <c r="BW103" s="52"/>
      <c r="CA103" s="62"/>
      <c r="CN103" s="7"/>
      <c r="CO103" s="7"/>
      <c r="CP103" s="7"/>
      <c r="CR103" s="105"/>
      <c r="CS103" s="10"/>
      <c r="CT103" s="10"/>
      <c r="CU103" s="10"/>
      <c r="CW103" s="10"/>
      <c r="CX103" s="9"/>
      <c r="CY103" s="12"/>
      <c r="CZ103" s="9"/>
      <c r="DB103" s="120"/>
    </row>
    <row r="104" spans="1:113" ht="18" customHeight="1" thickBot="1">
      <c r="A104" s="32">
        <f t="shared" ref="A104:B104" si="127">A96+1</f>
        <v>14</v>
      </c>
      <c r="B104" s="33">
        <f t="shared" si="127"/>
        <v>45391</v>
      </c>
      <c r="C104" s="3"/>
      <c r="D104" s="3"/>
      <c r="E104" s="3"/>
      <c r="F104" s="3"/>
      <c r="G104" s="3"/>
      <c r="H104" s="15"/>
      <c r="R104" s="56"/>
      <c r="S104" s="49"/>
      <c r="T104" s="49"/>
      <c r="U104" s="49"/>
      <c r="V104" s="49"/>
      <c r="W104" s="125"/>
      <c r="X104" s="125"/>
      <c r="Y104" s="125"/>
      <c r="Z104" s="125"/>
      <c r="AA104" s="60"/>
      <c r="AB104" s="60"/>
      <c r="AC104" s="60"/>
      <c r="AG104" s="16"/>
      <c r="AH104" s="16"/>
      <c r="AI104" s="16"/>
      <c r="AS104" s="7"/>
      <c r="AT104" s="7"/>
      <c r="AU104" s="7"/>
      <c r="BO104" s="36">
        <f t="shared" ref="BO104:BP104" si="128">BO96+1</f>
        <v>14</v>
      </c>
      <c r="BP104" s="33">
        <f t="shared" si="128"/>
        <v>45391</v>
      </c>
      <c r="BQ104" s="3"/>
      <c r="BR104" s="3"/>
      <c r="BS104" s="3"/>
      <c r="BT104" s="3"/>
      <c r="BU104" s="3"/>
      <c r="BV104" s="15"/>
      <c r="CA104" s="62"/>
      <c r="CN104" s="7"/>
      <c r="CO104" s="7"/>
      <c r="CP104" s="7"/>
      <c r="CR104" s="105"/>
      <c r="CS104" s="10"/>
      <c r="CT104" s="10"/>
      <c r="CU104" s="10"/>
      <c r="CV104" s="110"/>
      <c r="CW104" s="10"/>
      <c r="CX104" s="9"/>
      <c r="CY104" s="12"/>
      <c r="CZ104" s="9"/>
      <c r="DB104" s="120"/>
    </row>
    <row r="105" spans="1:113" ht="18" customHeight="1">
      <c r="A105" s="34" t="s">
        <v>4</v>
      </c>
      <c r="B105" s="35" t="s">
        <v>5</v>
      </c>
      <c r="C105" s="35" t="s">
        <v>6</v>
      </c>
      <c r="D105" s="35" t="s">
        <v>7</v>
      </c>
      <c r="E105" s="35" t="s">
        <v>8</v>
      </c>
      <c r="F105" s="35" t="s">
        <v>9</v>
      </c>
      <c r="G105" s="35" t="s">
        <v>10</v>
      </c>
      <c r="H105" s="42" t="s">
        <v>11</v>
      </c>
      <c r="R105" s="56"/>
      <c r="S105" s="49"/>
      <c r="T105" s="49"/>
      <c r="U105" s="49"/>
      <c r="V105" s="49"/>
      <c r="W105" s="125"/>
      <c r="X105" s="125"/>
      <c r="Y105" s="125"/>
      <c r="Z105" s="125"/>
      <c r="AA105" s="60"/>
      <c r="AB105" s="60"/>
      <c r="AC105" s="60"/>
      <c r="AG105" s="16"/>
      <c r="AH105" s="16"/>
      <c r="AI105" s="16"/>
      <c r="AS105" s="7"/>
      <c r="AT105" s="7"/>
      <c r="AU105" s="7"/>
      <c r="BO105" s="92" t="s">
        <v>4</v>
      </c>
      <c r="BP105" s="93" t="s">
        <v>5</v>
      </c>
      <c r="BQ105" s="35" t="s">
        <v>6</v>
      </c>
      <c r="BR105" s="35" t="s">
        <v>7</v>
      </c>
      <c r="BS105" s="35" t="s">
        <v>8</v>
      </c>
      <c r="BT105" s="35" t="s">
        <v>9</v>
      </c>
      <c r="BU105" s="35" t="s">
        <v>10</v>
      </c>
      <c r="BV105" s="42" t="s">
        <v>11</v>
      </c>
      <c r="CA105" s="62"/>
      <c r="CN105" s="7"/>
      <c r="CO105" s="7"/>
      <c r="CP105" s="7"/>
      <c r="CR105" s="105"/>
      <c r="CS105" s="10"/>
      <c r="CT105" s="10"/>
      <c r="CU105" s="10"/>
      <c r="CV105" s="110"/>
      <c r="CW105" s="10"/>
      <c r="CX105" s="9"/>
      <c r="CY105" s="12"/>
      <c r="CZ105" s="9"/>
      <c r="DB105" s="120"/>
    </row>
    <row r="106" spans="1:113" ht="18" customHeight="1">
      <c r="A106" s="29" t="s">
        <v>12</v>
      </c>
      <c r="B106" s="30">
        <v>300</v>
      </c>
      <c r="C106" s="30">
        <v>300</v>
      </c>
      <c r="D106" s="30">
        <v>300</v>
      </c>
      <c r="E106" s="30">
        <v>300</v>
      </c>
      <c r="F106" s="30">
        <v>300</v>
      </c>
      <c r="G106" s="30">
        <v>300</v>
      </c>
      <c r="H106" s="43">
        <v>300</v>
      </c>
      <c r="R106" s="56"/>
      <c r="S106" s="49"/>
      <c r="T106" s="49"/>
      <c r="U106" s="49"/>
      <c r="V106" s="49"/>
      <c r="W106" s="125"/>
      <c r="X106" s="125"/>
      <c r="Y106" s="125"/>
      <c r="Z106" s="125"/>
      <c r="AA106" s="60"/>
      <c r="AB106" s="60"/>
      <c r="AC106" s="60"/>
      <c r="AG106" s="16"/>
      <c r="AH106" s="16"/>
      <c r="AI106" s="16"/>
      <c r="AS106" s="7"/>
      <c r="AT106" s="7"/>
      <c r="AU106" s="7"/>
      <c r="BO106" s="89" t="s">
        <v>12</v>
      </c>
      <c r="BP106" s="90">
        <v>300</v>
      </c>
      <c r="BQ106" s="30">
        <v>300</v>
      </c>
      <c r="BR106" s="30">
        <v>300</v>
      </c>
      <c r="BS106" s="30">
        <v>300</v>
      </c>
      <c r="BT106" s="30">
        <v>300</v>
      </c>
      <c r="BU106" s="126"/>
      <c r="BV106" s="43">
        <v>300</v>
      </c>
      <c r="CA106" s="62"/>
      <c r="CN106" s="7"/>
      <c r="CO106" s="7"/>
      <c r="CP106" s="7"/>
      <c r="CR106" s="105"/>
      <c r="CS106" s="10"/>
      <c r="CT106" s="10"/>
      <c r="CU106" s="10"/>
      <c r="CV106" s="110"/>
      <c r="CW106" s="10"/>
      <c r="CX106" s="9"/>
      <c r="CY106" s="12"/>
      <c r="CZ106" s="9"/>
      <c r="DB106" s="120"/>
    </row>
    <row r="107" spans="1:113" ht="18" customHeight="1">
      <c r="A107" s="29" t="s">
        <v>90</v>
      </c>
      <c r="B107" s="36">
        <v>24143</v>
      </c>
      <c r="C107" s="36">
        <v>30356</v>
      </c>
      <c r="D107" s="36">
        <v>30778</v>
      </c>
      <c r="E107" s="36">
        <v>31772</v>
      </c>
      <c r="F107" s="36">
        <v>33453</v>
      </c>
      <c r="G107" s="36"/>
      <c r="H107" s="44">
        <f>SUM(B107:G107)</f>
        <v>150502</v>
      </c>
      <c r="J107" s="3" t="s">
        <v>117</v>
      </c>
      <c r="R107" s="56"/>
      <c r="S107" s="49"/>
      <c r="T107" s="49"/>
      <c r="U107" s="49"/>
      <c r="V107" s="49"/>
      <c r="W107" s="125"/>
      <c r="X107" s="125"/>
      <c r="Y107" s="125"/>
      <c r="Z107" s="125"/>
      <c r="AA107" s="60"/>
      <c r="AB107" s="60"/>
      <c r="AC107" s="60"/>
      <c r="AG107" s="16"/>
      <c r="AH107" s="16"/>
      <c r="AI107" s="16"/>
      <c r="AS107" s="7"/>
      <c r="AT107" s="7"/>
      <c r="AU107" s="7"/>
      <c r="BO107" s="89" t="s">
        <v>90</v>
      </c>
      <c r="BP107" s="94">
        <v>37539</v>
      </c>
      <c r="BQ107" s="36">
        <v>36381</v>
      </c>
      <c r="BR107" s="36">
        <v>39437</v>
      </c>
      <c r="BS107" s="36">
        <v>35223</v>
      </c>
      <c r="BT107" s="36">
        <v>35550</v>
      </c>
      <c r="BU107" s="99"/>
      <c r="BV107" s="44">
        <f>SUM(BP107:BU107)</f>
        <v>184130</v>
      </c>
      <c r="CN107" s="7"/>
      <c r="CO107" s="7"/>
      <c r="CP107" s="7"/>
      <c r="CR107" s="105"/>
      <c r="CS107" s="10"/>
      <c r="CT107" s="10"/>
      <c r="CU107" s="10"/>
      <c r="CV107" s="110"/>
      <c r="CW107" s="10"/>
      <c r="CX107" s="9"/>
      <c r="CY107" s="12"/>
      <c r="CZ107" s="9"/>
      <c r="DB107" s="120"/>
    </row>
    <row r="108" spans="1:113" ht="18" customHeight="1">
      <c r="A108" s="29" t="s">
        <v>91</v>
      </c>
      <c r="B108" s="36">
        <v>80</v>
      </c>
      <c r="C108" s="36">
        <v>80</v>
      </c>
      <c r="D108" s="36">
        <v>80</v>
      </c>
      <c r="E108" s="36">
        <v>80</v>
      </c>
      <c r="F108" s="36">
        <v>80</v>
      </c>
      <c r="G108" s="36"/>
      <c r="H108" s="44">
        <f>SUM(B108:G108)</f>
        <v>400</v>
      </c>
      <c r="J108" s="3">
        <v>438</v>
      </c>
      <c r="K108" s="3">
        <v>441</v>
      </c>
      <c r="L108" s="3">
        <v>447</v>
      </c>
      <c r="M108" s="3">
        <v>450</v>
      </c>
      <c r="N108" s="3">
        <v>453</v>
      </c>
      <c r="O108" s="4">
        <v>463</v>
      </c>
      <c r="P108" s="4">
        <v>468</v>
      </c>
      <c r="Q108" s="4">
        <v>471</v>
      </c>
      <c r="R108" s="56">
        <v>473</v>
      </c>
      <c r="S108" s="3">
        <v>476</v>
      </c>
      <c r="T108" s="3">
        <v>478</v>
      </c>
      <c r="U108" s="3">
        <v>482</v>
      </c>
      <c r="V108" s="3">
        <v>485</v>
      </c>
      <c r="W108" s="5" t="s">
        <v>14</v>
      </c>
      <c r="X108" s="5" t="s">
        <v>15</v>
      </c>
      <c r="Y108" s="5" t="s">
        <v>16</v>
      </c>
      <c r="Z108" s="5" t="s">
        <v>17</v>
      </c>
      <c r="AA108" s="6" t="s">
        <v>118</v>
      </c>
      <c r="AB108" s="6" t="s">
        <v>114</v>
      </c>
      <c r="AC108" s="6" t="s">
        <v>20</v>
      </c>
      <c r="AD108" s="7" t="s">
        <v>21</v>
      </c>
      <c r="AE108" s="7" t="s">
        <v>22</v>
      </c>
      <c r="AF108" s="7" t="s">
        <v>23</v>
      </c>
      <c r="AG108" s="16" t="s">
        <v>24</v>
      </c>
      <c r="AH108" s="16" t="s">
        <v>25</v>
      </c>
      <c r="AI108" s="16" t="s">
        <v>26</v>
      </c>
      <c r="AJ108" s="8" t="s">
        <v>27</v>
      </c>
      <c r="AK108" s="8" t="s">
        <v>28</v>
      </c>
      <c r="AL108" s="8" t="s">
        <v>29</v>
      </c>
      <c r="AM108" s="9" t="s">
        <v>30</v>
      </c>
      <c r="AN108" s="9" t="s">
        <v>31</v>
      </c>
      <c r="AO108" s="6" t="s">
        <v>32</v>
      </c>
      <c r="AP108" s="6" t="s">
        <v>33</v>
      </c>
      <c r="AQ108" s="6" t="s">
        <v>34</v>
      </c>
      <c r="AR108" s="6" t="s">
        <v>35</v>
      </c>
      <c r="AS108" s="7" t="s">
        <v>36</v>
      </c>
      <c r="AT108" s="7" t="s">
        <v>37</v>
      </c>
      <c r="AU108" s="7" t="s">
        <v>38</v>
      </c>
      <c r="AV108" s="10" t="s">
        <v>39</v>
      </c>
      <c r="AW108" s="10" t="s">
        <v>40</v>
      </c>
      <c r="AX108" s="10" t="s">
        <v>115</v>
      </c>
      <c r="AY108" s="10" t="s">
        <v>42</v>
      </c>
      <c r="AZ108" s="10" t="s">
        <v>43</v>
      </c>
      <c r="BA108" s="9" t="s">
        <v>44</v>
      </c>
      <c r="BB108" s="11" t="s">
        <v>45</v>
      </c>
      <c r="BC108" s="9" t="s">
        <v>46</v>
      </c>
      <c r="BD108" s="12" t="s">
        <v>47</v>
      </c>
      <c r="BE108" s="9" t="s">
        <v>48</v>
      </c>
      <c r="BF108" s="12" t="s">
        <v>49</v>
      </c>
      <c r="BG108" s="13" t="s">
        <v>50</v>
      </c>
      <c r="BH108" s="13" t="s">
        <v>51</v>
      </c>
      <c r="BJ108" s="88" t="s">
        <v>53</v>
      </c>
      <c r="BK108" s="88" t="s">
        <v>139</v>
      </c>
      <c r="BL108" s="88" t="s">
        <v>141</v>
      </c>
      <c r="BM108" s="88" t="s">
        <v>143</v>
      </c>
      <c r="BN108" s="88" t="s">
        <v>145</v>
      </c>
      <c r="BO108" s="89" t="s">
        <v>91</v>
      </c>
      <c r="BP108" s="36">
        <v>80</v>
      </c>
      <c r="BQ108" s="36">
        <v>80</v>
      </c>
      <c r="BR108" s="36">
        <v>80</v>
      </c>
      <c r="BS108" s="36">
        <v>80</v>
      </c>
      <c r="BT108" s="94">
        <v>80</v>
      </c>
      <c r="BU108" s="101"/>
      <c r="BV108" s="44">
        <f>SUM(BP108:BU108)</f>
        <v>400</v>
      </c>
      <c r="BX108" s="6" t="s">
        <v>119</v>
      </c>
      <c r="BY108" s="6" t="s">
        <v>116</v>
      </c>
      <c r="BZ108" s="102" t="s">
        <v>56</v>
      </c>
      <c r="CA108" s="7" t="s">
        <v>57</v>
      </c>
      <c r="CB108" s="7" t="s">
        <v>58</v>
      </c>
      <c r="CC108" s="7" t="s">
        <v>59</v>
      </c>
      <c r="CD108" s="16" t="s">
        <v>60</v>
      </c>
      <c r="CE108" s="16" t="s">
        <v>61</v>
      </c>
      <c r="CF108" s="16" t="s">
        <v>62</v>
      </c>
      <c r="CG108" s="8" t="s">
        <v>63</v>
      </c>
      <c r="CH108" s="8" t="s">
        <v>64</v>
      </c>
      <c r="CI108" s="8" t="s">
        <v>65</v>
      </c>
      <c r="CJ108" s="6" t="s">
        <v>66</v>
      </c>
      <c r="CK108" s="6" t="s">
        <v>67</v>
      </c>
      <c r="CL108" s="6" t="s">
        <v>68</v>
      </c>
      <c r="CM108" s="6" t="s">
        <v>69</v>
      </c>
      <c r="CN108" s="7" t="s">
        <v>70</v>
      </c>
      <c r="CO108" s="7" t="s">
        <v>71</v>
      </c>
      <c r="CP108" s="7" t="s">
        <v>72</v>
      </c>
      <c r="CQ108" s="10" t="s">
        <v>73</v>
      </c>
      <c r="CR108" s="10" t="s">
        <v>74</v>
      </c>
      <c r="CS108" s="10" t="s">
        <v>75</v>
      </c>
      <c r="CT108" s="10" t="s">
        <v>76</v>
      </c>
      <c r="CU108" s="10" t="s">
        <v>120</v>
      </c>
      <c r="CV108" s="110" t="s">
        <v>78</v>
      </c>
      <c r="CW108" s="10" t="s">
        <v>92</v>
      </c>
      <c r="CX108" s="9" t="s">
        <v>79</v>
      </c>
      <c r="CY108" s="12" t="s">
        <v>80</v>
      </c>
      <c r="CZ108" s="9" t="s">
        <v>81</v>
      </c>
      <c r="DA108" s="21" t="s">
        <v>82</v>
      </c>
      <c r="DB108" s="120" t="s">
        <v>83</v>
      </c>
      <c r="DC108" s="22" t="s">
        <v>84</v>
      </c>
      <c r="DD108" s="116" t="s">
        <v>85</v>
      </c>
      <c r="DE108" s="116" t="s">
        <v>86</v>
      </c>
      <c r="DF108" s="116" t="s">
        <v>140</v>
      </c>
      <c r="DG108" s="116" t="s">
        <v>142</v>
      </c>
      <c r="DH108" s="116" t="s">
        <v>144</v>
      </c>
      <c r="DI108" s="116" t="s">
        <v>146</v>
      </c>
    </row>
    <row r="109" spans="1:113" ht="18" customHeight="1">
      <c r="A109" s="29" t="s">
        <v>87</v>
      </c>
      <c r="B109" s="37">
        <f>B107/B108</f>
        <v>301.78750000000002</v>
      </c>
      <c r="C109" s="37">
        <f>C107/C108</f>
        <v>379.45</v>
      </c>
      <c r="D109" s="37">
        <f>D107/D108</f>
        <v>384.72500000000002</v>
      </c>
      <c r="E109" s="37">
        <f>E107/E108</f>
        <v>397.15</v>
      </c>
      <c r="F109" s="37">
        <f>F107/F108</f>
        <v>418.16250000000002</v>
      </c>
      <c r="G109" s="37" t="e">
        <f t="shared" ref="G109:H109" si="129">G107/G108</f>
        <v>#DIV/0!</v>
      </c>
      <c r="H109" s="45">
        <f t="shared" si="129"/>
        <v>376.255</v>
      </c>
      <c r="I109" s="2" t="s">
        <v>87</v>
      </c>
      <c r="J109" s="51">
        <v>409.78260869565202</v>
      </c>
      <c r="K109" s="51">
        <v>402.25</v>
      </c>
      <c r="L109" s="51">
        <v>396.21</v>
      </c>
      <c r="M109" s="51">
        <v>358.6</v>
      </c>
      <c r="N109" s="51">
        <v>396.16</v>
      </c>
      <c r="O109" s="55">
        <v>427.2</v>
      </c>
      <c r="P109" s="55">
        <v>393.6</v>
      </c>
      <c r="Q109" s="55">
        <v>426.1</v>
      </c>
      <c r="R109" s="55">
        <v>359.89333333333298</v>
      </c>
      <c r="S109" s="51">
        <v>385.8</v>
      </c>
      <c r="T109" s="51">
        <v>390.25</v>
      </c>
      <c r="U109" s="51">
        <v>390.09</v>
      </c>
      <c r="V109" s="51">
        <v>363.7</v>
      </c>
      <c r="W109" s="57">
        <v>383.77</v>
      </c>
      <c r="X109" s="57">
        <v>376.38</v>
      </c>
      <c r="Y109" s="57">
        <v>405.9</v>
      </c>
      <c r="Z109" s="57">
        <v>425.11</v>
      </c>
      <c r="AA109" s="59">
        <v>454.91</v>
      </c>
      <c r="AB109" s="59">
        <v>472.555555555556</v>
      </c>
      <c r="AC109" s="59">
        <v>461.5</v>
      </c>
      <c r="AD109" s="61">
        <v>465.4375</v>
      </c>
      <c r="AE109" s="61">
        <v>465.625</v>
      </c>
      <c r="AF109" s="61">
        <v>465.625</v>
      </c>
      <c r="AG109" s="63">
        <v>410.8</v>
      </c>
      <c r="AH109" s="63">
        <v>437.53</v>
      </c>
      <c r="AI109" s="63">
        <v>403.73333333333301</v>
      </c>
      <c r="AJ109" s="64">
        <v>375.16666666666703</v>
      </c>
      <c r="AK109" s="64">
        <v>428.54166666666703</v>
      </c>
      <c r="AL109" s="64">
        <v>376.444444444444</v>
      </c>
      <c r="AM109" s="13">
        <v>375.3</v>
      </c>
      <c r="AN109" s="13" t="e">
        <f>'[1]Peso Macho'!G109</f>
        <v>#REF!</v>
      </c>
      <c r="AO109" s="59">
        <v>373.7</v>
      </c>
      <c r="AP109" s="59">
        <v>359.17</v>
      </c>
      <c r="AQ109" s="59">
        <v>372.02</v>
      </c>
      <c r="AR109" s="59">
        <v>260.88</v>
      </c>
      <c r="AS109" s="61">
        <v>399.93</v>
      </c>
      <c r="AT109" s="61">
        <v>452.92500000000001</v>
      </c>
      <c r="AU109" s="61">
        <v>375.875</v>
      </c>
      <c r="AV109" s="68">
        <v>452.2</v>
      </c>
      <c r="AW109" s="68">
        <v>409.5</v>
      </c>
      <c r="AX109" s="68">
        <v>343</v>
      </c>
      <c r="AY109" s="68">
        <v>361.66666666666703</v>
      </c>
      <c r="AZ109" s="68">
        <v>383.6</v>
      </c>
      <c r="BA109" s="13">
        <v>369.6</v>
      </c>
      <c r="BB109" s="77">
        <v>398.16666666666703</v>
      </c>
      <c r="BC109" s="13">
        <v>411.17</v>
      </c>
      <c r="BD109" s="78">
        <v>443.70645161290298</v>
      </c>
      <c r="BE109" s="13">
        <v>382.48502994012</v>
      </c>
      <c r="BF109" s="78"/>
      <c r="BG109" s="13">
        <v>297.39130434782601</v>
      </c>
      <c r="BH109" s="13">
        <v>278.857142857143</v>
      </c>
      <c r="BJ109" s="88">
        <v>289.73750000000001</v>
      </c>
      <c r="BK109" s="88">
        <v>310.59583333333336</v>
      </c>
      <c r="BL109" s="88">
        <v>310.25641025641028</v>
      </c>
      <c r="BM109" s="88">
        <v>372.13437499999998</v>
      </c>
      <c r="BN109" s="88">
        <f>H109</f>
        <v>376.255</v>
      </c>
      <c r="BO109" s="89" t="s">
        <v>87</v>
      </c>
      <c r="BP109" s="95">
        <f>BP107/BP108</f>
        <v>469.23750000000001</v>
      </c>
      <c r="BQ109" s="37">
        <f>BQ107/BQ108</f>
        <v>454.76249999999999</v>
      </c>
      <c r="BR109" s="37">
        <f>BR107/BR108</f>
        <v>492.96249999999998</v>
      </c>
      <c r="BS109" s="37">
        <f>BS107/BS108</f>
        <v>440.28750000000002</v>
      </c>
      <c r="BT109" s="37">
        <f t="shared" ref="BT109:BV109" si="130">BT107/BT108</f>
        <v>444.375</v>
      </c>
      <c r="BU109" s="37" t="e">
        <f t="shared" si="130"/>
        <v>#DIV/0!</v>
      </c>
      <c r="BV109" s="45">
        <f t="shared" si="130"/>
        <v>460.32499999999999</v>
      </c>
      <c r="BW109" s="2" t="s">
        <v>87</v>
      </c>
      <c r="BX109" s="6">
        <v>547.28</v>
      </c>
      <c r="BY109" s="60">
        <v>551.29999999999995</v>
      </c>
      <c r="BZ109" s="102">
        <v>498.54166666666703</v>
      </c>
      <c r="CA109" s="61">
        <v>558.375</v>
      </c>
      <c r="CB109" s="61">
        <v>561.5625</v>
      </c>
      <c r="CC109" s="61">
        <v>556.55999999999995</v>
      </c>
      <c r="CD109" s="63">
        <v>456.62</v>
      </c>
      <c r="CE109" s="63">
        <v>527.73</v>
      </c>
      <c r="CF109" s="63">
        <v>488.86666666666702</v>
      </c>
      <c r="CG109" s="64">
        <v>473.08333333333297</v>
      </c>
      <c r="CH109" s="64">
        <v>478.33333333333297</v>
      </c>
      <c r="CI109" s="64">
        <v>485.777777777778</v>
      </c>
      <c r="CJ109" s="59">
        <v>494.45</v>
      </c>
      <c r="CK109" s="59">
        <v>502.36</v>
      </c>
      <c r="CL109" s="59">
        <v>483.36</v>
      </c>
      <c r="CM109" s="59">
        <v>411.46</v>
      </c>
      <c r="CN109" s="61">
        <v>524.76666666666699</v>
      </c>
      <c r="CO109" s="61">
        <v>533.85</v>
      </c>
      <c r="CP109" s="61">
        <v>498.55</v>
      </c>
      <c r="CQ109" s="68">
        <v>501.71428571428601</v>
      </c>
      <c r="CR109" s="68">
        <v>445.17</v>
      </c>
      <c r="CS109" s="10">
        <v>475</v>
      </c>
      <c r="CT109" s="10">
        <v>435.25</v>
      </c>
      <c r="CU109" s="10">
        <v>468</v>
      </c>
      <c r="CV109" s="110">
        <v>498.4</v>
      </c>
      <c r="CW109" s="10">
        <v>505.5</v>
      </c>
      <c r="CX109" s="13">
        <v>458.3</v>
      </c>
      <c r="CY109" s="12">
        <v>484.857605177994</v>
      </c>
      <c r="CZ109" s="13">
        <v>451.54285714285697</v>
      </c>
      <c r="DA109" s="119"/>
      <c r="DB109" s="120">
        <v>367.66666666666703</v>
      </c>
      <c r="DC109" s="123">
        <v>366.4</v>
      </c>
      <c r="DE109" s="121">
        <v>403.27499999999998</v>
      </c>
      <c r="DF109" s="121">
        <v>388.77499999999998</v>
      </c>
      <c r="DG109" s="121">
        <v>383.55555555555554</v>
      </c>
      <c r="DH109" s="121">
        <v>449.90937500000001</v>
      </c>
      <c r="DI109" s="121">
        <f>BV109</f>
        <v>460.32499999999999</v>
      </c>
    </row>
    <row r="110" spans="1:113" ht="18" customHeight="1" thickBot="1">
      <c r="A110" s="31" t="s">
        <v>93</v>
      </c>
      <c r="B110" s="38">
        <f>B109-B101</f>
        <v>16.0625</v>
      </c>
      <c r="C110" s="38">
        <f t="shared" ref="C110" si="131">C109-C101</f>
        <v>30.362500000000011</v>
      </c>
      <c r="D110" s="38">
        <f t="shared" ref="D110" si="132">D109-D101</f>
        <v>17.112500000000011</v>
      </c>
      <c r="E110" s="38">
        <f t="shared" ref="E110:F110" si="133">E109-E101</f>
        <v>34.724999999999966</v>
      </c>
      <c r="F110" s="38">
        <f t="shared" si="133"/>
        <v>31.387500000000045</v>
      </c>
      <c r="G110" s="38" t="e">
        <f t="shared" ref="G110:H110" si="134">G109-G101</f>
        <v>#DIV/0!</v>
      </c>
      <c r="H110" s="46">
        <f t="shared" si="134"/>
        <v>25.930000000000007</v>
      </c>
      <c r="I110" s="50" t="s">
        <v>93</v>
      </c>
      <c r="J110" s="51">
        <f>J109-J101</f>
        <v>49.740942028984989</v>
      </c>
      <c r="K110" s="51">
        <f>K109-K101</f>
        <v>60.25</v>
      </c>
      <c r="L110" s="51">
        <f>L109-L101</f>
        <v>33.579999999999984</v>
      </c>
      <c r="M110" s="3">
        <v>28.52</v>
      </c>
      <c r="N110" s="3">
        <v>46.8</v>
      </c>
      <c r="O110" s="4">
        <v>46.8</v>
      </c>
      <c r="P110" s="4">
        <v>43.9</v>
      </c>
      <c r="Q110" s="4">
        <v>49.4</v>
      </c>
      <c r="R110" s="56">
        <v>46.893333333333302</v>
      </c>
      <c r="S110" s="51">
        <f>S109-S101</f>
        <v>33.800000000000011</v>
      </c>
      <c r="T110" s="51">
        <f>T109-T101</f>
        <v>35.95999999999998</v>
      </c>
      <c r="U110" s="51">
        <f>U109-U101</f>
        <v>36.599999999999966</v>
      </c>
      <c r="V110" s="51">
        <f>V109-V101</f>
        <v>39.300000000000011</v>
      </c>
      <c r="W110" s="57">
        <f>+W109-W101</f>
        <v>41.269999999999982</v>
      </c>
      <c r="X110" s="57">
        <f>+X109-X101</f>
        <v>44.399999999999977</v>
      </c>
      <c r="Y110" s="57">
        <f>+Y109-Y101</f>
        <v>46.199999999999989</v>
      </c>
      <c r="Z110" s="57">
        <f>+Z109-Z101</f>
        <v>47.330000000000041</v>
      </c>
      <c r="AA110" s="59">
        <v>48.8</v>
      </c>
      <c r="AB110" s="59">
        <v>60.165555555555599</v>
      </c>
      <c r="AC110" s="59">
        <v>56.1666666666667</v>
      </c>
      <c r="AD110" s="62">
        <v>59.09375</v>
      </c>
      <c r="AE110" s="62">
        <v>56</v>
      </c>
      <c r="AF110" s="62">
        <v>46.9375</v>
      </c>
      <c r="AG110" s="65">
        <v>51.66</v>
      </c>
      <c r="AH110" s="65">
        <v>51.66</v>
      </c>
      <c r="AI110" s="65">
        <v>27.6666666666667</v>
      </c>
      <c r="AJ110" s="66">
        <v>40.286666666666697</v>
      </c>
      <c r="AK110" s="66">
        <v>45.8333333333334</v>
      </c>
      <c r="AL110" s="66">
        <v>43.2222222222222</v>
      </c>
      <c r="AM110" s="13">
        <v>41.8</v>
      </c>
      <c r="AN110" s="13" t="e">
        <f>'[1]Peso Macho'!G110</f>
        <v>#REF!</v>
      </c>
      <c r="AO110" s="60">
        <v>35.64</v>
      </c>
      <c r="AP110" s="60">
        <v>49.28</v>
      </c>
      <c r="AQ110" s="60">
        <v>40.744999999999997</v>
      </c>
      <c r="AR110" s="60">
        <v>25.15</v>
      </c>
      <c r="AS110" s="62">
        <v>32.7633333333333</v>
      </c>
      <c r="AT110" s="62">
        <v>55.075000000000003</v>
      </c>
      <c r="AU110" s="62">
        <v>41.55</v>
      </c>
      <c r="AV110" s="69">
        <v>49.257142857142902</v>
      </c>
      <c r="AW110" s="69">
        <v>44.7</v>
      </c>
      <c r="AX110" s="69">
        <v>32.9</v>
      </c>
      <c r="AY110" s="69">
        <v>51.5833333333334</v>
      </c>
      <c r="AZ110" s="69">
        <v>48.133333333333397</v>
      </c>
      <c r="BA110" s="79">
        <f>BA109-BA101</f>
        <v>47.730000000000018</v>
      </c>
      <c r="BB110" s="80">
        <v>57.25</v>
      </c>
      <c r="BC110" s="79">
        <f>BC109-BC101</f>
        <v>35.840000000000032</v>
      </c>
      <c r="BD110" s="81">
        <v>39.809677419354799</v>
      </c>
      <c r="BE110" s="79">
        <v>40.269461077844298</v>
      </c>
      <c r="BF110" s="81"/>
      <c r="BG110" s="13">
        <v>38.086956521739097</v>
      </c>
      <c r="BH110" s="13">
        <f>BH109-BH101</f>
        <v>36.285714285713993</v>
      </c>
      <c r="BJ110" s="88">
        <v>36.816666666666691</v>
      </c>
      <c r="BK110" s="88">
        <v>44.03333333333336</v>
      </c>
      <c r="BL110" s="88">
        <v>35.641025641025635</v>
      </c>
      <c r="BM110" s="88">
        <v>39.024999999999977</v>
      </c>
      <c r="BN110" s="88">
        <f>H110</f>
        <v>25.930000000000007</v>
      </c>
      <c r="BO110" s="89" t="s">
        <v>93</v>
      </c>
      <c r="BP110" s="96">
        <f>BP109-BP101</f>
        <v>39.887499999999989</v>
      </c>
      <c r="BQ110" s="38">
        <f t="shared" ref="BQ110" si="135">BQ109-BQ101</f>
        <v>34.099999999999966</v>
      </c>
      <c r="BR110" s="38">
        <f t="shared" ref="BR110" si="136">BR109-BR101</f>
        <v>41.674999999999955</v>
      </c>
      <c r="BS110" s="38">
        <f t="shared" ref="BS110" si="137">BS109-BS101</f>
        <v>43.237500000000011</v>
      </c>
      <c r="BT110" s="38">
        <f t="shared" ref="BT110:BU110" si="138">BT109-BT101</f>
        <v>22.487500000000011</v>
      </c>
      <c r="BU110" s="38" t="e">
        <f t="shared" si="138"/>
        <v>#DIV/0!</v>
      </c>
      <c r="BV110" s="46">
        <f t="shared" ref="BV110" si="139">BV109-BV101</f>
        <v>36.277499999999975</v>
      </c>
      <c r="BW110" s="50" t="s">
        <v>93</v>
      </c>
      <c r="BX110" s="6">
        <v>95.3</v>
      </c>
      <c r="BY110" s="60">
        <v>76.8</v>
      </c>
      <c r="BZ110" s="102">
        <v>31.375</v>
      </c>
      <c r="CA110" s="62">
        <v>81.415752351097197</v>
      </c>
      <c r="CB110" s="62">
        <v>39.65625</v>
      </c>
      <c r="CC110" s="62">
        <v>61.4</v>
      </c>
      <c r="CD110" s="65">
        <v>55.1</v>
      </c>
      <c r="CE110" s="65">
        <v>54.13</v>
      </c>
      <c r="CF110" s="65">
        <v>51.733333333333299</v>
      </c>
      <c r="CG110" s="66">
        <v>32.703333333333298</v>
      </c>
      <c r="CH110" s="66">
        <v>70.5</v>
      </c>
      <c r="CI110" s="66">
        <v>56.7777777777778</v>
      </c>
      <c r="CJ110" s="60">
        <v>63.35</v>
      </c>
      <c r="CK110" s="60">
        <v>53.59</v>
      </c>
      <c r="CL110" s="60">
        <v>41.955833333333402</v>
      </c>
      <c r="CM110" s="60">
        <v>51.96</v>
      </c>
      <c r="CN110" s="62">
        <v>64.900000000000006</v>
      </c>
      <c r="CO110" s="62">
        <v>66.224999999999994</v>
      </c>
      <c r="CP110" s="62">
        <v>40.299999999999997</v>
      </c>
      <c r="CQ110" s="69">
        <v>68.828571428571394</v>
      </c>
      <c r="CR110" s="69">
        <v>59</v>
      </c>
      <c r="CS110" s="10">
        <v>61.8</v>
      </c>
      <c r="CT110" s="10">
        <v>22.0833333333333</v>
      </c>
      <c r="CU110" s="10">
        <v>68.933333333333294</v>
      </c>
      <c r="CV110" s="110">
        <f>CV109-CV101</f>
        <v>72.799999999999955</v>
      </c>
      <c r="CW110" s="68">
        <v>67.5416666666667</v>
      </c>
      <c r="CX110" s="13">
        <f>CX109-CX101</f>
        <v>37.800000000000011</v>
      </c>
      <c r="CY110" s="78">
        <f>CY109-CY101</f>
        <v>59.409553229941992</v>
      </c>
      <c r="CZ110" s="13">
        <v>41.257142857142902</v>
      </c>
      <c r="DA110" s="119"/>
      <c r="DB110" s="120">
        <v>60.0833333333334</v>
      </c>
      <c r="DC110" s="123">
        <f>DC109-DC101</f>
        <v>44.266666666666993</v>
      </c>
      <c r="DE110" s="124">
        <v>39.664583333333326</v>
      </c>
      <c r="DF110" s="124">
        <v>29.895833333333314</v>
      </c>
      <c r="DG110" s="124">
        <v>60.444444444444457</v>
      </c>
      <c r="DH110" s="124">
        <v>24.828125</v>
      </c>
      <c r="DI110" s="124">
        <f>BV110</f>
        <v>36.277499999999975</v>
      </c>
    </row>
    <row r="111" spans="1:113" ht="18" customHeight="1">
      <c r="A111" s="24"/>
      <c r="B111" s="15"/>
      <c r="C111" s="15"/>
      <c r="D111" s="15"/>
      <c r="E111" s="15"/>
      <c r="F111" s="15"/>
      <c r="G111" s="15"/>
      <c r="H111" s="15"/>
      <c r="I111" s="52"/>
      <c r="J111" s="49"/>
      <c r="K111" s="49"/>
      <c r="L111" s="49"/>
      <c r="AG111" s="16"/>
      <c r="AH111" s="16"/>
      <c r="AI111" s="16"/>
      <c r="AS111" s="7"/>
      <c r="AT111" s="7"/>
      <c r="AU111" s="7"/>
      <c r="BP111" s="15"/>
      <c r="BQ111" s="15"/>
      <c r="BR111" s="15"/>
      <c r="BS111" s="15"/>
      <c r="BT111" s="15"/>
      <c r="BU111" s="15"/>
      <c r="BV111" s="15"/>
      <c r="BW111" s="52"/>
      <c r="CN111" s="7"/>
      <c r="CO111" s="7"/>
      <c r="CP111" s="7"/>
      <c r="CR111" s="105"/>
      <c r="CS111" s="10"/>
      <c r="CT111" s="10"/>
      <c r="CU111" s="10"/>
      <c r="CV111" s="110"/>
      <c r="CW111" s="10"/>
      <c r="CX111" s="9"/>
      <c r="CY111" s="12"/>
      <c r="CZ111" s="9"/>
      <c r="DB111" s="120"/>
    </row>
    <row r="112" spans="1:113" ht="18" customHeight="1" thickBot="1">
      <c r="A112" s="32">
        <f t="shared" ref="A112:B112" si="140">A104+1</f>
        <v>15</v>
      </c>
      <c r="B112" s="33">
        <f t="shared" si="140"/>
        <v>45392</v>
      </c>
      <c r="C112" s="3"/>
      <c r="D112" s="3"/>
      <c r="E112" s="3"/>
      <c r="F112" s="3"/>
      <c r="G112" s="3"/>
      <c r="H112" s="15"/>
      <c r="AG112" s="16"/>
      <c r="AH112" s="16"/>
      <c r="AI112" s="16"/>
      <c r="AS112" s="7"/>
      <c r="AT112" s="7"/>
      <c r="AU112" s="7"/>
      <c r="BO112" s="36">
        <f t="shared" ref="BO112:BP112" si="141">BO104+1</f>
        <v>15</v>
      </c>
      <c r="BP112" s="33">
        <f t="shared" si="141"/>
        <v>45392</v>
      </c>
      <c r="BQ112" s="3"/>
      <c r="BR112" s="3"/>
      <c r="BS112" s="3"/>
      <c r="BT112" s="3"/>
      <c r="BU112" s="3"/>
      <c r="BV112" s="15"/>
      <c r="CN112" s="7"/>
      <c r="CO112" s="7"/>
      <c r="CP112" s="7"/>
      <c r="CR112" s="105"/>
      <c r="CS112" s="10"/>
      <c r="CT112" s="10"/>
      <c r="CU112" s="10"/>
      <c r="CV112" s="110"/>
      <c r="CW112" s="10"/>
      <c r="CX112" s="9"/>
      <c r="CY112" s="12"/>
      <c r="CZ112" s="9"/>
      <c r="DB112" s="120"/>
    </row>
    <row r="113" spans="1:113" ht="18" customHeight="1">
      <c r="A113" s="34" t="s">
        <v>4</v>
      </c>
      <c r="B113" s="35" t="s">
        <v>5</v>
      </c>
      <c r="C113" s="35" t="s">
        <v>6</v>
      </c>
      <c r="D113" s="35" t="s">
        <v>7</v>
      </c>
      <c r="E113" s="35" t="s">
        <v>8</v>
      </c>
      <c r="F113" s="35" t="s">
        <v>9</v>
      </c>
      <c r="G113" s="35" t="s">
        <v>10</v>
      </c>
      <c r="H113" s="42" t="s">
        <v>11</v>
      </c>
      <c r="AG113" s="16"/>
      <c r="AH113" s="16"/>
      <c r="AI113" s="16"/>
      <c r="AS113" s="7"/>
      <c r="AT113" s="7"/>
      <c r="AU113" s="7"/>
      <c r="BO113" s="92" t="s">
        <v>4</v>
      </c>
      <c r="BP113" s="93" t="s">
        <v>5</v>
      </c>
      <c r="BQ113" s="35" t="s">
        <v>6</v>
      </c>
      <c r="BR113" s="35" t="s">
        <v>7</v>
      </c>
      <c r="BS113" s="35" t="s">
        <v>8</v>
      </c>
      <c r="BT113" s="35" t="s">
        <v>9</v>
      </c>
      <c r="BU113" s="127"/>
      <c r="BV113" s="42" t="s">
        <v>11</v>
      </c>
      <c r="CN113" s="7"/>
      <c r="CO113" s="7"/>
      <c r="CP113" s="7"/>
      <c r="CR113" s="105"/>
      <c r="CS113" s="10"/>
      <c r="CT113" s="10"/>
      <c r="CU113" s="10"/>
      <c r="CV113" s="110"/>
      <c r="CW113" s="10"/>
      <c r="CX113" s="9"/>
      <c r="CY113" s="12"/>
      <c r="CZ113" s="9"/>
      <c r="DB113" s="120"/>
    </row>
    <row r="114" spans="1:113" ht="18" customHeight="1">
      <c r="A114" s="29" t="s">
        <v>12</v>
      </c>
      <c r="B114" s="30">
        <v>490</v>
      </c>
      <c r="C114" s="30">
        <v>490</v>
      </c>
      <c r="D114" s="30">
        <v>490</v>
      </c>
      <c r="E114" s="30">
        <v>490</v>
      </c>
      <c r="F114" s="30">
        <v>490</v>
      </c>
      <c r="G114" s="30">
        <v>490</v>
      </c>
      <c r="H114" s="43">
        <v>490</v>
      </c>
      <c r="AG114" s="16"/>
      <c r="AH114" s="16"/>
      <c r="AI114" s="16"/>
      <c r="AS114" s="7"/>
      <c r="AT114" s="7"/>
      <c r="AU114" s="7"/>
      <c r="BO114" s="89" t="s">
        <v>12</v>
      </c>
      <c r="BP114" s="90">
        <v>490</v>
      </c>
      <c r="BQ114" s="30">
        <v>490</v>
      </c>
      <c r="BR114" s="30">
        <v>490</v>
      </c>
      <c r="BS114" s="30">
        <v>490</v>
      </c>
      <c r="BT114" s="30">
        <v>490</v>
      </c>
      <c r="BU114" s="126"/>
      <c r="BV114" s="43">
        <v>490</v>
      </c>
      <c r="CN114" s="7"/>
      <c r="CO114" s="7"/>
      <c r="CP114" s="7"/>
      <c r="CR114" s="105"/>
      <c r="CS114" s="10"/>
      <c r="CT114" s="10"/>
      <c r="CU114" s="10"/>
      <c r="CV114" s="110"/>
      <c r="CW114" s="10"/>
      <c r="CX114" s="9"/>
      <c r="CY114" s="12"/>
      <c r="CZ114" s="9"/>
      <c r="DB114" s="120"/>
    </row>
    <row r="115" spans="1:113" ht="18" customHeight="1">
      <c r="A115" s="29" t="s">
        <v>90</v>
      </c>
      <c r="B115" s="94">
        <v>27548</v>
      </c>
      <c r="C115" s="36">
        <v>33819</v>
      </c>
      <c r="D115" s="36">
        <v>35357</v>
      </c>
      <c r="E115" s="36">
        <v>35356</v>
      </c>
      <c r="F115" s="36">
        <v>35650</v>
      </c>
      <c r="G115" s="36"/>
      <c r="H115" s="44">
        <f>SUM(B115:G115)</f>
        <v>167730</v>
      </c>
      <c r="J115" s="3" t="s">
        <v>121</v>
      </c>
      <c r="AG115" s="16"/>
      <c r="AH115" s="16"/>
      <c r="AI115" s="16"/>
      <c r="AS115" s="7"/>
      <c r="AT115" s="7"/>
      <c r="AU115" s="7"/>
      <c r="BO115" s="89" t="s">
        <v>90</v>
      </c>
      <c r="BP115" s="94">
        <v>44088</v>
      </c>
      <c r="BQ115" s="36">
        <v>43045</v>
      </c>
      <c r="BR115" s="36">
        <v>44745</v>
      </c>
      <c r="BS115" s="36">
        <v>39521</v>
      </c>
      <c r="BT115" s="36">
        <v>41369</v>
      </c>
      <c r="BU115" s="99"/>
      <c r="BV115" s="44">
        <f>SUM(BP115:BU115)</f>
        <v>212768</v>
      </c>
      <c r="CN115" s="7"/>
      <c r="CO115" s="7"/>
      <c r="CP115" s="7"/>
      <c r="CR115" s="105"/>
      <c r="CS115" s="10"/>
      <c r="CT115" s="10"/>
      <c r="CU115" s="10"/>
      <c r="CV115" s="110"/>
      <c r="CW115" s="10"/>
      <c r="CX115" s="9"/>
      <c r="CY115" s="12"/>
      <c r="CZ115" s="9"/>
      <c r="DB115" s="120"/>
    </row>
    <row r="116" spans="1:113" ht="18" customHeight="1">
      <c r="A116" s="29" t="s">
        <v>91</v>
      </c>
      <c r="B116" s="36">
        <v>80</v>
      </c>
      <c r="C116" s="36">
        <v>80</v>
      </c>
      <c r="D116" s="36">
        <v>80</v>
      </c>
      <c r="E116" s="36">
        <v>80</v>
      </c>
      <c r="F116" s="36">
        <v>80</v>
      </c>
      <c r="G116" s="36"/>
      <c r="H116" s="44">
        <f>SUM(B116:G116)</f>
        <v>400</v>
      </c>
      <c r="J116" s="3">
        <v>438</v>
      </c>
      <c r="K116" s="3">
        <v>441</v>
      </c>
      <c r="L116" s="3">
        <v>447</v>
      </c>
      <c r="M116" s="3">
        <v>450</v>
      </c>
      <c r="N116" s="3">
        <v>453</v>
      </c>
      <c r="O116" s="4">
        <v>463</v>
      </c>
      <c r="P116" s="4">
        <v>468</v>
      </c>
      <c r="Q116" s="4">
        <v>471</v>
      </c>
      <c r="R116" s="4">
        <v>473</v>
      </c>
      <c r="S116" s="3">
        <v>476</v>
      </c>
      <c r="T116" s="3">
        <v>478</v>
      </c>
      <c r="U116" s="3">
        <v>482</v>
      </c>
      <c r="V116" s="3">
        <v>485</v>
      </c>
      <c r="W116" s="5" t="s">
        <v>14</v>
      </c>
      <c r="X116" s="5" t="s">
        <v>15</v>
      </c>
      <c r="Y116" s="5" t="s">
        <v>16</v>
      </c>
      <c r="Z116" s="5" t="s">
        <v>17</v>
      </c>
      <c r="AA116" s="6" t="s">
        <v>118</v>
      </c>
      <c r="AB116" s="6" t="s">
        <v>114</v>
      </c>
      <c r="AC116" s="6" t="s">
        <v>20</v>
      </c>
      <c r="AD116" s="7" t="s">
        <v>21</v>
      </c>
      <c r="AE116" s="7" t="s">
        <v>22</v>
      </c>
      <c r="AF116" s="7" t="s">
        <v>23</v>
      </c>
      <c r="AG116" s="16" t="s">
        <v>24</v>
      </c>
      <c r="AH116" s="16" t="s">
        <v>25</v>
      </c>
      <c r="AI116" s="16" t="s">
        <v>26</v>
      </c>
      <c r="AJ116" s="8" t="s">
        <v>27</v>
      </c>
      <c r="AK116" s="8" t="s">
        <v>28</v>
      </c>
      <c r="AL116" s="8" t="s">
        <v>29</v>
      </c>
      <c r="AM116" s="9" t="s">
        <v>30</v>
      </c>
      <c r="AN116" s="9" t="s">
        <v>31</v>
      </c>
      <c r="AO116" s="6" t="s">
        <v>32</v>
      </c>
      <c r="AP116" s="6" t="s">
        <v>33</v>
      </c>
      <c r="AQ116" s="6" t="s">
        <v>34</v>
      </c>
      <c r="AR116" s="6" t="s">
        <v>35</v>
      </c>
      <c r="AS116" s="7" t="s">
        <v>36</v>
      </c>
      <c r="AT116" s="7" t="s">
        <v>37</v>
      </c>
      <c r="AU116" s="7" t="s">
        <v>38</v>
      </c>
      <c r="AV116" s="10" t="s">
        <v>39</v>
      </c>
      <c r="AW116" s="10" t="s">
        <v>40</v>
      </c>
      <c r="AX116" s="10" t="s">
        <v>41</v>
      </c>
      <c r="AY116" s="10" t="s">
        <v>42</v>
      </c>
      <c r="AZ116" s="10" t="s">
        <v>43</v>
      </c>
      <c r="BA116" s="9" t="s">
        <v>44</v>
      </c>
      <c r="BB116" s="11" t="s">
        <v>45</v>
      </c>
      <c r="BC116" s="9" t="s">
        <v>46</v>
      </c>
      <c r="BD116" s="12" t="s">
        <v>47</v>
      </c>
      <c r="BE116" s="9" t="s">
        <v>48</v>
      </c>
      <c r="BF116" s="12" t="s">
        <v>49</v>
      </c>
      <c r="BG116" s="13" t="s">
        <v>50</v>
      </c>
      <c r="BH116" s="13" t="s">
        <v>51</v>
      </c>
      <c r="BJ116" s="88" t="s">
        <v>53</v>
      </c>
      <c r="BK116" s="88" t="s">
        <v>139</v>
      </c>
      <c r="BL116" s="88" t="s">
        <v>141</v>
      </c>
      <c r="BM116" s="88" t="s">
        <v>143</v>
      </c>
      <c r="BN116" s="88" t="s">
        <v>145</v>
      </c>
      <c r="BO116" s="89" t="s">
        <v>91</v>
      </c>
      <c r="BP116" s="36">
        <v>80</v>
      </c>
      <c r="BQ116" s="36">
        <v>80</v>
      </c>
      <c r="BR116" s="36">
        <v>80</v>
      </c>
      <c r="BS116" s="36">
        <v>80</v>
      </c>
      <c r="BT116" s="94">
        <v>80</v>
      </c>
      <c r="BU116" s="101"/>
      <c r="BV116" s="44">
        <f>SUM(BP116:BU116)</f>
        <v>400</v>
      </c>
      <c r="BX116" s="6" t="s">
        <v>119</v>
      </c>
      <c r="BY116" s="6" t="s">
        <v>116</v>
      </c>
      <c r="BZ116" s="102" t="s">
        <v>56</v>
      </c>
      <c r="CA116" s="7" t="s">
        <v>57</v>
      </c>
      <c r="CB116" s="7" t="s">
        <v>58</v>
      </c>
      <c r="CC116" s="7" t="s">
        <v>59</v>
      </c>
      <c r="CD116" s="16" t="s">
        <v>60</v>
      </c>
      <c r="CE116" s="16" t="s">
        <v>61</v>
      </c>
      <c r="CF116" s="16" t="s">
        <v>62</v>
      </c>
      <c r="CG116" s="8" t="s">
        <v>63</v>
      </c>
      <c r="CH116" s="8" t="s">
        <v>64</v>
      </c>
      <c r="CI116" s="8" t="s">
        <v>65</v>
      </c>
      <c r="CJ116" s="6" t="s">
        <v>66</v>
      </c>
      <c r="CK116" s="6" t="s">
        <v>67</v>
      </c>
      <c r="CL116" s="6" t="s">
        <v>68</v>
      </c>
      <c r="CM116" s="6" t="s">
        <v>69</v>
      </c>
      <c r="CN116" s="7" t="s">
        <v>70</v>
      </c>
      <c r="CO116" s="7" t="s">
        <v>71</v>
      </c>
      <c r="CP116" s="7" t="s">
        <v>72</v>
      </c>
      <c r="CQ116" s="10" t="s">
        <v>73</v>
      </c>
      <c r="CR116" s="10" t="s">
        <v>74</v>
      </c>
      <c r="CS116" s="10" t="s">
        <v>75</v>
      </c>
      <c r="CT116" s="10" t="s">
        <v>76</v>
      </c>
      <c r="CU116" s="10" t="s">
        <v>120</v>
      </c>
      <c r="CV116" s="110" t="s">
        <v>78</v>
      </c>
      <c r="CW116" s="10" t="s">
        <v>92</v>
      </c>
      <c r="CX116" s="9" t="s">
        <v>79</v>
      </c>
      <c r="CY116" s="12" t="s">
        <v>80</v>
      </c>
      <c r="CZ116" s="9" t="s">
        <v>81</v>
      </c>
      <c r="DA116" s="21" t="s">
        <v>82</v>
      </c>
      <c r="DB116" s="22" t="s">
        <v>83</v>
      </c>
      <c r="DC116" s="22" t="s">
        <v>84</v>
      </c>
      <c r="DD116" s="116" t="s">
        <v>85</v>
      </c>
      <c r="DE116" s="116" t="s">
        <v>86</v>
      </c>
      <c r="DF116" s="116" t="s">
        <v>140</v>
      </c>
      <c r="DG116" s="116" t="s">
        <v>142</v>
      </c>
      <c r="DH116" s="116" t="s">
        <v>144</v>
      </c>
      <c r="DI116" s="116" t="s">
        <v>146</v>
      </c>
    </row>
    <row r="117" spans="1:113" ht="18" customHeight="1">
      <c r="A117" s="29" t="s">
        <v>87</v>
      </c>
      <c r="B117" s="37">
        <f>B115/B116</f>
        <v>344.35</v>
      </c>
      <c r="C117" s="37">
        <f>C115/C116</f>
        <v>422.73750000000001</v>
      </c>
      <c r="D117" s="37">
        <f>D115/D116</f>
        <v>441.96249999999998</v>
      </c>
      <c r="E117" s="37">
        <f>E115/E116</f>
        <v>441.95</v>
      </c>
      <c r="F117" s="37">
        <f>F115/F116</f>
        <v>445.625</v>
      </c>
      <c r="G117" s="37" t="e">
        <f t="shared" ref="G117:H117" si="142">G115/G116</f>
        <v>#DIV/0!</v>
      </c>
      <c r="H117" s="45">
        <f t="shared" si="142"/>
        <v>419.32499999999999</v>
      </c>
      <c r="I117" s="2" t="s">
        <v>87</v>
      </c>
      <c r="J117" s="51">
        <v>493.5</v>
      </c>
      <c r="K117" s="51">
        <v>500.9375</v>
      </c>
      <c r="L117" s="51">
        <v>470.58</v>
      </c>
      <c r="M117" s="51">
        <v>400.6</v>
      </c>
      <c r="N117" s="51">
        <v>496.66</v>
      </c>
      <c r="O117" s="55">
        <v>474.7</v>
      </c>
      <c r="P117" s="55">
        <v>444.2</v>
      </c>
      <c r="Q117" s="55">
        <v>471.9</v>
      </c>
      <c r="R117" s="55">
        <v>386.767554479419</v>
      </c>
      <c r="S117" s="51">
        <v>437.75</v>
      </c>
      <c r="T117" s="51">
        <v>448.24</v>
      </c>
      <c r="U117" s="51">
        <v>443.13</v>
      </c>
      <c r="V117" s="51">
        <v>418</v>
      </c>
      <c r="W117" s="57">
        <v>405.38</v>
      </c>
      <c r="X117" s="57">
        <v>394.74</v>
      </c>
      <c r="Y117" s="57">
        <v>414.85</v>
      </c>
      <c r="Z117" s="57">
        <v>442.99</v>
      </c>
      <c r="AA117" s="59">
        <v>519.9375</v>
      </c>
      <c r="AB117" s="59">
        <v>522.72222222222194</v>
      </c>
      <c r="AC117" s="60">
        <v>490.25</v>
      </c>
      <c r="AD117" s="61">
        <v>519.875</v>
      </c>
      <c r="AE117" s="61">
        <v>517.4375</v>
      </c>
      <c r="AF117" s="61">
        <v>513.75</v>
      </c>
      <c r="AG117" s="63">
        <v>443.76</v>
      </c>
      <c r="AH117" s="63">
        <v>475.87</v>
      </c>
      <c r="AI117" s="63">
        <v>428.66666666666703</v>
      </c>
      <c r="AJ117" s="64">
        <v>394.84584980237202</v>
      </c>
      <c r="AK117" s="64">
        <v>454.75</v>
      </c>
      <c r="AL117" s="64">
        <v>391.03</v>
      </c>
      <c r="AM117" s="13">
        <v>409.22</v>
      </c>
      <c r="AN117" s="13" t="e">
        <f>'[1]Peso Macho'!G117</f>
        <v>#REF!</v>
      </c>
      <c r="AO117" s="59">
        <v>416</v>
      </c>
      <c r="AP117" s="59">
        <v>386.45</v>
      </c>
      <c r="AQ117" s="59">
        <v>420.26</v>
      </c>
      <c r="AR117" s="59">
        <v>287.89999999999998</v>
      </c>
      <c r="AS117" s="61">
        <v>451.26666666666699</v>
      </c>
      <c r="AT117" s="61">
        <v>507.1</v>
      </c>
      <c r="AU117" s="61">
        <v>426.15</v>
      </c>
      <c r="AV117" s="68">
        <v>514.71428571428601</v>
      </c>
      <c r="AW117" s="68">
        <v>443.67</v>
      </c>
      <c r="AX117" s="68">
        <v>388.17</v>
      </c>
      <c r="AY117" s="68">
        <v>434.79166666666703</v>
      </c>
      <c r="AZ117" s="68">
        <v>430.13333333333298</v>
      </c>
      <c r="BA117" s="13">
        <v>400.53</v>
      </c>
      <c r="BB117" s="77">
        <v>436.91666666666703</v>
      </c>
      <c r="BC117" s="13">
        <v>461.35</v>
      </c>
      <c r="BD117" s="78">
        <v>489.16129032258101</v>
      </c>
      <c r="BE117" s="13">
        <v>408.42528735632197</v>
      </c>
      <c r="BF117" s="78"/>
      <c r="BG117" s="13">
        <v>332.346341463415</v>
      </c>
      <c r="BH117" s="13">
        <v>299.98571428571398</v>
      </c>
      <c r="BJ117" s="88">
        <v>317.72500000000002</v>
      </c>
      <c r="BK117" s="88">
        <v>383.29583333333335</v>
      </c>
      <c r="BL117" s="88">
        <v>334.10256410256409</v>
      </c>
      <c r="BM117" s="88">
        <v>414.140625</v>
      </c>
      <c r="BN117" s="88">
        <f>H117</f>
        <v>419.32499999999999</v>
      </c>
      <c r="BO117" s="89" t="s">
        <v>87</v>
      </c>
      <c r="BP117" s="95">
        <f>BP115/BP116</f>
        <v>551.1</v>
      </c>
      <c r="BQ117" s="37">
        <f>BQ115/BQ116</f>
        <v>538.0625</v>
      </c>
      <c r="BR117" s="37">
        <f>BR115/BR116</f>
        <v>559.3125</v>
      </c>
      <c r="BS117" s="37">
        <f>BS115/BS116</f>
        <v>494.01249999999999</v>
      </c>
      <c r="BT117" s="37">
        <f>BT115/BT116</f>
        <v>517.11249999999995</v>
      </c>
      <c r="BU117" s="37" t="e">
        <f t="shared" ref="BU117:BV117" si="143">BU115/BU116</f>
        <v>#DIV/0!</v>
      </c>
      <c r="BV117" s="128">
        <f t="shared" si="143"/>
        <v>531.91999999999996</v>
      </c>
      <c r="BW117" s="2" t="s">
        <v>87</v>
      </c>
      <c r="BX117" s="59">
        <v>609.94000000000005</v>
      </c>
      <c r="BY117" s="60">
        <v>601.20000000000005</v>
      </c>
      <c r="BZ117" s="104">
        <v>561.125</v>
      </c>
      <c r="CA117" s="61">
        <v>610.09375</v>
      </c>
      <c r="CB117" s="61">
        <v>603.3125</v>
      </c>
      <c r="CC117" s="61">
        <v>612.25</v>
      </c>
      <c r="CD117" s="63">
        <v>502.28</v>
      </c>
      <c r="CE117" s="63">
        <v>583.45000000000005</v>
      </c>
      <c r="CF117" s="63">
        <v>514.31724137930996</v>
      </c>
      <c r="CG117" s="64">
        <v>502.56226415094301</v>
      </c>
      <c r="CH117" s="64">
        <v>508.10328638497703</v>
      </c>
      <c r="CI117" s="64">
        <v>491.68</v>
      </c>
      <c r="CJ117" s="59">
        <v>511.67</v>
      </c>
      <c r="CK117" s="59">
        <v>567.66</v>
      </c>
      <c r="CL117" s="59">
        <v>572.78</v>
      </c>
      <c r="CM117" s="59">
        <v>460.62</v>
      </c>
      <c r="CN117" s="61">
        <v>580.76666666666699</v>
      </c>
      <c r="CO117" s="61">
        <v>569</v>
      </c>
      <c r="CP117" s="61">
        <v>546.79999999999995</v>
      </c>
      <c r="CQ117" s="68">
        <v>554.34285714285704</v>
      </c>
      <c r="CR117" s="68">
        <v>472.17</v>
      </c>
      <c r="CS117" s="10">
        <v>508.5</v>
      </c>
      <c r="CT117" s="10">
        <v>500.625</v>
      </c>
      <c r="CU117" s="68">
        <v>523.33333333333303</v>
      </c>
      <c r="CV117" s="110">
        <v>529.33000000000004</v>
      </c>
      <c r="CW117" s="68">
        <v>555.91666666666697</v>
      </c>
      <c r="CX117" s="13">
        <v>501.1</v>
      </c>
      <c r="CY117" s="78">
        <v>516.01941747572801</v>
      </c>
      <c r="CZ117" s="13">
        <v>477.51612903225799</v>
      </c>
      <c r="DA117" s="119"/>
      <c r="DB117" s="120">
        <v>405.90186915887898</v>
      </c>
      <c r="DC117" s="120">
        <v>381.53280839895001</v>
      </c>
      <c r="DE117" s="121">
        <v>443.12291666666664</v>
      </c>
      <c r="DF117" s="121">
        <v>490.5625</v>
      </c>
      <c r="DG117" s="121">
        <v>423.55555555555554</v>
      </c>
      <c r="DH117" s="121">
        <v>491.46562499999999</v>
      </c>
      <c r="DI117" s="121">
        <f>BV117</f>
        <v>531.91999999999996</v>
      </c>
    </row>
    <row r="118" spans="1:113" ht="18" customHeight="1" thickBot="1">
      <c r="A118" s="31" t="s">
        <v>93</v>
      </c>
      <c r="B118" s="38">
        <f>B117-B109</f>
        <v>42.5625</v>
      </c>
      <c r="C118" s="38">
        <f t="shared" ref="C118" si="144">C117-C109</f>
        <v>43.287500000000023</v>
      </c>
      <c r="D118" s="38">
        <f t="shared" ref="D118" si="145">D117-D109</f>
        <v>57.237499999999955</v>
      </c>
      <c r="E118" s="38">
        <f t="shared" ref="E118:F118" si="146">E117-E109</f>
        <v>44.800000000000011</v>
      </c>
      <c r="F118" s="38">
        <f t="shared" si="146"/>
        <v>27.462499999999977</v>
      </c>
      <c r="G118" s="38" t="e">
        <f t="shared" ref="G118" si="147">G117-G109</f>
        <v>#DIV/0!</v>
      </c>
      <c r="H118" s="46">
        <f t="shared" ref="H118" si="148">H117-H109</f>
        <v>43.069999999999993</v>
      </c>
      <c r="I118" s="50" t="s">
        <v>93</v>
      </c>
      <c r="J118" s="51">
        <f>J117-J109</f>
        <v>83.717391304347984</v>
      </c>
      <c r="K118" s="51">
        <f>K117-K109</f>
        <v>98.6875</v>
      </c>
      <c r="L118" s="51">
        <f>L117-L109</f>
        <v>74.37</v>
      </c>
      <c r="M118" s="3">
        <v>42</v>
      </c>
      <c r="N118" s="3">
        <v>29.3</v>
      </c>
      <c r="O118" s="4">
        <v>47.5</v>
      </c>
      <c r="P118" s="4">
        <v>50.6</v>
      </c>
      <c r="Q118" s="4">
        <v>45.8</v>
      </c>
      <c r="R118" s="55">
        <v>26.874221146085599</v>
      </c>
      <c r="S118" s="51">
        <f>S117-S109</f>
        <v>51.949999999999989</v>
      </c>
      <c r="T118" s="51">
        <f>T117-T109</f>
        <v>57.990000000000009</v>
      </c>
      <c r="U118" s="51">
        <f>U117-U109</f>
        <v>53.04000000000002</v>
      </c>
      <c r="V118" s="51">
        <f>V117-V109</f>
        <v>54.300000000000011</v>
      </c>
      <c r="W118" s="57">
        <f>+W117-W109</f>
        <v>21.610000000000014</v>
      </c>
      <c r="X118" s="57">
        <f>+X117-X109</f>
        <v>18.360000000000014</v>
      </c>
      <c r="Y118" s="57">
        <f>+Y117-Y109</f>
        <v>8.9500000000000455</v>
      </c>
      <c r="Z118" s="57">
        <f>+Z117-Z109</f>
        <v>17.879999999999995</v>
      </c>
      <c r="AA118" s="59">
        <v>65.03125</v>
      </c>
      <c r="AB118" s="59">
        <v>50.1666666666666</v>
      </c>
      <c r="AC118" s="60">
        <v>28.75</v>
      </c>
      <c r="AD118" s="62">
        <v>54.4375</v>
      </c>
      <c r="AE118" s="62">
        <v>51.8125</v>
      </c>
      <c r="AF118" s="62">
        <v>48.125</v>
      </c>
      <c r="AG118" s="65">
        <v>32.96</v>
      </c>
      <c r="AH118" s="65">
        <v>38.340000000000003</v>
      </c>
      <c r="AI118" s="65">
        <v>24.933333333333302</v>
      </c>
      <c r="AJ118" s="66">
        <v>19.6791831357049</v>
      </c>
      <c r="AK118" s="66">
        <v>26.2083333333333</v>
      </c>
      <c r="AL118" s="66">
        <v>14.5855555555555</v>
      </c>
      <c r="AM118" s="13">
        <v>33.92</v>
      </c>
      <c r="AN118" s="13" t="e">
        <f>'[1]Peso Macho'!G118</f>
        <v>#REF!</v>
      </c>
      <c r="AO118" s="60">
        <v>42.3</v>
      </c>
      <c r="AP118" s="60">
        <v>27.28</v>
      </c>
      <c r="AQ118" s="60">
        <v>48.24</v>
      </c>
      <c r="AR118" s="60">
        <v>27.02</v>
      </c>
      <c r="AS118" s="62">
        <v>51.336666666666602</v>
      </c>
      <c r="AT118" s="62">
        <v>54.174999999999997</v>
      </c>
      <c r="AU118" s="62">
        <v>50.274999999999999</v>
      </c>
      <c r="AV118" s="69">
        <v>62.514285714285698</v>
      </c>
      <c r="AW118" s="69">
        <v>34.200000000000003</v>
      </c>
      <c r="AX118" s="69">
        <v>45.2</v>
      </c>
      <c r="AY118" s="69">
        <v>73.125</v>
      </c>
      <c r="AZ118" s="69">
        <v>46.533333333333303</v>
      </c>
      <c r="BA118" s="79">
        <f>BA117-BA109</f>
        <v>30.92999999999995</v>
      </c>
      <c r="BB118" s="80">
        <v>38.75</v>
      </c>
      <c r="BC118" s="79">
        <f>BC117-BC109</f>
        <v>50.180000000000007</v>
      </c>
      <c r="BD118" s="81">
        <v>45.454838709677503</v>
      </c>
      <c r="BE118" s="79">
        <v>25.940257416202101</v>
      </c>
      <c r="BF118" s="81"/>
      <c r="BG118" s="13">
        <v>34.955037115588603</v>
      </c>
      <c r="BH118" s="13">
        <f>BH117-BH109</f>
        <v>21.128571428570979</v>
      </c>
      <c r="BJ118" s="88">
        <v>27.987500000000011</v>
      </c>
      <c r="BK118" s="88">
        <v>72.699999999999989</v>
      </c>
      <c r="BL118" s="88">
        <v>23.846153846153811</v>
      </c>
      <c r="BM118" s="88">
        <v>42.006250000000023</v>
      </c>
      <c r="BN118" s="88">
        <f>H118</f>
        <v>43.069999999999993</v>
      </c>
      <c r="BO118" s="89" t="s">
        <v>93</v>
      </c>
      <c r="BP118" s="96">
        <f>BP117-BP109</f>
        <v>81.862500000000011</v>
      </c>
      <c r="BQ118" s="38">
        <f>BQ117-BQ109</f>
        <v>83.300000000000011</v>
      </c>
      <c r="BR118" s="38">
        <f>BR117-BR109</f>
        <v>66.350000000000023</v>
      </c>
      <c r="BS118" s="38">
        <f>BS117-BS109</f>
        <v>53.724999999999966</v>
      </c>
      <c r="BT118" s="38">
        <f>BT117-BT109</f>
        <v>72.737499999999955</v>
      </c>
      <c r="BU118" s="38" t="e">
        <f t="shared" ref="BU118:BV118" si="149">BU117-BU109</f>
        <v>#DIV/0!</v>
      </c>
      <c r="BV118" s="129">
        <f t="shared" si="149"/>
        <v>71.59499999999997</v>
      </c>
      <c r="BW118" s="50" t="s">
        <v>93</v>
      </c>
      <c r="BX118" s="60">
        <v>62.7</v>
      </c>
      <c r="BY118" s="60">
        <v>49.8</v>
      </c>
      <c r="BZ118" s="104">
        <v>62.5833333333333</v>
      </c>
      <c r="CA118" s="62">
        <v>51.71875</v>
      </c>
      <c r="CB118" s="62">
        <v>41.75</v>
      </c>
      <c r="CC118" s="62">
        <v>55.7</v>
      </c>
      <c r="CD118" s="65">
        <v>45.66</v>
      </c>
      <c r="CE118" s="65">
        <v>55.72</v>
      </c>
      <c r="CF118" s="65">
        <v>25.450574712643601</v>
      </c>
      <c r="CG118" s="66">
        <v>29.478930817610099</v>
      </c>
      <c r="CH118" s="66">
        <v>29.769953051643199</v>
      </c>
      <c r="CI118" s="66">
        <v>5.9022222222222398</v>
      </c>
      <c r="CJ118" s="60">
        <v>17.22</v>
      </c>
      <c r="CK118" s="60">
        <v>65.3</v>
      </c>
      <c r="CL118" s="60">
        <v>89.42</v>
      </c>
      <c r="CM118" s="60">
        <v>49.16</v>
      </c>
      <c r="CN118" s="62">
        <v>56</v>
      </c>
      <c r="CO118" s="62">
        <v>35.15</v>
      </c>
      <c r="CP118" s="62">
        <v>48.249999999999901</v>
      </c>
      <c r="CQ118" s="69">
        <v>52.628571428571398</v>
      </c>
      <c r="CR118" s="69">
        <v>27</v>
      </c>
      <c r="CS118" s="10">
        <v>33.5</v>
      </c>
      <c r="CT118" s="10">
        <v>65.375</v>
      </c>
      <c r="CU118" s="68">
        <v>55.3333333333334</v>
      </c>
      <c r="CV118" s="110">
        <f>CV117-CV109</f>
        <v>30.930000000000064</v>
      </c>
      <c r="CW118" s="68">
        <v>50.4166666666666</v>
      </c>
      <c r="CX118" s="13">
        <f>CX117-CX109</f>
        <v>42.800000000000011</v>
      </c>
      <c r="CY118" s="78">
        <v>31.161812297734599</v>
      </c>
      <c r="CZ118" s="13">
        <v>25.973271889400898</v>
      </c>
      <c r="DA118" s="119"/>
      <c r="DB118" s="120">
        <v>38.235202492211798</v>
      </c>
      <c r="DC118" s="120">
        <f>DC117-DC109</f>
        <v>15.132808398950033</v>
      </c>
      <c r="DE118" s="124">
        <v>39.847916666666663</v>
      </c>
      <c r="DF118" s="124">
        <v>101.78750000000002</v>
      </c>
      <c r="DG118" s="124">
        <v>40</v>
      </c>
      <c r="DH118" s="124">
        <v>41.556249999999977</v>
      </c>
      <c r="DI118" s="124">
        <f>BV118</f>
        <v>71.59499999999997</v>
      </c>
    </row>
    <row r="119" spans="1:113" ht="18" customHeight="1">
      <c r="A119" s="24"/>
      <c r="B119" s="15"/>
      <c r="C119" s="15"/>
      <c r="D119" s="15"/>
      <c r="E119" s="15"/>
      <c r="F119" s="15"/>
      <c r="G119" s="15"/>
      <c r="H119" s="15"/>
      <c r="I119" s="52"/>
      <c r="J119" s="49"/>
      <c r="K119" s="49"/>
      <c r="L119" s="49"/>
      <c r="R119" s="55"/>
      <c r="S119" s="51"/>
      <c r="T119" s="51"/>
      <c r="U119" s="51"/>
      <c r="V119" s="51"/>
      <c r="W119" s="57"/>
      <c r="X119" s="57"/>
      <c r="Y119" s="57"/>
      <c r="Z119" s="57"/>
      <c r="AA119" s="59"/>
      <c r="AB119" s="59"/>
      <c r="AC119" s="59"/>
      <c r="AG119" s="16"/>
      <c r="AH119" s="16"/>
      <c r="AI119" s="16"/>
      <c r="AS119" s="7"/>
      <c r="AT119" s="7"/>
      <c r="AU119" s="7"/>
      <c r="BP119" s="15"/>
      <c r="BQ119" s="15"/>
      <c r="BR119" s="15"/>
      <c r="BS119" s="15"/>
      <c r="BT119" s="15"/>
      <c r="BU119" s="15"/>
      <c r="BV119" s="15"/>
      <c r="BW119" s="52"/>
      <c r="CN119" s="7"/>
      <c r="CO119" s="7"/>
      <c r="CP119" s="7"/>
      <c r="CR119" s="105"/>
      <c r="CS119" s="10"/>
      <c r="CT119" s="10"/>
      <c r="CU119" s="10"/>
      <c r="CV119" s="110"/>
      <c r="CW119" s="10"/>
      <c r="CX119" s="9"/>
      <c r="CY119" s="12"/>
      <c r="CZ119" s="9"/>
    </row>
    <row r="120" spans="1:113" ht="18" customHeight="1" thickBot="1">
      <c r="A120" s="32">
        <f t="shared" ref="A120:B120" si="150">A112+1</f>
        <v>16</v>
      </c>
      <c r="B120" s="33">
        <f t="shared" si="150"/>
        <v>45393</v>
      </c>
      <c r="C120" s="3"/>
      <c r="D120" s="3"/>
      <c r="E120" s="3"/>
      <c r="F120" s="3"/>
      <c r="G120" s="3"/>
      <c r="H120" s="15"/>
      <c r="R120" s="55"/>
      <c r="S120" s="51"/>
      <c r="T120" s="51"/>
      <c r="U120" s="51"/>
      <c r="V120" s="51"/>
      <c r="W120" s="57"/>
      <c r="X120" s="57"/>
      <c r="Y120" s="57"/>
      <c r="Z120" s="57"/>
      <c r="AA120" s="59"/>
      <c r="AB120" s="59"/>
      <c r="AC120" s="59"/>
      <c r="AG120" s="16"/>
      <c r="AH120" s="16"/>
      <c r="AI120" s="16"/>
      <c r="AS120" s="7"/>
      <c r="AT120" s="7"/>
      <c r="AU120" s="7"/>
      <c r="BO120" s="36">
        <f t="shared" ref="BO120:BP120" si="151">BO112+1</f>
        <v>16</v>
      </c>
      <c r="BP120" s="33">
        <f t="shared" si="151"/>
        <v>45393</v>
      </c>
      <c r="BQ120" s="3"/>
      <c r="BR120" s="3"/>
      <c r="BS120" s="3"/>
      <c r="BT120" s="3"/>
      <c r="BU120" s="3"/>
      <c r="BV120" s="15"/>
      <c r="CN120" s="7"/>
      <c r="CO120" s="7"/>
      <c r="CP120" s="7"/>
      <c r="CR120" s="105"/>
      <c r="CS120" s="10"/>
      <c r="CT120" s="10"/>
      <c r="CU120" s="10"/>
      <c r="CV120" s="110"/>
      <c r="CW120" s="10"/>
      <c r="CX120" s="9"/>
      <c r="CY120" s="12"/>
      <c r="CZ120" s="9"/>
    </row>
    <row r="121" spans="1:113" ht="18" customHeight="1">
      <c r="A121" s="34" t="s">
        <v>4</v>
      </c>
      <c r="B121" s="35" t="s">
        <v>5</v>
      </c>
      <c r="C121" s="35" t="s">
        <v>6</v>
      </c>
      <c r="D121" s="35" t="s">
        <v>7</v>
      </c>
      <c r="E121" s="35" t="s">
        <v>8</v>
      </c>
      <c r="F121" s="35" t="s">
        <v>9</v>
      </c>
      <c r="G121" s="35" t="s">
        <v>10</v>
      </c>
      <c r="H121" s="42" t="s">
        <v>11</v>
      </c>
      <c r="R121" s="55"/>
      <c r="S121" s="51"/>
      <c r="T121" s="51"/>
      <c r="U121" s="51"/>
      <c r="V121" s="51"/>
      <c r="W121" s="57"/>
      <c r="X121" s="57"/>
      <c r="Y121" s="57"/>
      <c r="Z121" s="57"/>
      <c r="AA121" s="59"/>
      <c r="AB121" s="59"/>
      <c r="AC121" s="59"/>
      <c r="AG121" s="16"/>
      <c r="AH121" s="16"/>
      <c r="AI121" s="16"/>
      <c r="AS121" s="7"/>
      <c r="AT121" s="7"/>
      <c r="AU121" s="7"/>
      <c r="BO121" s="92" t="s">
        <v>4</v>
      </c>
      <c r="BP121" s="93" t="s">
        <v>5</v>
      </c>
      <c r="BQ121" s="35" t="s">
        <v>6</v>
      </c>
      <c r="BR121" s="35" t="s">
        <v>7</v>
      </c>
      <c r="BS121" s="35" t="s">
        <v>8</v>
      </c>
      <c r="BT121" s="35" t="s">
        <v>9</v>
      </c>
      <c r="BU121" s="127"/>
      <c r="BV121" s="42" t="s">
        <v>11</v>
      </c>
      <c r="CN121" s="7"/>
      <c r="CO121" s="7"/>
      <c r="CP121" s="7"/>
      <c r="CR121" s="105"/>
      <c r="CS121" s="10"/>
      <c r="CT121" s="10"/>
      <c r="CU121" s="10"/>
      <c r="CV121" s="110"/>
      <c r="CW121" s="10"/>
      <c r="CX121" s="9"/>
      <c r="CY121" s="12"/>
      <c r="CZ121" s="9"/>
    </row>
    <row r="122" spans="1:113" ht="18" customHeight="1">
      <c r="A122" s="29" t="s">
        <v>12</v>
      </c>
      <c r="B122" s="30">
        <v>490</v>
      </c>
      <c r="C122" s="30">
        <v>490</v>
      </c>
      <c r="D122" s="30">
        <v>490</v>
      </c>
      <c r="E122" s="30">
        <v>490</v>
      </c>
      <c r="F122" s="30">
        <v>490</v>
      </c>
      <c r="G122" s="30">
        <v>490</v>
      </c>
      <c r="H122" s="43">
        <v>490</v>
      </c>
      <c r="R122" s="55"/>
      <c r="S122" s="51"/>
      <c r="T122" s="51"/>
      <c r="U122" s="51"/>
      <c r="V122" s="51"/>
      <c r="W122" s="57"/>
      <c r="X122" s="57"/>
      <c r="Y122" s="57"/>
      <c r="Z122" s="57"/>
      <c r="AA122" s="59"/>
      <c r="AB122" s="59"/>
      <c r="AC122" s="59"/>
      <c r="AG122" s="16"/>
      <c r="AH122" s="16"/>
      <c r="AI122" s="16"/>
      <c r="AS122" s="7"/>
      <c r="AT122" s="7"/>
      <c r="AU122" s="7"/>
      <c r="BO122" s="89" t="s">
        <v>12</v>
      </c>
      <c r="BP122" s="90">
        <v>490</v>
      </c>
      <c r="BQ122" s="30">
        <v>490</v>
      </c>
      <c r="BR122" s="30">
        <v>490</v>
      </c>
      <c r="BS122" s="30">
        <v>490</v>
      </c>
      <c r="BT122" s="30">
        <v>490</v>
      </c>
      <c r="BU122" s="126"/>
      <c r="BV122" s="43">
        <v>490</v>
      </c>
      <c r="CN122" s="7"/>
      <c r="CO122" s="7"/>
      <c r="CP122" s="7"/>
      <c r="CR122" s="105"/>
      <c r="CS122" s="10"/>
      <c r="CT122" s="10"/>
      <c r="CU122" s="10"/>
      <c r="CV122" s="110"/>
      <c r="CW122" s="10"/>
      <c r="CX122" s="9"/>
      <c r="CY122" s="12"/>
      <c r="CZ122" s="9"/>
    </row>
    <row r="123" spans="1:113" ht="18" customHeight="1">
      <c r="A123" s="29" t="s">
        <v>90</v>
      </c>
      <c r="B123" s="36">
        <v>28802</v>
      </c>
      <c r="C123" s="36">
        <v>34248</v>
      </c>
      <c r="D123" s="36">
        <v>35796</v>
      </c>
      <c r="E123" s="36">
        <v>35127</v>
      </c>
      <c r="F123" s="36">
        <v>37203</v>
      </c>
      <c r="G123" s="36"/>
      <c r="H123" s="44">
        <f>SUM(B123:G123)</f>
        <v>171176</v>
      </c>
      <c r="J123" s="3" t="s">
        <v>122</v>
      </c>
      <c r="AG123" s="16"/>
      <c r="AH123" s="16"/>
      <c r="AI123" s="16"/>
      <c r="AS123" s="7"/>
      <c r="AT123" s="7"/>
      <c r="AU123" s="7"/>
      <c r="BO123" s="89" t="s">
        <v>90</v>
      </c>
      <c r="BP123" s="94">
        <v>46102</v>
      </c>
      <c r="BQ123" s="36">
        <v>46872</v>
      </c>
      <c r="BR123" s="36">
        <v>46665</v>
      </c>
      <c r="BS123" s="36">
        <v>40894</v>
      </c>
      <c r="BT123" s="36">
        <v>47490</v>
      </c>
      <c r="BU123" s="99"/>
      <c r="BV123" s="44">
        <f>SUM(BP123:BT123)</f>
        <v>228023</v>
      </c>
      <c r="CN123" s="7"/>
      <c r="CO123" s="7"/>
      <c r="CP123" s="7"/>
      <c r="CR123" s="105"/>
      <c r="CS123" s="10"/>
      <c r="CT123" s="10"/>
      <c r="CU123" s="10"/>
      <c r="CV123" s="110"/>
      <c r="CW123" s="10"/>
      <c r="CX123" s="9"/>
      <c r="CY123" s="12"/>
      <c r="CZ123" s="9"/>
    </row>
    <row r="124" spans="1:113" ht="18" customHeight="1">
      <c r="A124" s="29" t="s">
        <v>91</v>
      </c>
      <c r="B124" s="36">
        <v>80</v>
      </c>
      <c r="C124" s="36">
        <v>80</v>
      </c>
      <c r="D124" s="36">
        <v>80</v>
      </c>
      <c r="E124" s="36">
        <v>80</v>
      </c>
      <c r="F124" s="36">
        <v>80</v>
      </c>
      <c r="G124" s="36"/>
      <c r="H124" s="44">
        <f>SUM(B124:G124)</f>
        <v>400</v>
      </c>
      <c r="J124" s="3">
        <v>438</v>
      </c>
      <c r="K124" s="3">
        <v>441</v>
      </c>
      <c r="L124" s="3">
        <v>447</v>
      </c>
      <c r="M124" s="3">
        <v>450</v>
      </c>
      <c r="N124" s="3">
        <v>453</v>
      </c>
      <c r="O124" s="4">
        <v>463</v>
      </c>
      <c r="P124" s="4">
        <v>468</v>
      </c>
      <c r="Q124" s="4">
        <v>471</v>
      </c>
      <c r="R124" s="4">
        <v>473</v>
      </c>
      <c r="S124" s="3">
        <v>476</v>
      </c>
      <c r="T124" s="3">
        <v>478</v>
      </c>
      <c r="U124" s="3">
        <v>482</v>
      </c>
      <c r="V124" s="3">
        <v>485</v>
      </c>
      <c r="W124" s="5" t="s">
        <v>14</v>
      </c>
      <c r="X124" s="5" t="s">
        <v>15</v>
      </c>
      <c r="Y124" s="5" t="s">
        <v>16</v>
      </c>
      <c r="Z124" s="5" t="s">
        <v>17</v>
      </c>
      <c r="AA124" s="6" t="s">
        <v>118</v>
      </c>
      <c r="AB124" s="6" t="s">
        <v>114</v>
      </c>
      <c r="AC124" s="6" t="s">
        <v>20</v>
      </c>
      <c r="AD124" s="7" t="s">
        <v>21</v>
      </c>
      <c r="AE124" s="7" t="s">
        <v>22</v>
      </c>
      <c r="AF124" s="7" t="s">
        <v>23</v>
      </c>
      <c r="AG124" s="16" t="s">
        <v>24</v>
      </c>
      <c r="AH124" s="16" t="s">
        <v>25</v>
      </c>
      <c r="AI124" s="16" t="s">
        <v>26</v>
      </c>
      <c r="AJ124" s="8" t="s">
        <v>27</v>
      </c>
      <c r="AK124" s="8" t="s">
        <v>28</v>
      </c>
      <c r="AL124" s="8" t="s">
        <v>29</v>
      </c>
      <c r="AM124" s="9" t="s">
        <v>30</v>
      </c>
      <c r="AN124" s="9" t="s">
        <v>31</v>
      </c>
      <c r="AO124" s="6" t="s">
        <v>32</v>
      </c>
      <c r="AP124" s="6" t="s">
        <v>33</v>
      </c>
      <c r="AQ124" s="6" t="s">
        <v>34</v>
      </c>
      <c r="AR124" s="6" t="s">
        <v>35</v>
      </c>
      <c r="AS124" s="7" t="s">
        <v>36</v>
      </c>
      <c r="AT124" s="7" t="s">
        <v>37</v>
      </c>
      <c r="AU124" s="7" t="s">
        <v>38</v>
      </c>
      <c r="AV124" s="10" t="s">
        <v>39</v>
      </c>
      <c r="AW124" s="10" t="s">
        <v>40</v>
      </c>
      <c r="AX124" s="10" t="s">
        <v>41</v>
      </c>
      <c r="AY124" s="10" t="s">
        <v>42</v>
      </c>
      <c r="AZ124" s="10" t="s">
        <v>43</v>
      </c>
      <c r="BA124" s="9" t="s">
        <v>44</v>
      </c>
      <c r="BB124" s="11" t="s">
        <v>45</v>
      </c>
      <c r="BC124" s="9" t="s">
        <v>46</v>
      </c>
      <c r="BD124" s="12" t="s">
        <v>47</v>
      </c>
      <c r="BE124" s="9" t="s">
        <v>48</v>
      </c>
      <c r="BF124" s="12" t="s">
        <v>49</v>
      </c>
      <c r="BG124" s="13" t="s">
        <v>50</v>
      </c>
      <c r="BH124" s="13" t="s">
        <v>51</v>
      </c>
      <c r="BJ124" s="88" t="s">
        <v>53</v>
      </c>
      <c r="BK124" s="88" t="s">
        <v>139</v>
      </c>
      <c r="BL124" s="88" t="s">
        <v>141</v>
      </c>
      <c r="BM124" s="88" t="s">
        <v>143</v>
      </c>
      <c r="BN124" s="88" t="s">
        <v>145</v>
      </c>
      <c r="BO124" s="89" t="s">
        <v>91</v>
      </c>
      <c r="BP124" s="36">
        <v>80</v>
      </c>
      <c r="BQ124" s="36">
        <v>80</v>
      </c>
      <c r="BR124" s="36">
        <v>80</v>
      </c>
      <c r="BS124" s="36">
        <v>80</v>
      </c>
      <c r="BT124" s="94">
        <v>80</v>
      </c>
      <c r="BU124" s="99"/>
      <c r="BV124" s="44">
        <f>SUM(BP124:BT124)</f>
        <v>400</v>
      </c>
      <c r="BX124" s="6" t="s">
        <v>119</v>
      </c>
      <c r="BY124" s="6" t="s">
        <v>116</v>
      </c>
      <c r="BZ124" s="102" t="s">
        <v>56</v>
      </c>
      <c r="CA124" s="7" t="s">
        <v>57</v>
      </c>
      <c r="CB124" s="7" t="s">
        <v>58</v>
      </c>
      <c r="CC124" s="7" t="s">
        <v>59</v>
      </c>
      <c r="CD124" s="16" t="s">
        <v>60</v>
      </c>
      <c r="CE124" s="16" t="s">
        <v>61</v>
      </c>
      <c r="CF124" s="16" t="s">
        <v>62</v>
      </c>
      <c r="CG124" s="8" t="s">
        <v>63</v>
      </c>
      <c r="CH124" s="8" t="s">
        <v>64</v>
      </c>
      <c r="CI124" s="8" t="s">
        <v>65</v>
      </c>
      <c r="CJ124" s="6" t="s">
        <v>66</v>
      </c>
      <c r="CK124" s="6" t="s">
        <v>67</v>
      </c>
      <c r="CL124" s="6" t="s">
        <v>68</v>
      </c>
      <c r="CM124" s="6" t="s">
        <v>69</v>
      </c>
      <c r="CN124" s="7" t="s">
        <v>70</v>
      </c>
      <c r="CO124" s="7" t="s">
        <v>71</v>
      </c>
      <c r="CP124" s="7" t="s">
        <v>72</v>
      </c>
      <c r="CQ124" s="10" t="s">
        <v>73</v>
      </c>
      <c r="CR124" s="10" t="s">
        <v>74</v>
      </c>
      <c r="CS124" s="10" t="s">
        <v>75</v>
      </c>
      <c r="CT124" s="10" t="s">
        <v>76</v>
      </c>
      <c r="CU124" s="10" t="s">
        <v>120</v>
      </c>
      <c r="CV124" s="110" t="s">
        <v>78</v>
      </c>
      <c r="CW124" s="10" t="s">
        <v>92</v>
      </c>
      <c r="CX124" s="9" t="s">
        <v>79</v>
      </c>
      <c r="CY124" s="12" t="s">
        <v>80</v>
      </c>
      <c r="CZ124" s="9" t="s">
        <v>81</v>
      </c>
      <c r="DA124" s="21" t="s">
        <v>82</v>
      </c>
      <c r="DB124" s="22" t="s">
        <v>83</v>
      </c>
      <c r="DC124" s="22" t="s">
        <v>84</v>
      </c>
      <c r="DD124" s="116" t="s">
        <v>85</v>
      </c>
      <c r="DE124" s="116" t="s">
        <v>86</v>
      </c>
      <c r="DF124" s="116" t="s">
        <v>140</v>
      </c>
      <c r="DG124" s="116" t="s">
        <v>142</v>
      </c>
      <c r="DH124" s="116" t="s">
        <v>144</v>
      </c>
      <c r="DI124" s="116" t="s">
        <v>146</v>
      </c>
    </row>
    <row r="125" spans="1:113" ht="18" customHeight="1">
      <c r="A125" s="29" t="s">
        <v>87</v>
      </c>
      <c r="B125" s="37">
        <f>B123/B124</f>
        <v>360.02499999999998</v>
      </c>
      <c r="C125" s="37">
        <f>C123/C124</f>
        <v>428.1</v>
      </c>
      <c r="D125" s="37">
        <f>D123/D124</f>
        <v>447.45</v>
      </c>
      <c r="E125" s="37">
        <f>E123/E124</f>
        <v>439.08749999999998</v>
      </c>
      <c r="F125" s="37">
        <f>F123/F124</f>
        <v>465.03750000000002</v>
      </c>
      <c r="G125" s="37" t="e">
        <f t="shared" ref="G125:H125" si="152">G123/G124</f>
        <v>#DIV/0!</v>
      </c>
      <c r="H125" s="45">
        <f t="shared" si="152"/>
        <v>427.94</v>
      </c>
      <c r="I125" s="2" t="s">
        <v>87</v>
      </c>
      <c r="J125" s="51">
        <v>548.16999999999996</v>
      </c>
      <c r="K125" s="51">
        <v>563.75</v>
      </c>
      <c r="L125" s="51">
        <v>534.54</v>
      </c>
      <c r="M125" s="51">
        <v>445.33</v>
      </c>
      <c r="N125" s="51">
        <v>527</v>
      </c>
      <c r="O125" s="55">
        <v>522.13</v>
      </c>
      <c r="P125" s="55">
        <v>494.44</v>
      </c>
      <c r="Q125" s="55">
        <v>509.1</v>
      </c>
      <c r="R125" s="55">
        <v>449.95</v>
      </c>
      <c r="S125" s="51">
        <v>508.93</v>
      </c>
      <c r="T125" s="51">
        <v>514.83000000000004</v>
      </c>
      <c r="U125" s="51">
        <v>499.31</v>
      </c>
      <c r="V125" s="51">
        <v>448.6</v>
      </c>
      <c r="W125" s="57">
        <v>469.63</v>
      </c>
      <c r="X125" s="57">
        <v>440.76</v>
      </c>
      <c r="Y125" s="57">
        <v>477.13</v>
      </c>
      <c r="Z125" s="57">
        <v>517.55999999999995</v>
      </c>
      <c r="AA125" s="59">
        <v>582.03125</v>
      </c>
      <c r="AB125" s="59">
        <v>586</v>
      </c>
      <c r="AC125" s="60">
        <v>554.33333333333303</v>
      </c>
      <c r="AD125" s="61">
        <v>582.78125</v>
      </c>
      <c r="AE125" s="61">
        <v>572.375</v>
      </c>
      <c r="AF125" s="61">
        <v>565.1875</v>
      </c>
      <c r="AG125" s="63">
        <v>508.29</v>
      </c>
      <c r="AH125" s="63">
        <v>551.07000000000005</v>
      </c>
      <c r="AI125" s="63">
        <v>510.33333333333297</v>
      </c>
      <c r="AJ125" s="64">
        <v>460.16666666666703</v>
      </c>
      <c r="AK125" s="64">
        <v>540</v>
      </c>
      <c r="AL125" s="64">
        <v>470.89</v>
      </c>
      <c r="AM125" s="13">
        <v>473.8</v>
      </c>
      <c r="AN125" s="13" t="e">
        <f>'[1]Peso Macho'!G125</f>
        <v>#REF!</v>
      </c>
      <c r="AO125" s="59">
        <v>472.98</v>
      </c>
      <c r="AP125" s="59">
        <v>415.67</v>
      </c>
      <c r="AQ125" s="59">
        <v>470.47</v>
      </c>
      <c r="AR125" s="59">
        <v>338.3</v>
      </c>
      <c r="AS125" s="61">
        <v>481.96666666666698</v>
      </c>
      <c r="AT125" s="61">
        <v>555.35</v>
      </c>
      <c r="AU125" s="61">
        <v>440.2</v>
      </c>
      <c r="AV125" s="68">
        <v>575.51428571428596</v>
      </c>
      <c r="AW125" s="68">
        <v>489.17</v>
      </c>
      <c r="AX125" s="68">
        <v>438.9</v>
      </c>
      <c r="AY125" s="68">
        <v>466.875</v>
      </c>
      <c r="AZ125" s="68">
        <v>488.3</v>
      </c>
      <c r="BA125" s="13">
        <v>434.4</v>
      </c>
      <c r="BB125" s="77">
        <v>500.33333333333297</v>
      </c>
      <c r="BC125" s="13">
        <v>503.17</v>
      </c>
      <c r="BD125" s="78">
        <v>574.20967741935499</v>
      </c>
      <c r="BE125" s="13">
        <v>446.40718562874298</v>
      </c>
      <c r="BF125" s="78"/>
      <c r="BG125" s="13">
        <v>373.66666666666703</v>
      </c>
      <c r="BH125" s="13">
        <v>341.42857142857099</v>
      </c>
      <c r="BJ125" s="88">
        <v>362.01875000000001</v>
      </c>
      <c r="BK125" s="88">
        <v>429.99166666666667</v>
      </c>
      <c r="BL125" s="88">
        <v>380.76923076923077</v>
      </c>
      <c r="BM125" s="88">
        <v>444.86562500000002</v>
      </c>
      <c r="BN125" s="88">
        <f>H125</f>
        <v>427.94</v>
      </c>
      <c r="BO125" s="89" t="s">
        <v>87</v>
      </c>
      <c r="BP125" s="95">
        <f>BP123/BP124</f>
        <v>576.27499999999998</v>
      </c>
      <c r="BQ125" s="37">
        <f>BQ123/BQ124</f>
        <v>585.9</v>
      </c>
      <c r="BR125" s="37">
        <f>BR123/BR124</f>
        <v>583.3125</v>
      </c>
      <c r="BS125" s="37">
        <f>BS123/BS124</f>
        <v>511.17500000000001</v>
      </c>
      <c r="BT125" s="37">
        <f t="shared" ref="BT125" si="153">BT123/BT124</f>
        <v>593.625</v>
      </c>
      <c r="BU125" s="130"/>
      <c r="BV125" s="131">
        <f>BV123/BV124</f>
        <v>570.0575</v>
      </c>
      <c r="BW125" s="2" t="s">
        <v>87</v>
      </c>
      <c r="BX125" s="60">
        <v>680.2</v>
      </c>
      <c r="BY125" s="60">
        <v>648.6</v>
      </c>
      <c r="BZ125" s="103">
        <v>614.16666666666697</v>
      </c>
      <c r="CA125" s="61">
        <v>687.1875</v>
      </c>
      <c r="CB125" s="61">
        <v>673.5625</v>
      </c>
      <c r="CC125" s="61">
        <v>663.25</v>
      </c>
      <c r="CD125" s="63">
        <v>578.86</v>
      </c>
      <c r="CE125" s="63">
        <v>658.2</v>
      </c>
      <c r="CF125" s="63">
        <v>620.944444444444</v>
      </c>
      <c r="CG125" s="64">
        <v>587.16666666666697</v>
      </c>
      <c r="CH125" s="64">
        <v>609.83000000000004</v>
      </c>
      <c r="CI125" s="64">
        <v>609.22</v>
      </c>
      <c r="CJ125" s="59">
        <v>563.99</v>
      </c>
      <c r="CK125" s="59">
        <v>601.5</v>
      </c>
      <c r="CL125" s="59">
        <v>702.1</v>
      </c>
      <c r="CM125" s="59">
        <v>543.82000000000005</v>
      </c>
      <c r="CN125" s="61">
        <v>632.93666666666695</v>
      </c>
      <c r="CO125" s="61">
        <v>680.52499999999998</v>
      </c>
      <c r="CP125" s="61">
        <v>607.92499999999995</v>
      </c>
      <c r="CQ125" s="68">
        <v>605.51428571428596</v>
      </c>
      <c r="CR125" s="68">
        <v>526.33000000000004</v>
      </c>
      <c r="CS125" s="10">
        <v>570.41999999999996</v>
      </c>
      <c r="CT125" s="68">
        <v>561.66666666666697</v>
      </c>
      <c r="CU125" s="68">
        <v>573.4</v>
      </c>
      <c r="CV125" s="110">
        <v>605.9</v>
      </c>
      <c r="CW125" s="10">
        <v>630.25</v>
      </c>
      <c r="CX125" s="13">
        <v>578.29999999999995</v>
      </c>
      <c r="CY125" s="78">
        <v>568.39805825242695</v>
      </c>
      <c r="CZ125" s="13">
        <v>542.22857142857094</v>
      </c>
      <c r="DA125" s="119"/>
      <c r="DB125" s="22">
        <v>453.25</v>
      </c>
      <c r="DC125" s="120">
        <v>443.46666666666698</v>
      </c>
      <c r="DE125" s="121">
        <v>470.875</v>
      </c>
      <c r="DF125" s="121">
        <v>560.18333333333328</v>
      </c>
      <c r="DG125" s="121">
        <v>463.33333333333331</v>
      </c>
      <c r="DH125" s="121">
        <v>555.765625</v>
      </c>
      <c r="DI125" s="121">
        <f>BV125</f>
        <v>570.0575</v>
      </c>
    </row>
    <row r="126" spans="1:113" ht="18" customHeight="1" thickBot="1">
      <c r="A126" s="31" t="s">
        <v>93</v>
      </c>
      <c r="B126" s="38">
        <f>B125-B117</f>
        <v>15.674999999999955</v>
      </c>
      <c r="C126" s="38">
        <f t="shared" ref="C126" si="154">C125-C117</f>
        <v>5.3625000000000114</v>
      </c>
      <c r="D126" s="38">
        <f t="shared" ref="D126" si="155">D125-D117</f>
        <v>5.4875000000000114</v>
      </c>
      <c r="E126" s="38">
        <f t="shared" ref="E126:F126" si="156">E125-E117</f>
        <v>-2.8625000000000114</v>
      </c>
      <c r="F126" s="38">
        <f t="shared" si="156"/>
        <v>19.412500000000023</v>
      </c>
      <c r="G126" s="38" t="e">
        <f t="shared" ref="G126" si="157">G125-G117</f>
        <v>#DIV/0!</v>
      </c>
      <c r="H126" s="46">
        <f t="shared" ref="H126" si="158">H125-H117</f>
        <v>8.6150000000000091</v>
      </c>
      <c r="I126" s="50" t="s">
        <v>93</v>
      </c>
      <c r="J126" s="51">
        <f>J125-J117</f>
        <v>54.669999999999959</v>
      </c>
      <c r="K126" s="51">
        <f>K125-K117</f>
        <v>62.8125</v>
      </c>
      <c r="L126" s="51">
        <f>L125-L117</f>
        <v>63.95999999999998</v>
      </c>
      <c r="M126" s="3">
        <v>44.7</v>
      </c>
      <c r="N126" s="3">
        <v>71.2</v>
      </c>
      <c r="O126" s="4">
        <v>47.4</v>
      </c>
      <c r="P126" s="4">
        <v>50.3</v>
      </c>
      <c r="Q126" s="4">
        <v>37.200000000000003</v>
      </c>
      <c r="R126" s="55">
        <v>63.182445520581098</v>
      </c>
      <c r="S126" s="51">
        <f>S125-S117</f>
        <v>71.180000000000007</v>
      </c>
      <c r="T126" s="51">
        <f>T125-T117</f>
        <v>66.590000000000032</v>
      </c>
      <c r="U126" s="51">
        <f>U125-U117</f>
        <v>56.180000000000007</v>
      </c>
      <c r="V126" s="51">
        <f>V125-V117</f>
        <v>30.600000000000023</v>
      </c>
      <c r="W126" s="57">
        <f>+W125-W117</f>
        <v>64.25</v>
      </c>
      <c r="X126" s="57">
        <f>+X125-X117</f>
        <v>46.019999999999982</v>
      </c>
      <c r="Y126" s="57">
        <f>+Y125-Y117</f>
        <v>62.279999999999973</v>
      </c>
      <c r="Z126" s="57">
        <f>+Z125-Z117</f>
        <v>74.569999999999936</v>
      </c>
      <c r="AA126" s="59">
        <v>62.09375</v>
      </c>
      <c r="AB126" s="59">
        <v>63.2777777777778</v>
      </c>
      <c r="AC126" s="60">
        <v>64.0833333333334</v>
      </c>
      <c r="AD126" s="62">
        <v>62.90625</v>
      </c>
      <c r="AE126" s="62">
        <v>54.9375</v>
      </c>
      <c r="AF126" s="62">
        <v>51.4375</v>
      </c>
      <c r="AG126" s="65">
        <v>64.53</v>
      </c>
      <c r="AH126" s="65">
        <v>75.2</v>
      </c>
      <c r="AI126" s="65">
        <v>81.6666666666666</v>
      </c>
      <c r="AJ126" s="66">
        <v>65.320816864295097</v>
      </c>
      <c r="AK126" s="66">
        <v>85.25</v>
      </c>
      <c r="AL126" s="66">
        <v>79.86</v>
      </c>
      <c r="AM126" s="13">
        <v>64.58</v>
      </c>
      <c r="AN126" s="13" t="e">
        <f>'[1]Peso Macho'!G126</f>
        <v>#REF!</v>
      </c>
      <c r="AO126" s="60">
        <v>56.98</v>
      </c>
      <c r="AP126" s="60">
        <v>29.22</v>
      </c>
      <c r="AQ126" s="60">
        <v>50.21</v>
      </c>
      <c r="AR126" s="60">
        <v>50.4</v>
      </c>
      <c r="AS126" s="62">
        <v>30.7</v>
      </c>
      <c r="AT126" s="62">
        <v>48.25</v>
      </c>
      <c r="AU126" s="62">
        <v>14.05</v>
      </c>
      <c r="AV126" s="69">
        <v>60.800000000000097</v>
      </c>
      <c r="AW126" s="69">
        <v>45.5</v>
      </c>
      <c r="AX126" s="69">
        <v>50.8</v>
      </c>
      <c r="AY126" s="69">
        <v>32.0833333333333</v>
      </c>
      <c r="AZ126" s="69">
        <v>58.1666666666667</v>
      </c>
      <c r="BA126" s="79">
        <f>BA125-BA117</f>
        <v>33.870000000000005</v>
      </c>
      <c r="BB126" s="80">
        <v>63.4166666666666</v>
      </c>
      <c r="BC126" s="79">
        <f>BC125-BC117</f>
        <v>41.819999999999993</v>
      </c>
      <c r="BD126" s="81">
        <v>85.048387096774206</v>
      </c>
      <c r="BE126" s="79">
        <v>37.9818982724207</v>
      </c>
      <c r="BF126" s="81"/>
      <c r="BG126" s="13">
        <v>41.320325203251997</v>
      </c>
      <c r="BH126" s="13">
        <f>BH125-BH117</f>
        <v>41.442857142857008</v>
      </c>
      <c r="BJ126" s="88">
        <v>44.293749999999989</v>
      </c>
      <c r="BK126" s="88">
        <v>46.695833333333326</v>
      </c>
      <c r="BL126" s="88">
        <v>46.666666666666686</v>
      </c>
      <c r="BM126" s="88">
        <v>30.725000000000023</v>
      </c>
      <c r="BN126" s="88">
        <f>H126</f>
        <v>8.6150000000000091</v>
      </c>
      <c r="BO126" s="89" t="s">
        <v>93</v>
      </c>
      <c r="BP126" s="96">
        <f>BP125-BP117</f>
        <v>25.174999999999955</v>
      </c>
      <c r="BQ126" s="38">
        <f t="shared" ref="BQ126" si="159">BQ125-BQ117</f>
        <v>47.837499999999977</v>
      </c>
      <c r="BR126" s="38">
        <f t="shared" ref="BR126" si="160">BR125-BR117</f>
        <v>24</v>
      </c>
      <c r="BS126" s="38">
        <f t="shared" ref="BS126" si="161">BS125-BS117</f>
        <v>17.162500000000023</v>
      </c>
      <c r="BT126" s="38">
        <f t="shared" ref="BT126" si="162">BT125-BT117</f>
        <v>76.512500000000045</v>
      </c>
      <c r="BU126" s="132"/>
      <c r="BV126" s="46">
        <f t="shared" ref="BV126" si="163">BV125-BV117</f>
        <v>38.137500000000045</v>
      </c>
      <c r="BW126" s="50" t="s">
        <v>93</v>
      </c>
      <c r="BX126" s="60">
        <v>70.2</v>
      </c>
      <c r="BY126" s="60">
        <v>47.4</v>
      </c>
      <c r="BZ126" s="103">
        <v>53.0416666666666</v>
      </c>
      <c r="CA126" s="62">
        <v>77.09375</v>
      </c>
      <c r="CB126" s="62">
        <v>70.25</v>
      </c>
      <c r="CC126" s="62">
        <v>51</v>
      </c>
      <c r="CD126" s="65">
        <v>76.58</v>
      </c>
      <c r="CE126" s="65">
        <v>74.75</v>
      </c>
      <c r="CF126" s="65">
        <v>106.627203065134</v>
      </c>
      <c r="CG126" s="66">
        <v>84.604402515723194</v>
      </c>
      <c r="CH126" s="66">
        <v>101.726713615024</v>
      </c>
      <c r="CI126" s="66">
        <v>117.54</v>
      </c>
      <c r="CJ126" s="60">
        <v>52.32</v>
      </c>
      <c r="CK126" s="60">
        <v>33.840000000000003</v>
      </c>
      <c r="CL126" s="60">
        <v>129.32</v>
      </c>
      <c r="CM126" s="60">
        <v>83.2</v>
      </c>
      <c r="CN126" s="62">
        <v>52.17</v>
      </c>
      <c r="CO126" s="62">
        <v>111.52500000000001</v>
      </c>
      <c r="CP126" s="62">
        <v>61.125</v>
      </c>
      <c r="CQ126" s="69">
        <v>51.171428571428599</v>
      </c>
      <c r="CR126" s="69">
        <v>54.2</v>
      </c>
      <c r="CS126" s="10">
        <v>61.9</v>
      </c>
      <c r="CT126" s="68">
        <v>61.0416666666666</v>
      </c>
      <c r="CU126" s="68">
        <v>50.066666666666599</v>
      </c>
      <c r="CV126" s="110">
        <f>CV125-CV117</f>
        <v>76.569999999999936</v>
      </c>
      <c r="CW126" s="68">
        <v>74.3333333333334</v>
      </c>
      <c r="CX126" s="13">
        <f>CX125-CX117</f>
        <v>77.199999999999932</v>
      </c>
      <c r="CY126" s="78">
        <v>52.3786407766991</v>
      </c>
      <c r="CZ126" s="13">
        <v>64.712442396313307</v>
      </c>
      <c r="DA126" s="119"/>
      <c r="DB126" s="22">
        <v>47.348130841121502</v>
      </c>
      <c r="DC126" s="120">
        <f>DC125-DC117</f>
        <v>61.933858267716971</v>
      </c>
      <c r="DE126" s="124">
        <v>27.75208333333336</v>
      </c>
      <c r="DF126" s="124">
        <v>69.62083333333328</v>
      </c>
      <c r="DG126" s="124">
        <v>39.777777777777771</v>
      </c>
      <c r="DH126" s="124">
        <v>64.300000000000011</v>
      </c>
      <c r="DI126" s="124">
        <f>BV126</f>
        <v>38.137500000000045</v>
      </c>
    </row>
    <row r="127" spans="1:113" ht="18" customHeight="1">
      <c r="A127" s="24"/>
      <c r="B127" s="15"/>
      <c r="C127" s="15"/>
      <c r="D127" s="15"/>
      <c r="E127" s="15"/>
      <c r="F127" s="15"/>
      <c r="G127" s="15"/>
      <c r="H127" s="15"/>
      <c r="I127" s="52"/>
      <c r="J127" s="49"/>
      <c r="K127" s="49"/>
      <c r="L127" s="49"/>
      <c r="AG127" s="16"/>
      <c r="AH127" s="16"/>
      <c r="AI127" s="16"/>
      <c r="AS127" s="7"/>
      <c r="AT127" s="7"/>
      <c r="AU127" s="7"/>
      <c r="BP127" s="15"/>
      <c r="BQ127" s="15"/>
      <c r="BR127" s="15"/>
      <c r="BS127" s="15"/>
      <c r="BT127" s="15"/>
      <c r="BU127" s="15"/>
      <c r="BV127" s="15"/>
      <c r="BW127" s="52"/>
      <c r="CN127" s="7"/>
      <c r="CO127" s="7"/>
      <c r="CP127" s="7"/>
      <c r="CR127" s="105"/>
      <c r="CS127" s="10"/>
      <c r="CT127" s="10"/>
      <c r="CU127" s="10"/>
      <c r="CV127" s="110"/>
      <c r="CW127" s="10"/>
      <c r="CX127" s="9"/>
      <c r="CY127" s="12"/>
      <c r="CZ127" s="9"/>
    </row>
    <row r="128" spans="1:113" ht="18" customHeight="1" thickBot="1">
      <c r="A128" s="32">
        <f t="shared" ref="A128:B128" si="164">A120+1</f>
        <v>17</v>
      </c>
      <c r="B128" s="33">
        <f t="shared" si="164"/>
        <v>45394</v>
      </c>
      <c r="C128" s="3"/>
      <c r="D128" s="3"/>
      <c r="E128" s="3"/>
      <c r="F128" s="3"/>
      <c r="G128" s="3"/>
      <c r="H128" s="15"/>
      <c r="AG128" s="16"/>
      <c r="AH128" s="16"/>
      <c r="AI128" s="16"/>
      <c r="AS128" s="7"/>
      <c r="AT128" s="7"/>
      <c r="AU128" s="7"/>
      <c r="BO128" s="36">
        <f t="shared" ref="BO128:BP128" si="165">BO120+1</f>
        <v>17</v>
      </c>
      <c r="BP128" s="33">
        <f t="shared" si="165"/>
        <v>45394</v>
      </c>
      <c r="BQ128" s="3"/>
      <c r="BR128" s="3"/>
      <c r="BS128" s="3"/>
      <c r="BT128" s="3"/>
      <c r="BU128" s="3"/>
      <c r="BV128" s="15"/>
      <c r="CN128" s="7"/>
      <c r="CO128" s="7"/>
      <c r="CP128" s="7"/>
      <c r="CR128" s="105"/>
      <c r="CS128" s="10"/>
      <c r="CT128" s="10"/>
      <c r="CU128" s="10"/>
      <c r="CV128" s="110"/>
      <c r="CW128" s="10"/>
      <c r="CX128" s="9"/>
      <c r="CY128" s="12"/>
      <c r="CZ128" s="9"/>
    </row>
    <row r="129" spans="1:113" ht="18" customHeight="1">
      <c r="A129" s="34" t="s">
        <v>4</v>
      </c>
      <c r="B129" s="35" t="s">
        <v>5</v>
      </c>
      <c r="C129" s="35" t="s">
        <v>6</v>
      </c>
      <c r="D129" s="35" t="s">
        <v>7</v>
      </c>
      <c r="E129" s="35" t="s">
        <v>8</v>
      </c>
      <c r="F129" s="35" t="s">
        <v>9</v>
      </c>
      <c r="G129" s="35" t="s">
        <v>10</v>
      </c>
      <c r="H129" s="42" t="s">
        <v>11</v>
      </c>
      <c r="AG129" s="16"/>
      <c r="AH129" s="16"/>
      <c r="AI129" s="16"/>
      <c r="AS129" s="7"/>
      <c r="AT129" s="7"/>
      <c r="AU129" s="7"/>
      <c r="BO129" s="92" t="s">
        <v>4</v>
      </c>
      <c r="BP129" s="93" t="s">
        <v>5</v>
      </c>
      <c r="BQ129" s="35" t="s">
        <v>6</v>
      </c>
      <c r="BR129" s="35" t="s">
        <v>7</v>
      </c>
      <c r="BS129" s="35" t="s">
        <v>8</v>
      </c>
      <c r="BT129" s="35" t="s">
        <v>9</v>
      </c>
      <c r="BU129" s="127"/>
      <c r="BV129" s="42" t="s">
        <v>11</v>
      </c>
      <c r="CN129" s="7"/>
      <c r="CO129" s="7"/>
      <c r="CP129" s="7"/>
      <c r="CR129" s="105"/>
      <c r="CS129" s="10"/>
      <c r="CT129" s="10"/>
      <c r="CU129" s="10"/>
      <c r="CV129" s="110"/>
      <c r="CW129" s="10"/>
      <c r="CX129" s="9"/>
      <c r="CY129" s="12"/>
      <c r="CZ129" s="9"/>
    </row>
    <row r="130" spans="1:113" ht="18" customHeight="1">
      <c r="A130" s="29" t="s">
        <v>12</v>
      </c>
      <c r="B130" s="30">
        <v>490</v>
      </c>
      <c r="C130" s="30">
        <v>490</v>
      </c>
      <c r="D130" s="30">
        <v>490</v>
      </c>
      <c r="E130" s="30">
        <v>490</v>
      </c>
      <c r="F130" s="30">
        <v>490</v>
      </c>
      <c r="G130" s="30">
        <v>490</v>
      </c>
      <c r="H130" s="43">
        <v>490</v>
      </c>
      <c r="AG130" s="16"/>
      <c r="AH130" s="16"/>
      <c r="AI130" s="16"/>
      <c r="AS130" s="7"/>
      <c r="AT130" s="7"/>
      <c r="AU130" s="7"/>
      <c r="BO130" s="89" t="s">
        <v>12</v>
      </c>
      <c r="BP130" s="90">
        <v>490</v>
      </c>
      <c r="BQ130" s="30">
        <v>490</v>
      </c>
      <c r="BR130" s="30">
        <v>490</v>
      </c>
      <c r="BS130" s="30">
        <v>490</v>
      </c>
      <c r="BT130" s="30">
        <v>490</v>
      </c>
      <c r="BU130" s="126"/>
      <c r="BV130" s="43">
        <v>490</v>
      </c>
      <c r="CN130" s="7"/>
      <c r="CO130" s="7"/>
      <c r="CP130" s="7"/>
      <c r="CR130" s="105"/>
      <c r="CS130" s="10"/>
      <c r="CT130" s="10"/>
      <c r="CU130" s="10"/>
      <c r="CV130" s="110"/>
      <c r="CW130" s="10"/>
      <c r="CX130" s="9"/>
      <c r="CY130" s="12"/>
      <c r="CZ130" s="9"/>
    </row>
    <row r="131" spans="1:113" ht="18" customHeight="1">
      <c r="A131" s="29" t="s">
        <v>90</v>
      </c>
      <c r="B131" s="36">
        <v>32004</v>
      </c>
      <c r="C131" s="36">
        <v>39101</v>
      </c>
      <c r="D131" s="36">
        <v>41688</v>
      </c>
      <c r="E131" s="36">
        <v>40822</v>
      </c>
      <c r="F131" s="36">
        <v>40066</v>
      </c>
      <c r="G131" s="36"/>
      <c r="H131" s="44">
        <f>SUM(B131:G131)</f>
        <v>193681</v>
      </c>
      <c r="J131" s="3" t="s">
        <v>123</v>
      </c>
      <c r="AG131" s="16"/>
      <c r="AH131" s="16"/>
      <c r="AI131" s="16"/>
      <c r="AS131" s="7"/>
      <c r="AT131" s="7"/>
      <c r="AU131" s="7"/>
      <c r="BO131" s="89" t="s">
        <v>90</v>
      </c>
      <c r="BP131" s="94">
        <v>46120</v>
      </c>
      <c r="BQ131" s="36">
        <v>50955</v>
      </c>
      <c r="BR131" s="36">
        <v>51459</v>
      </c>
      <c r="BS131" s="36">
        <v>49300</v>
      </c>
      <c r="BT131" s="36">
        <v>49566</v>
      </c>
      <c r="BU131" s="99"/>
      <c r="BV131" s="44">
        <f>SUM(BP131:BT131)</f>
        <v>247400</v>
      </c>
      <c r="CN131" s="7"/>
      <c r="CO131" s="7"/>
      <c r="CP131" s="7"/>
      <c r="CR131" s="105"/>
      <c r="CS131" s="10"/>
      <c r="CT131" s="10"/>
      <c r="CU131" s="10"/>
      <c r="CV131" s="110"/>
      <c r="CW131" s="10"/>
      <c r="CX131" s="9"/>
      <c r="CY131" s="12"/>
      <c r="CZ131" s="9"/>
    </row>
    <row r="132" spans="1:113" ht="18" customHeight="1">
      <c r="A132" s="29" t="s">
        <v>91</v>
      </c>
      <c r="B132" s="36">
        <v>80</v>
      </c>
      <c r="C132" s="36">
        <v>80</v>
      </c>
      <c r="D132" s="36">
        <v>80</v>
      </c>
      <c r="E132" s="36">
        <v>80</v>
      </c>
      <c r="F132" s="36">
        <v>80</v>
      </c>
      <c r="G132" s="36"/>
      <c r="H132" s="44">
        <f>SUM(B132:G132)</f>
        <v>400</v>
      </c>
      <c r="J132" s="3">
        <v>438</v>
      </c>
      <c r="K132" s="3">
        <v>441</v>
      </c>
      <c r="L132" s="3">
        <v>447</v>
      </c>
      <c r="M132" s="3">
        <v>450</v>
      </c>
      <c r="N132" s="3">
        <v>453</v>
      </c>
      <c r="O132" s="4">
        <v>463</v>
      </c>
      <c r="P132" s="4">
        <v>468</v>
      </c>
      <c r="Q132" s="4">
        <v>471</v>
      </c>
      <c r="R132" s="4">
        <v>473</v>
      </c>
      <c r="S132" s="3">
        <v>476</v>
      </c>
      <c r="T132" s="3">
        <v>478</v>
      </c>
      <c r="U132" s="3">
        <v>482</v>
      </c>
      <c r="V132" s="3">
        <v>485</v>
      </c>
      <c r="W132" s="5" t="s">
        <v>14</v>
      </c>
      <c r="X132" s="5" t="s">
        <v>15</v>
      </c>
      <c r="Y132" s="5" t="s">
        <v>16</v>
      </c>
      <c r="Z132" s="5" t="s">
        <v>17</v>
      </c>
      <c r="AA132" s="6" t="s">
        <v>118</v>
      </c>
      <c r="AB132" s="6" t="s">
        <v>114</v>
      </c>
      <c r="AC132" s="6" t="s">
        <v>20</v>
      </c>
      <c r="AD132" s="7" t="s">
        <v>21</v>
      </c>
      <c r="AE132" s="7" t="s">
        <v>22</v>
      </c>
      <c r="AF132" s="7" t="s">
        <v>23</v>
      </c>
      <c r="AG132" s="16" t="s">
        <v>24</v>
      </c>
      <c r="AH132" s="16" t="s">
        <v>25</v>
      </c>
      <c r="AI132" s="16" t="s">
        <v>26</v>
      </c>
      <c r="AJ132" s="8" t="s">
        <v>27</v>
      </c>
      <c r="AK132" s="8" t="s">
        <v>28</v>
      </c>
      <c r="AL132" s="8" t="s">
        <v>29</v>
      </c>
      <c r="AM132" s="9" t="s">
        <v>30</v>
      </c>
      <c r="AN132" s="9" t="s">
        <v>31</v>
      </c>
      <c r="AO132" s="6" t="s">
        <v>32</v>
      </c>
      <c r="AP132" s="6" t="s">
        <v>33</v>
      </c>
      <c r="AQ132" s="6" t="s">
        <v>34</v>
      </c>
      <c r="AR132" s="6" t="s">
        <v>35</v>
      </c>
      <c r="AS132" s="7" t="s">
        <v>36</v>
      </c>
      <c r="AT132" s="7" t="s">
        <v>37</v>
      </c>
      <c r="AU132" s="7" t="s">
        <v>38</v>
      </c>
      <c r="AV132" s="10" t="s">
        <v>39</v>
      </c>
      <c r="AW132" s="10" t="s">
        <v>40</v>
      </c>
      <c r="AX132" s="10" t="s">
        <v>115</v>
      </c>
      <c r="AY132" s="10" t="s">
        <v>42</v>
      </c>
      <c r="AZ132" s="10" t="s">
        <v>43</v>
      </c>
      <c r="BA132" s="9" t="s">
        <v>44</v>
      </c>
      <c r="BB132" s="11" t="s">
        <v>45</v>
      </c>
      <c r="BC132" s="9" t="s">
        <v>46</v>
      </c>
      <c r="BD132" s="12" t="s">
        <v>47</v>
      </c>
      <c r="BE132" s="9" t="s">
        <v>48</v>
      </c>
      <c r="BF132" s="12" t="s">
        <v>49</v>
      </c>
      <c r="BG132" s="13" t="s">
        <v>50</v>
      </c>
      <c r="BH132" s="13" t="s">
        <v>51</v>
      </c>
      <c r="BJ132" s="88" t="s">
        <v>53</v>
      </c>
      <c r="BK132" s="88" t="s">
        <v>139</v>
      </c>
      <c r="BL132" s="88" t="s">
        <v>141</v>
      </c>
      <c r="BM132" s="88" t="s">
        <v>143</v>
      </c>
      <c r="BN132" s="88" t="s">
        <v>145</v>
      </c>
      <c r="BO132" s="89" t="s">
        <v>91</v>
      </c>
      <c r="BP132" s="36">
        <v>80</v>
      </c>
      <c r="BQ132" s="36">
        <v>80</v>
      </c>
      <c r="BR132" s="36">
        <v>80</v>
      </c>
      <c r="BS132" s="36">
        <v>80</v>
      </c>
      <c r="BT132" s="94">
        <v>80</v>
      </c>
      <c r="BU132" s="99"/>
      <c r="BV132" s="44">
        <f>SUM(BP132:BT132)</f>
        <v>400</v>
      </c>
      <c r="BX132" s="6" t="s">
        <v>119</v>
      </c>
      <c r="BY132" s="6" t="s">
        <v>116</v>
      </c>
      <c r="BZ132" s="102" t="s">
        <v>56</v>
      </c>
      <c r="CA132" s="7" t="s">
        <v>57</v>
      </c>
      <c r="CB132" s="7" t="s">
        <v>58</v>
      </c>
      <c r="CC132" s="7" t="s">
        <v>59</v>
      </c>
      <c r="CD132" s="16" t="s">
        <v>60</v>
      </c>
      <c r="CE132" s="16" t="s">
        <v>61</v>
      </c>
      <c r="CF132" s="16" t="s">
        <v>62</v>
      </c>
      <c r="CG132" s="8" t="s">
        <v>63</v>
      </c>
      <c r="CH132" s="8" t="s">
        <v>64</v>
      </c>
      <c r="CI132" s="8" t="s">
        <v>65</v>
      </c>
      <c r="CJ132" s="6" t="s">
        <v>66</v>
      </c>
      <c r="CK132" s="6" t="s">
        <v>67</v>
      </c>
      <c r="CL132" s="6" t="s">
        <v>68</v>
      </c>
      <c r="CM132" s="6" t="s">
        <v>69</v>
      </c>
      <c r="CN132" s="7" t="s">
        <v>70</v>
      </c>
      <c r="CO132" s="7" t="s">
        <v>71</v>
      </c>
      <c r="CP132" s="7" t="s">
        <v>72</v>
      </c>
      <c r="CQ132" s="10" t="s">
        <v>73</v>
      </c>
      <c r="CR132" s="10" t="s">
        <v>74</v>
      </c>
      <c r="CS132" s="10" t="s">
        <v>75</v>
      </c>
      <c r="CT132" s="10" t="s">
        <v>76</v>
      </c>
      <c r="CU132" s="10" t="s">
        <v>120</v>
      </c>
      <c r="CV132" s="110" t="s">
        <v>78</v>
      </c>
      <c r="CW132" s="10" t="s">
        <v>92</v>
      </c>
      <c r="CX132" s="9" t="s">
        <v>79</v>
      </c>
      <c r="CY132" s="12" t="s">
        <v>80</v>
      </c>
      <c r="CZ132" s="9" t="s">
        <v>81</v>
      </c>
      <c r="DA132" s="21" t="s">
        <v>82</v>
      </c>
      <c r="DB132" s="22" t="s">
        <v>83</v>
      </c>
      <c r="DC132" s="22" t="s">
        <v>84</v>
      </c>
      <c r="DD132" s="116" t="s">
        <v>85</v>
      </c>
      <c r="DE132" s="116" t="s">
        <v>86</v>
      </c>
      <c r="DF132" s="116" t="s">
        <v>140</v>
      </c>
      <c r="DG132" s="116" t="s">
        <v>142</v>
      </c>
      <c r="DH132" s="116" t="s">
        <v>144</v>
      </c>
      <c r="DI132" s="116" t="s">
        <v>146</v>
      </c>
    </row>
    <row r="133" spans="1:113" ht="18" customHeight="1">
      <c r="A133" s="29" t="s">
        <v>87</v>
      </c>
      <c r="B133" s="37">
        <f>B131/B132</f>
        <v>400.05</v>
      </c>
      <c r="C133" s="37">
        <f>C131/C132</f>
        <v>488.76249999999999</v>
      </c>
      <c r="D133" s="37">
        <f>D131/D132</f>
        <v>521.1</v>
      </c>
      <c r="E133" s="37">
        <f>E131/E132</f>
        <v>510.27499999999998</v>
      </c>
      <c r="F133" s="37">
        <f>F131/F132</f>
        <v>500.82499999999999</v>
      </c>
      <c r="G133" s="37" t="e">
        <f t="shared" ref="G133:H133" si="166">G131/G132</f>
        <v>#DIV/0!</v>
      </c>
      <c r="H133" s="45">
        <f t="shared" si="166"/>
        <v>484.20249999999999</v>
      </c>
      <c r="I133" s="2" t="s">
        <v>87</v>
      </c>
      <c r="J133" s="51">
        <v>578.33000000000004</v>
      </c>
      <c r="K133" s="51">
        <v>612.79999999999995</v>
      </c>
      <c r="L133" s="51">
        <v>591.04</v>
      </c>
      <c r="M133" s="51">
        <v>499.2</v>
      </c>
      <c r="N133" s="51">
        <v>573.78</v>
      </c>
      <c r="O133" s="55">
        <v>568.63</v>
      </c>
      <c r="P133" s="55">
        <v>564.39</v>
      </c>
      <c r="Q133" s="55">
        <v>559.22</v>
      </c>
      <c r="R133" s="55">
        <v>503.35</v>
      </c>
      <c r="S133" s="51">
        <v>558.13</v>
      </c>
      <c r="T133" s="51">
        <v>559.29</v>
      </c>
      <c r="U133" s="51">
        <v>546.16999999999996</v>
      </c>
      <c r="V133" s="51">
        <v>495.3</v>
      </c>
      <c r="W133" s="57">
        <v>518.6</v>
      </c>
      <c r="X133" s="57">
        <v>511.91</v>
      </c>
      <c r="Y133" s="57">
        <v>544.42999999999995</v>
      </c>
      <c r="Z133" s="57">
        <v>559.05999999999995</v>
      </c>
      <c r="AA133" s="60">
        <v>620.21875</v>
      </c>
      <c r="AB133" s="60">
        <v>627.44000000000005</v>
      </c>
      <c r="AC133" s="60">
        <v>584.91999999999996</v>
      </c>
      <c r="AD133" s="61">
        <v>636.6875</v>
      </c>
      <c r="AE133" s="61">
        <v>650.25</v>
      </c>
      <c r="AF133" s="61">
        <v>634.75</v>
      </c>
      <c r="AG133" s="63">
        <v>565.09</v>
      </c>
      <c r="AH133" s="63">
        <v>599.79999999999995</v>
      </c>
      <c r="AI133" s="63">
        <v>573</v>
      </c>
      <c r="AJ133" s="64">
        <v>511</v>
      </c>
      <c r="AK133" s="64">
        <v>575.21</v>
      </c>
      <c r="AL133" s="64">
        <v>511.67</v>
      </c>
      <c r="AM133" s="13">
        <v>505.15</v>
      </c>
      <c r="AN133" s="13" t="e">
        <f>'[1]Peso Macho'!G133</f>
        <v>#REF!</v>
      </c>
      <c r="AO133" s="59">
        <v>523.04</v>
      </c>
      <c r="AP133" s="59">
        <v>487.05</v>
      </c>
      <c r="AQ133" s="59">
        <v>520.70000000000005</v>
      </c>
      <c r="AR133" s="59">
        <v>364.44</v>
      </c>
      <c r="AS133" s="61">
        <v>536.1</v>
      </c>
      <c r="AT133" s="61">
        <v>622.75</v>
      </c>
      <c r="AU133" s="61">
        <v>524.77499999999998</v>
      </c>
      <c r="AV133" s="68">
        <v>644.82857142857097</v>
      </c>
      <c r="AW133" s="68">
        <v>562.83000000000004</v>
      </c>
      <c r="AX133" s="68">
        <v>489.58</v>
      </c>
      <c r="AY133" s="68">
        <v>515.41666666666697</v>
      </c>
      <c r="AZ133" s="68">
        <v>532.86666666666702</v>
      </c>
      <c r="BA133" s="13">
        <v>476</v>
      </c>
      <c r="BB133" s="77">
        <v>548.16666666666697</v>
      </c>
      <c r="BC133" s="13">
        <v>594.16999999999996</v>
      </c>
      <c r="BD133" s="78">
        <v>600.04193548387104</v>
      </c>
      <c r="BE133" s="13">
        <v>507.48502994012</v>
      </c>
      <c r="BF133" s="78">
        <f>H133</f>
        <v>484.20249999999999</v>
      </c>
      <c r="BG133" s="13">
        <v>414.16666666666703</v>
      </c>
      <c r="BH133" s="13">
        <v>370.857142857143</v>
      </c>
      <c r="BJ133" s="88">
        <v>400.03958333333333</v>
      </c>
      <c r="BK133" s="88">
        <v>465.6875</v>
      </c>
      <c r="BL133" s="88">
        <v>426.92307692307691</v>
      </c>
      <c r="BM133" s="88">
        <v>493.00625000000002</v>
      </c>
      <c r="BN133" s="88">
        <f>H133</f>
        <v>484.20249999999999</v>
      </c>
      <c r="BO133" s="89" t="s">
        <v>87</v>
      </c>
      <c r="BP133" s="95">
        <f>BP131/BP132</f>
        <v>576.5</v>
      </c>
      <c r="BQ133" s="37">
        <f>BQ131/BQ132</f>
        <v>636.9375</v>
      </c>
      <c r="BR133" s="37">
        <f>BR131/BR132</f>
        <v>643.23749999999995</v>
      </c>
      <c r="BS133" s="37">
        <f>BS131/BS132</f>
        <v>616.25</v>
      </c>
      <c r="BT133" s="37">
        <f t="shared" ref="BT133" si="167">BT131/BT132</f>
        <v>619.57500000000005</v>
      </c>
      <c r="BU133" s="130"/>
      <c r="BV133" s="45">
        <f>BV131/BV132</f>
        <v>618.5</v>
      </c>
      <c r="BW133" s="2" t="s">
        <v>87</v>
      </c>
      <c r="BX133" s="60">
        <v>765.7</v>
      </c>
      <c r="BY133" s="6">
        <v>676</v>
      </c>
      <c r="BZ133" s="102">
        <v>693</v>
      </c>
      <c r="CA133" s="61">
        <v>764.15625</v>
      </c>
      <c r="CB133" s="61">
        <v>737.875</v>
      </c>
      <c r="CC133" s="61">
        <v>725.19</v>
      </c>
      <c r="CD133" s="63">
        <v>645.80999999999995</v>
      </c>
      <c r="CE133" s="63">
        <v>714.8</v>
      </c>
      <c r="CF133" s="63">
        <v>681.4</v>
      </c>
      <c r="CG133" s="64">
        <v>655.20833333333303</v>
      </c>
      <c r="CH133" s="64">
        <v>651.83000000000004</v>
      </c>
      <c r="CI133" s="64">
        <v>665.36</v>
      </c>
      <c r="CJ133" s="59">
        <v>638.79</v>
      </c>
      <c r="CK133" s="59">
        <v>663.36</v>
      </c>
      <c r="CL133" s="59">
        <v>696.38</v>
      </c>
      <c r="CM133" s="59">
        <v>590.48</v>
      </c>
      <c r="CN133" s="61">
        <v>680.03333333333296</v>
      </c>
      <c r="CO133" s="61">
        <v>762.15</v>
      </c>
      <c r="CP133" s="61">
        <v>714.625</v>
      </c>
      <c r="CQ133" s="68">
        <v>679.392857142857</v>
      </c>
      <c r="CR133" s="68">
        <v>594</v>
      </c>
      <c r="CS133" s="10">
        <v>613.5</v>
      </c>
      <c r="CT133" s="68">
        <v>610.625</v>
      </c>
      <c r="CU133" s="68">
        <v>685.66666666666697</v>
      </c>
      <c r="CV133" s="110">
        <v>656.27</v>
      </c>
      <c r="CW133" s="10">
        <v>700.25</v>
      </c>
      <c r="CX133" s="13">
        <v>660.3</v>
      </c>
      <c r="CY133" s="78">
        <v>651.38333333333298</v>
      </c>
      <c r="CZ133" s="13">
        <v>619.31428571428603</v>
      </c>
      <c r="DA133" s="119"/>
      <c r="DB133" s="120">
        <v>500.16666666666703</v>
      </c>
      <c r="DC133" s="120">
        <v>508.53333333333302</v>
      </c>
      <c r="DE133" s="121">
        <v>510.84791666666666</v>
      </c>
      <c r="DF133" s="121">
        <v>624.73333333333335</v>
      </c>
      <c r="DG133" s="121">
        <v>479.55555555555554</v>
      </c>
      <c r="DH133" s="121">
        <v>627.24687500000005</v>
      </c>
      <c r="DI133" s="121">
        <f>BV133</f>
        <v>618.5</v>
      </c>
    </row>
    <row r="134" spans="1:113" ht="18" customHeight="1" thickBot="1">
      <c r="A134" s="31" t="s">
        <v>93</v>
      </c>
      <c r="B134" s="38">
        <f>B133-B125</f>
        <v>40.025000000000034</v>
      </c>
      <c r="C134" s="38">
        <f t="shared" ref="C134" si="168">C133-C125</f>
        <v>60.662499999999966</v>
      </c>
      <c r="D134" s="38">
        <f t="shared" ref="D134" si="169">D133-D125</f>
        <v>73.650000000000034</v>
      </c>
      <c r="E134" s="38">
        <f t="shared" ref="E134:F134" si="170">E133-E125</f>
        <v>71.1875</v>
      </c>
      <c r="F134" s="38">
        <f t="shared" si="170"/>
        <v>35.787499999999966</v>
      </c>
      <c r="G134" s="38" t="e">
        <f t="shared" ref="G134" si="171">G133-G125</f>
        <v>#DIV/0!</v>
      </c>
      <c r="H134" s="46">
        <f t="shared" ref="H134" si="172">H133-H125</f>
        <v>56.262499999999989</v>
      </c>
      <c r="I134" s="50" t="s">
        <v>93</v>
      </c>
      <c r="J134" s="51">
        <f>J133-J125</f>
        <v>30.160000000000082</v>
      </c>
      <c r="K134" s="51">
        <f>K133-K125</f>
        <v>49.049999999999955</v>
      </c>
      <c r="L134" s="51">
        <f>L133-L125</f>
        <v>56.5</v>
      </c>
      <c r="M134" s="3">
        <v>53.9</v>
      </c>
      <c r="N134" s="3">
        <v>46.78</v>
      </c>
      <c r="O134" s="4">
        <v>46.5</v>
      </c>
      <c r="P134" s="4" t="s">
        <v>124</v>
      </c>
      <c r="Q134" s="4">
        <v>50.1</v>
      </c>
      <c r="R134" s="55">
        <v>53.4</v>
      </c>
      <c r="S134" s="51">
        <f>S133-S125</f>
        <v>49.199999999999989</v>
      </c>
      <c r="T134" s="51">
        <f>T133-T125</f>
        <v>44.459999999999923</v>
      </c>
      <c r="U134" s="51">
        <f>U133-U125</f>
        <v>46.859999999999957</v>
      </c>
      <c r="V134" s="51">
        <f>V133-V125</f>
        <v>46.699999999999989</v>
      </c>
      <c r="W134" s="57">
        <f>+W133-W125</f>
        <v>48.970000000000027</v>
      </c>
      <c r="X134" s="57">
        <f>+X133-X125</f>
        <v>71.150000000000034</v>
      </c>
      <c r="Y134" s="57">
        <f>+Y133-Y125</f>
        <v>67.299999999999955</v>
      </c>
      <c r="Z134" s="57">
        <f>+Z133-Z125</f>
        <v>41.5</v>
      </c>
      <c r="AA134" s="60">
        <v>38.1875</v>
      </c>
      <c r="AB134" s="60">
        <v>41.440000000000097</v>
      </c>
      <c r="AC134" s="60">
        <v>30.6</v>
      </c>
      <c r="AD134" s="62">
        <v>53.90625</v>
      </c>
      <c r="AE134" s="62">
        <v>77.875</v>
      </c>
      <c r="AF134" s="62">
        <v>69.5625</v>
      </c>
      <c r="AG134" s="65">
        <v>56.8</v>
      </c>
      <c r="AH134" s="65">
        <v>48.729999999999897</v>
      </c>
      <c r="AI134" s="65">
        <v>62.6666666666667</v>
      </c>
      <c r="AJ134" s="66">
        <v>50.8333333333333</v>
      </c>
      <c r="AK134" s="66">
        <v>35.21</v>
      </c>
      <c r="AL134" s="66">
        <v>40.78</v>
      </c>
      <c r="AM134" s="13">
        <v>31.34</v>
      </c>
      <c r="AN134" s="13" t="e">
        <f>'[1]Peso Macho'!G134</f>
        <v>#REF!</v>
      </c>
      <c r="AO134" s="60">
        <v>50.059999999999903</v>
      </c>
      <c r="AP134" s="60">
        <v>71.38</v>
      </c>
      <c r="AQ134" s="60">
        <v>50.23</v>
      </c>
      <c r="AR134" s="60">
        <v>26.14</v>
      </c>
      <c r="AS134" s="62">
        <v>54.133333333333397</v>
      </c>
      <c r="AT134" s="62">
        <v>574.5</v>
      </c>
      <c r="AU134" s="62">
        <v>84.575000000000003</v>
      </c>
      <c r="AV134" s="69">
        <v>69.314285714285703</v>
      </c>
      <c r="AW134" s="69">
        <v>73.7</v>
      </c>
      <c r="AX134" s="69">
        <v>50.7</v>
      </c>
      <c r="AY134" s="69">
        <v>48.5416666666666</v>
      </c>
      <c r="AZ134" s="69">
        <v>44.566666666666698</v>
      </c>
      <c r="BA134" s="79">
        <f>BA133-BA125</f>
        <v>41.600000000000023</v>
      </c>
      <c r="BB134" s="80">
        <v>47.8333333333333</v>
      </c>
      <c r="BC134" s="79">
        <f>BC133-BC125</f>
        <v>90.999999999999943</v>
      </c>
      <c r="BD134" s="81">
        <v>25.8322580645161</v>
      </c>
      <c r="BE134" s="79">
        <v>61.077844311377198</v>
      </c>
      <c r="BF134" s="81">
        <f>BF133-BF125</f>
        <v>484.20249999999999</v>
      </c>
      <c r="BG134" s="13">
        <v>40.5</v>
      </c>
      <c r="BH134" s="13">
        <f>BH133-BH125</f>
        <v>29.428571428572013</v>
      </c>
      <c r="BJ134" s="88">
        <v>38.020833333333314</v>
      </c>
      <c r="BK134" s="88">
        <v>35.695833333333326</v>
      </c>
      <c r="BL134" s="88">
        <v>46.153846153846132</v>
      </c>
      <c r="BM134" s="88">
        <v>48.140625</v>
      </c>
      <c r="BN134" s="88">
        <f>H134</f>
        <v>56.262499999999989</v>
      </c>
      <c r="BO134" s="89" t="s">
        <v>93</v>
      </c>
      <c r="BP134" s="96">
        <f>BP133-BP125</f>
        <v>0.22500000000002274</v>
      </c>
      <c r="BQ134" s="38">
        <f t="shared" ref="BQ134" si="173">BQ133-BQ125</f>
        <v>51.037500000000023</v>
      </c>
      <c r="BR134" s="38">
        <f t="shared" ref="BR134" si="174">BR133-BR125</f>
        <v>59.924999999999955</v>
      </c>
      <c r="BS134" s="38">
        <f t="shared" ref="BS134" si="175">BS133-BS125</f>
        <v>105.07499999999999</v>
      </c>
      <c r="BT134" s="38">
        <f t="shared" ref="BT134" si="176">BT133-BT125</f>
        <v>25.950000000000045</v>
      </c>
      <c r="BU134" s="132"/>
      <c r="BV134" s="46">
        <f t="shared" ref="BV134" si="177">BV133-BV125</f>
        <v>48.442499999999995</v>
      </c>
      <c r="BW134" s="50" t="s">
        <v>93</v>
      </c>
      <c r="BX134" s="60">
        <v>85.5</v>
      </c>
      <c r="BY134" s="6">
        <v>27.4</v>
      </c>
      <c r="BZ134" s="102">
        <v>78.8</v>
      </c>
      <c r="CA134" s="62">
        <v>76.96875</v>
      </c>
      <c r="CB134" s="62">
        <v>64.3125</v>
      </c>
      <c r="CC134" s="62">
        <v>61.9</v>
      </c>
      <c r="CD134" s="65">
        <v>66.949999999999903</v>
      </c>
      <c r="CE134" s="65">
        <v>56.599999999999902</v>
      </c>
      <c r="CF134" s="65">
        <v>60.455555555555499</v>
      </c>
      <c r="CG134" s="66">
        <v>68.0416666666667</v>
      </c>
      <c r="CH134" s="66">
        <v>42</v>
      </c>
      <c r="CI134" s="66">
        <v>56.14</v>
      </c>
      <c r="CJ134" s="60">
        <v>74.8</v>
      </c>
      <c r="CK134" s="60">
        <v>61.86</v>
      </c>
      <c r="CL134" s="60">
        <v>-5.7200000000000299</v>
      </c>
      <c r="CM134" s="60">
        <v>46.66</v>
      </c>
      <c r="CN134" s="62">
        <v>47.0966666666667</v>
      </c>
      <c r="CO134" s="62">
        <v>81.625</v>
      </c>
      <c r="CP134" s="62">
        <v>106.7</v>
      </c>
      <c r="CQ134" s="69">
        <v>73.878571428571405</v>
      </c>
      <c r="CR134" s="69">
        <v>67.7</v>
      </c>
      <c r="CS134" s="10">
        <v>43.1</v>
      </c>
      <c r="CT134" s="68">
        <v>48.9583333333334</v>
      </c>
      <c r="CU134" s="68">
        <v>112.26666666666701</v>
      </c>
      <c r="CV134" s="110">
        <f>CV133-CV125</f>
        <v>50.370000000000005</v>
      </c>
      <c r="CW134" s="10">
        <v>70</v>
      </c>
      <c r="CX134" s="13">
        <f>CX133-CX125</f>
        <v>82</v>
      </c>
      <c r="CY134" s="78">
        <v>82.985275080906106</v>
      </c>
      <c r="CZ134" s="13">
        <v>77.085714285714303</v>
      </c>
      <c r="DA134" s="119"/>
      <c r="DB134" s="120">
        <v>46.9166666666667</v>
      </c>
      <c r="DC134" s="120">
        <f>DC133-DC125</f>
        <v>65.066666666666038</v>
      </c>
      <c r="DE134" s="124">
        <v>39.972916666666663</v>
      </c>
      <c r="DF134" s="124">
        <v>64.550000000000068</v>
      </c>
      <c r="DG134" s="124">
        <v>16.222222222222229</v>
      </c>
      <c r="DH134" s="124">
        <v>71.481250000000045</v>
      </c>
      <c r="DI134" s="124">
        <f>BV134</f>
        <v>48.442499999999995</v>
      </c>
    </row>
    <row r="135" spans="1:113" ht="18" customHeight="1">
      <c r="A135" s="24"/>
      <c r="B135" s="15"/>
      <c r="C135" s="15"/>
      <c r="D135" s="15"/>
      <c r="E135" s="15"/>
      <c r="F135" s="15"/>
      <c r="G135" s="15"/>
      <c r="H135" s="15"/>
      <c r="I135" s="52"/>
      <c r="J135" s="49"/>
      <c r="K135" s="49"/>
      <c r="L135" s="49"/>
      <c r="AG135" s="16"/>
      <c r="AH135" s="16"/>
      <c r="AI135" s="16"/>
      <c r="AS135" s="7"/>
      <c r="AT135" s="7"/>
      <c r="AU135" s="7"/>
      <c r="BP135" s="15"/>
      <c r="BQ135" s="15"/>
      <c r="BR135" s="15"/>
      <c r="BS135" s="15"/>
      <c r="BT135" s="15"/>
      <c r="BU135" s="15"/>
      <c r="BV135" s="15"/>
      <c r="BW135" s="52"/>
      <c r="CN135" s="7"/>
      <c r="CO135" s="7"/>
      <c r="CP135" s="7"/>
      <c r="CR135" s="105"/>
      <c r="CS135" s="10"/>
      <c r="CT135" s="10"/>
      <c r="CU135" s="10"/>
      <c r="CV135" s="110"/>
      <c r="CW135" s="10"/>
      <c r="CX135" s="9"/>
      <c r="CY135" s="12"/>
      <c r="CZ135" s="9"/>
    </row>
    <row r="136" spans="1:113" ht="18" customHeight="1" thickBot="1">
      <c r="A136" s="32">
        <f t="shared" ref="A136:B136" si="178">A128+1</f>
        <v>18</v>
      </c>
      <c r="B136" s="33">
        <f t="shared" si="178"/>
        <v>45395</v>
      </c>
      <c r="C136" s="3"/>
      <c r="D136" s="3"/>
      <c r="E136" s="3"/>
      <c r="F136" s="3"/>
      <c r="G136" s="3"/>
      <c r="H136" s="15"/>
      <c r="AG136" s="16"/>
      <c r="AH136" s="16"/>
      <c r="AI136" s="16"/>
      <c r="AS136" s="7"/>
      <c r="AT136" s="7"/>
      <c r="AU136" s="7"/>
      <c r="BO136" s="36">
        <f t="shared" ref="BO136:BP136" si="179">BO128+1</f>
        <v>18</v>
      </c>
      <c r="BP136" s="33">
        <f t="shared" si="179"/>
        <v>45395</v>
      </c>
      <c r="BQ136" s="3"/>
      <c r="BR136" s="3"/>
      <c r="BS136" s="3"/>
      <c r="BT136" s="3"/>
      <c r="BU136" s="3"/>
      <c r="BV136" s="15"/>
      <c r="CN136" s="7"/>
      <c r="CO136" s="7"/>
      <c r="CP136" s="7"/>
      <c r="CR136" s="105"/>
      <c r="CS136" s="10"/>
      <c r="CT136" s="10"/>
      <c r="CU136" s="10"/>
      <c r="CV136" s="110"/>
      <c r="CW136" s="10"/>
      <c r="CX136" s="9"/>
      <c r="CY136" s="12"/>
      <c r="CZ136" s="9"/>
    </row>
    <row r="137" spans="1:113" ht="18" customHeight="1">
      <c r="A137" s="34" t="s">
        <v>4</v>
      </c>
      <c r="B137" s="35" t="s">
        <v>5</v>
      </c>
      <c r="C137" s="35" t="s">
        <v>6</v>
      </c>
      <c r="D137" s="35" t="s">
        <v>7</v>
      </c>
      <c r="E137" s="35" t="s">
        <v>8</v>
      </c>
      <c r="F137" s="35" t="s">
        <v>9</v>
      </c>
      <c r="G137" s="35" t="s">
        <v>10</v>
      </c>
      <c r="H137" s="42" t="s">
        <v>11</v>
      </c>
      <c r="AG137" s="16"/>
      <c r="AH137" s="16"/>
      <c r="AI137" s="16"/>
      <c r="AS137" s="7"/>
      <c r="AT137" s="7"/>
      <c r="AU137" s="7"/>
      <c r="BO137" s="92" t="s">
        <v>4</v>
      </c>
      <c r="BP137" s="93" t="s">
        <v>5</v>
      </c>
      <c r="BQ137" s="35" t="s">
        <v>6</v>
      </c>
      <c r="BR137" s="35" t="s">
        <v>7</v>
      </c>
      <c r="BS137" s="35" t="s">
        <v>8</v>
      </c>
      <c r="BT137" s="35" t="s">
        <v>9</v>
      </c>
      <c r="BU137" s="127"/>
      <c r="BV137" s="42" t="s">
        <v>11</v>
      </c>
      <c r="CN137" s="7"/>
      <c r="CO137" s="7"/>
      <c r="CP137" s="7"/>
      <c r="CR137" s="105"/>
      <c r="CS137" s="10"/>
      <c r="CT137" s="10"/>
      <c r="CU137" s="10"/>
      <c r="CV137" s="110"/>
      <c r="CW137" s="10"/>
      <c r="CX137" s="9"/>
      <c r="CY137" s="12"/>
      <c r="CZ137" s="9"/>
    </row>
    <row r="138" spans="1:113" ht="18" customHeight="1">
      <c r="A138" s="29" t="s">
        <v>12</v>
      </c>
      <c r="B138" s="30">
        <v>490</v>
      </c>
      <c r="C138" s="30">
        <v>490</v>
      </c>
      <c r="D138" s="30">
        <v>490</v>
      </c>
      <c r="E138" s="30">
        <v>490</v>
      </c>
      <c r="F138" s="30">
        <v>490</v>
      </c>
      <c r="G138" s="30">
        <v>490</v>
      </c>
      <c r="H138" s="43">
        <v>490</v>
      </c>
      <c r="AG138" s="16"/>
      <c r="AH138" s="16"/>
      <c r="AI138" s="16"/>
      <c r="AS138" s="7"/>
      <c r="AT138" s="7"/>
      <c r="AU138" s="7"/>
      <c r="BO138" s="89" t="s">
        <v>12</v>
      </c>
      <c r="BP138" s="90">
        <v>490</v>
      </c>
      <c r="BQ138" s="30">
        <v>490</v>
      </c>
      <c r="BR138" s="30">
        <v>490</v>
      </c>
      <c r="BS138" s="30">
        <v>490</v>
      </c>
      <c r="BT138" s="30">
        <v>490</v>
      </c>
      <c r="BU138" s="126"/>
      <c r="BV138" s="43">
        <v>490</v>
      </c>
      <c r="CN138" s="7"/>
      <c r="CO138" s="7"/>
      <c r="CP138" s="7"/>
      <c r="CR138" s="105"/>
      <c r="CS138" s="10"/>
      <c r="CT138" s="10"/>
      <c r="CU138" s="10"/>
      <c r="CV138" s="110"/>
      <c r="CW138" s="10"/>
      <c r="CX138" s="9"/>
      <c r="CY138" s="12"/>
      <c r="CZ138" s="9"/>
    </row>
    <row r="139" spans="1:113" ht="18" customHeight="1">
      <c r="A139" s="29" t="s">
        <v>90</v>
      </c>
      <c r="B139" s="36">
        <v>35662</v>
      </c>
      <c r="C139" s="36">
        <v>45664</v>
      </c>
      <c r="D139" s="36">
        <v>46634</v>
      </c>
      <c r="E139" s="36">
        <v>44449</v>
      </c>
      <c r="F139" s="36">
        <v>46522</v>
      </c>
      <c r="G139" s="36"/>
      <c r="H139" s="44">
        <f>SUM(B139:G139)</f>
        <v>218931</v>
      </c>
      <c r="J139" s="3" t="s">
        <v>125</v>
      </c>
      <c r="AG139" s="16"/>
      <c r="AH139" s="16"/>
      <c r="AI139" s="16"/>
      <c r="AS139" s="7"/>
      <c r="AT139" s="7"/>
      <c r="AU139" s="7"/>
      <c r="BO139" s="89" t="s">
        <v>90</v>
      </c>
      <c r="BP139" s="94">
        <v>50633</v>
      </c>
      <c r="BQ139" s="36">
        <v>57044</v>
      </c>
      <c r="BR139" s="36">
        <v>56371</v>
      </c>
      <c r="BS139" s="36">
        <v>55713</v>
      </c>
      <c r="BT139" s="36">
        <v>54627</v>
      </c>
      <c r="BU139" s="99"/>
      <c r="BV139" s="44">
        <f>SUM(BP139:BT139)</f>
        <v>274388</v>
      </c>
      <c r="CN139" s="7"/>
      <c r="CO139" s="7"/>
      <c r="CP139" s="7"/>
      <c r="CR139" s="105"/>
      <c r="CS139" s="10"/>
      <c r="CT139" s="10"/>
      <c r="CU139" s="10"/>
      <c r="CV139" s="110"/>
      <c r="CW139" s="10"/>
      <c r="CX139" s="9"/>
      <c r="CY139" s="12"/>
      <c r="CZ139" s="9"/>
    </row>
    <row r="140" spans="1:113" ht="18" customHeight="1">
      <c r="A140" s="29" t="s">
        <v>91</v>
      </c>
      <c r="B140" s="36">
        <v>80</v>
      </c>
      <c r="C140" s="36">
        <v>80</v>
      </c>
      <c r="D140" s="36">
        <v>80</v>
      </c>
      <c r="E140" s="36">
        <v>80</v>
      </c>
      <c r="F140" s="36">
        <v>80</v>
      </c>
      <c r="G140" s="36"/>
      <c r="H140" s="44">
        <f>SUM(B140:G140)</f>
        <v>400</v>
      </c>
      <c r="J140" s="3">
        <v>438</v>
      </c>
      <c r="K140" s="3">
        <v>441</v>
      </c>
      <c r="L140" s="3">
        <v>447</v>
      </c>
      <c r="M140" s="3">
        <v>450</v>
      </c>
      <c r="N140" s="3">
        <v>453</v>
      </c>
      <c r="O140" s="4">
        <v>463</v>
      </c>
      <c r="P140" s="4">
        <v>468</v>
      </c>
      <c r="Q140" s="4">
        <v>471</v>
      </c>
      <c r="R140" s="4">
        <v>473</v>
      </c>
      <c r="S140" s="3">
        <v>476</v>
      </c>
      <c r="T140" s="3">
        <v>478</v>
      </c>
      <c r="U140" s="3">
        <v>482</v>
      </c>
      <c r="V140" s="3">
        <v>485</v>
      </c>
      <c r="W140" s="5" t="s">
        <v>14</v>
      </c>
      <c r="X140" s="5" t="s">
        <v>15</v>
      </c>
      <c r="Y140" s="5" t="s">
        <v>16</v>
      </c>
      <c r="Z140" s="5" t="s">
        <v>17</v>
      </c>
      <c r="AA140" s="6" t="s">
        <v>118</v>
      </c>
      <c r="AB140" s="6" t="s">
        <v>114</v>
      </c>
      <c r="AC140" s="6" t="s">
        <v>20</v>
      </c>
      <c r="AD140" s="7" t="s">
        <v>21</v>
      </c>
      <c r="AE140" s="7" t="s">
        <v>22</v>
      </c>
      <c r="AF140" s="7" t="s">
        <v>23</v>
      </c>
      <c r="AG140" s="16" t="s">
        <v>24</v>
      </c>
      <c r="AH140" s="16" t="s">
        <v>25</v>
      </c>
      <c r="AI140" s="16" t="s">
        <v>26</v>
      </c>
      <c r="AJ140" s="8" t="s">
        <v>27</v>
      </c>
      <c r="AK140" s="8" t="s">
        <v>28</v>
      </c>
      <c r="AL140" s="8" t="s">
        <v>29</v>
      </c>
      <c r="AM140" s="9" t="s">
        <v>30</v>
      </c>
      <c r="AN140" s="9" t="s">
        <v>31</v>
      </c>
      <c r="AO140" s="6" t="s">
        <v>32</v>
      </c>
      <c r="AP140" s="6" t="s">
        <v>33</v>
      </c>
      <c r="AQ140" s="6" t="s">
        <v>34</v>
      </c>
      <c r="AR140" s="6" t="s">
        <v>35</v>
      </c>
      <c r="AS140" s="7" t="s">
        <v>36</v>
      </c>
      <c r="AT140" s="7" t="s">
        <v>37</v>
      </c>
      <c r="AU140" s="7" t="s">
        <v>38</v>
      </c>
      <c r="AV140" s="10" t="s">
        <v>39</v>
      </c>
      <c r="AW140" s="10" t="s">
        <v>40</v>
      </c>
      <c r="AX140" s="10" t="s">
        <v>41</v>
      </c>
      <c r="AY140" s="10" t="s">
        <v>42</v>
      </c>
      <c r="AZ140" s="10" t="s">
        <v>43</v>
      </c>
      <c r="BA140" s="9" t="s">
        <v>44</v>
      </c>
      <c r="BB140" s="11" t="s">
        <v>45</v>
      </c>
      <c r="BC140" s="9" t="s">
        <v>46</v>
      </c>
      <c r="BD140" s="12" t="s">
        <v>47</v>
      </c>
      <c r="BE140" s="9" t="s">
        <v>48</v>
      </c>
      <c r="BF140" s="12" t="s">
        <v>49</v>
      </c>
      <c r="BG140" s="13" t="s">
        <v>50</v>
      </c>
      <c r="BH140" s="13" t="s">
        <v>51</v>
      </c>
      <c r="BJ140" s="88" t="s">
        <v>53</v>
      </c>
      <c r="BK140" s="88" t="s">
        <v>139</v>
      </c>
      <c r="BL140" s="88" t="s">
        <v>141</v>
      </c>
      <c r="BM140" s="88" t="s">
        <v>143</v>
      </c>
      <c r="BN140" s="88" t="s">
        <v>145</v>
      </c>
      <c r="BO140" s="89" t="s">
        <v>91</v>
      </c>
      <c r="BP140" s="36">
        <v>80</v>
      </c>
      <c r="BQ140" s="94">
        <v>80</v>
      </c>
      <c r="BR140" s="94">
        <v>80</v>
      </c>
      <c r="BS140" s="94">
        <v>80</v>
      </c>
      <c r="BT140" s="94">
        <v>80</v>
      </c>
      <c r="BU140" s="99"/>
      <c r="BV140" s="44">
        <f>SUM(BP140:BT140)</f>
        <v>400</v>
      </c>
      <c r="BX140" s="6" t="s">
        <v>119</v>
      </c>
      <c r="BY140" s="6" t="s">
        <v>116</v>
      </c>
      <c r="BZ140" s="102" t="s">
        <v>56</v>
      </c>
      <c r="CA140" s="7" t="s">
        <v>57</v>
      </c>
      <c r="CB140" s="7" t="s">
        <v>58</v>
      </c>
      <c r="CC140" s="7" t="s">
        <v>59</v>
      </c>
      <c r="CD140" s="16" t="s">
        <v>60</v>
      </c>
      <c r="CE140" s="16" t="s">
        <v>61</v>
      </c>
      <c r="CF140" s="16" t="s">
        <v>62</v>
      </c>
      <c r="CG140" s="8" t="s">
        <v>63</v>
      </c>
      <c r="CH140" s="8" t="s">
        <v>64</v>
      </c>
      <c r="CI140" s="8" t="s">
        <v>65</v>
      </c>
      <c r="CJ140" s="6" t="s">
        <v>66</v>
      </c>
      <c r="CK140" s="6" t="s">
        <v>67</v>
      </c>
      <c r="CL140" s="6" t="s">
        <v>68</v>
      </c>
      <c r="CM140" s="6" t="s">
        <v>69</v>
      </c>
      <c r="CN140" s="7" t="s">
        <v>70</v>
      </c>
      <c r="CO140" s="7" t="s">
        <v>71</v>
      </c>
      <c r="CP140" s="7" t="s">
        <v>72</v>
      </c>
      <c r="CQ140" s="10" t="s">
        <v>73</v>
      </c>
      <c r="CR140" s="10" t="s">
        <v>126</v>
      </c>
      <c r="CS140" s="10" t="s">
        <v>75</v>
      </c>
      <c r="CT140" s="10" t="s">
        <v>76</v>
      </c>
      <c r="CU140" s="10" t="s">
        <v>120</v>
      </c>
      <c r="CV140" s="110" t="s">
        <v>78</v>
      </c>
      <c r="CW140" s="10" t="s">
        <v>92</v>
      </c>
      <c r="CX140" s="9" t="s">
        <v>79</v>
      </c>
      <c r="CY140" s="12" t="s">
        <v>80</v>
      </c>
      <c r="CZ140" s="9" t="s">
        <v>81</v>
      </c>
      <c r="DA140" s="21" t="s">
        <v>82</v>
      </c>
      <c r="DB140" s="22" t="s">
        <v>83</v>
      </c>
      <c r="DC140" s="22" t="s">
        <v>84</v>
      </c>
      <c r="DD140" s="116" t="s">
        <v>85</v>
      </c>
      <c r="DE140" s="116" t="s">
        <v>86</v>
      </c>
      <c r="DF140" s="116" t="s">
        <v>140</v>
      </c>
      <c r="DG140" s="116" t="s">
        <v>142</v>
      </c>
      <c r="DH140" s="116" t="s">
        <v>144</v>
      </c>
      <c r="DI140" s="116" t="s">
        <v>146</v>
      </c>
    </row>
    <row r="141" spans="1:113" ht="18" customHeight="1">
      <c r="A141" s="29" t="s">
        <v>87</v>
      </c>
      <c r="B141" s="37">
        <f>B139/B140</f>
        <v>445.77499999999998</v>
      </c>
      <c r="C141" s="37">
        <f>C139/C140</f>
        <v>570.79999999999995</v>
      </c>
      <c r="D141" s="37">
        <f>D139/D140</f>
        <v>582.92499999999995</v>
      </c>
      <c r="E141" s="37">
        <f>E139/E140</f>
        <v>555.61249999999995</v>
      </c>
      <c r="F141" s="37">
        <f>F139/F140</f>
        <v>581.52499999999998</v>
      </c>
      <c r="G141" s="37" t="e">
        <f t="shared" ref="G141:H141" si="180">G139/G140</f>
        <v>#DIV/0!</v>
      </c>
      <c r="H141" s="45">
        <f t="shared" si="180"/>
        <v>547.32749999999999</v>
      </c>
      <c r="I141" s="2" t="s">
        <v>87</v>
      </c>
      <c r="J141" s="51">
        <v>637.16666666666697</v>
      </c>
      <c r="K141" s="51">
        <v>656.40740740740705</v>
      </c>
      <c r="L141" s="51">
        <v>629</v>
      </c>
      <c r="M141" s="51">
        <v>552.98</v>
      </c>
      <c r="N141" s="51">
        <v>621.55999999999995</v>
      </c>
      <c r="O141" s="55">
        <v>619.66999999999996</v>
      </c>
      <c r="P141" s="55">
        <v>609.55999999999995</v>
      </c>
      <c r="Q141" s="55">
        <v>597.89</v>
      </c>
      <c r="R141" s="55">
        <v>550.32500000000005</v>
      </c>
      <c r="S141" s="51">
        <v>600.6</v>
      </c>
      <c r="T141" s="51">
        <v>606.58000000000004</v>
      </c>
      <c r="U141" s="51">
        <v>602.46</v>
      </c>
      <c r="V141" s="51">
        <v>546.6</v>
      </c>
      <c r="W141" s="57">
        <v>569.33000000000004</v>
      </c>
      <c r="X141" s="57">
        <v>575.03</v>
      </c>
      <c r="Y141" s="57">
        <v>595.27</v>
      </c>
      <c r="Z141" s="57">
        <v>609.44000000000005</v>
      </c>
      <c r="AA141" s="59">
        <v>678.91</v>
      </c>
      <c r="AB141" s="59">
        <v>672.63157894736798</v>
      </c>
      <c r="AC141" s="60">
        <v>623.91666666666697</v>
      </c>
      <c r="AD141" s="61">
        <v>670.375</v>
      </c>
      <c r="AE141" s="61">
        <v>722.75</v>
      </c>
      <c r="AF141" s="61">
        <v>699.25</v>
      </c>
      <c r="AG141" s="63">
        <v>611.09</v>
      </c>
      <c r="AH141" s="63">
        <v>662.27</v>
      </c>
      <c r="AI141" s="63">
        <v>601.57142857142901</v>
      </c>
      <c r="AJ141" s="64">
        <v>559.41999999999996</v>
      </c>
      <c r="AK141" s="64">
        <v>620.79999999999995</v>
      </c>
      <c r="AL141" s="64">
        <v>551.33000000000004</v>
      </c>
      <c r="AM141" s="13">
        <v>564.17999999999995</v>
      </c>
      <c r="AN141" s="13" t="e">
        <f>'[1]Peso Macho'!G141</f>
        <v>#REF!</v>
      </c>
      <c r="AO141" s="59">
        <v>555.55999999999995</v>
      </c>
      <c r="AP141" s="59">
        <v>540.54</v>
      </c>
      <c r="AQ141" s="59">
        <v>581.64583333333303</v>
      </c>
      <c r="AR141" s="59">
        <v>422.87</v>
      </c>
      <c r="AS141" s="61">
        <v>582.20000000000005</v>
      </c>
      <c r="AT141" s="61">
        <v>673.2</v>
      </c>
      <c r="AU141" s="61">
        <v>594</v>
      </c>
      <c r="AV141" s="68">
        <v>706.357142857143</v>
      </c>
      <c r="AW141" s="68">
        <v>612.66999999999996</v>
      </c>
      <c r="AX141" s="68">
        <v>541</v>
      </c>
      <c r="AY141" s="68">
        <v>588.75</v>
      </c>
      <c r="AZ141" s="68">
        <v>600.6</v>
      </c>
      <c r="BA141" s="13">
        <v>515.47</v>
      </c>
      <c r="BB141" s="77">
        <v>603.91666666666697</v>
      </c>
      <c r="BC141" s="13">
        <v>654.29999999999995</v>
      </c>
      <c r="BD141" s="78">
        <v>697.97419354838701</v>
      </c>
      <c r="BE141" s="13">
        <v>545.65868263473101</v>
      </c>
      <c r="BF141" s="78"/>
      <c r="BG141" s="13">
        <v>458</v>
      </c>
      <c r="BH141" s="13">
        <v>426.857142857143</v>
      </c>
      <c r="BJ141" s="88">
        <v>411.22083333333336</v>
      </c>
      <c r="BK141" s="88">
        <v>508.94583333333333</v>
      </c>
      <c r="BL141" s="88">
        <v>438.46153846153845</v>
      </c>
      <c r="BM141" s="88">
        <v>560.703125</v>
      </c>
      <c r="BN141" s="88">
        <f>H141</f>
        <v>547.32749999999999</v>
      </c>
      <c r="BO141" s="89" t="s">
        <v>87</v>
      </c>
      <c r="BP141" s="95">
        <f>BP139/BP140</f>
        <v>632.91250000000002</v>
      </c>
      <c r="BQ141" s="37">
        <f>BQ139/BQ140</f>
        <v>713.05</v>
      </c>
      <c r="BR141" s="37">
        <f>BR139/BR140</f>
        <v>704.63750000000005</v>
      </c>
      <c r="BS141" s="37">
        <f>BS139/BS140</f>
        <v>696.41250000000002</v>
      </c>
      <c r="BT141" s="37">
        <f t="shared" ref="BT141" si="181">BT139/BT140</f>
        <v>682.83749999999998</v>
      </c>
      <c r="BU141" s="130"/>
      <c r="BV141" s="45">
        <f>BV139/BV140</f>
        <v>685.97</v>
      </c>
      <c r="BW141" s="2" t="s">
        <v>87</v>
      </c>
      <c r="BX141" s="6">
        <v>827.38</v>
      </c>
      <c r="BY141" s="59">
        <v>736.25</v>
      </c>
      <c r="BZ141" s="103">
        <v>751.58333333333303</v>
      </c>
      <c r="CA141" s="61">
        <v>811.0625</v>
      </c>
      <c r="CB141" s="61">
        <v>827.25</v>
      </c>
      <c r="CC141" s="61">
        <v>774.84</v>
      </c>
      <c r="CD141" s="63">
        <v>699.14</v>
      </c>
      <c r="CE141" s="63">
        <v>796.27</v>
      </c>
      <c r="CF141" s="63">
        <v>747.88888888888903</v>
      </c>
      <c r="CG141" s="64">
        <v>716.58</v>
      </c>
      <c r="CH141" s="64">
        <v>735.70833333333303</v>
      </c>
      <c r="CI141" s="64">
        <v>723.11</v>
      </c>
      <c r="CJ141" s="59">
        <v>708.89</v>
      </c>
      <c r="CK141" s="59">
        <v>757.79</v>
      </c>
      <c r="CL141" s="59">
        <v>780.64583333333303</v>
      </c>
      <c r="CM141" s="59">
        <v>646.59</v>
      </c>
      <c r="CN141" s="61">
        <v>743.9</v>
      </c>
      <c r="CO141" s="61">
        <v>831</v>
      </c>
      <c r="CP141" s="61">
        <v>775.5</v>
      </c>
      <c r="CQ141" s="68">
        <v>775.57142857142901</v>
      </c>
      <c r="CR141" s="68">
        <v>669.3</v>
      </c>
      <c r="CS141" s="10">
        <v>685.25</v>
      </c>
      <c r="CT141" s="68">
        <v>679.58333333333303</v>
      </c>
      <c r="CU141" s="68">
        <v>668.73333333333301</v>
      </c>
      <c r="CV141" s="110">
        <v>714.4</v>
      </c>
      <c r="CW141" s="68">
        <v>775.41666666666697</v>
      </c>
      <c r="CX141" s="13">
        <v>715</v>
      </c>
      <c r="CY141" s="78">
        <v>731.75</v>
      </c>
      <c r="CZ141" s="13">
        <v>673.2</v>
      </c>
      <c r="DA141" s="119"/>
      <c r="DB141" s="22">
        <v>561</v>
      </c>
      <c r="DC141" s="22">
        <v>556.79999999999995</v>
      </c>
      <c r="DE141" s="121">
        <v>528.02291666666667</v>
      </c>
      <c r="DF141" s="121">
        <v>674.8125</v>
      </c>
      <c r="DG141" s="121">
        <v>539.33333333333337</v>
      </c>
      <c r="DH141" s="121">
        <v>674.40937499999995</v>
      </c>
      <c r="DI141" s="121">
        <f>BV141</f>
        <v>685.97</v>
      </c>
    </row>
    <row r="142" spans="1:113" ht="18" customHeight="1" thickBot="1">
      <c r="A142" s="31" t="s">
        <v>93</v>
      </c>
      <c r="B142" s="38">
        <f>B141-B133</f>
        <v>45.724999999999966</v>
      </c>
      <c r="C142" s="38">
        <f t="shared" ref="C142" si="182">C141-C133</f>
        <v>82.037499999999966</v>
      </c>
      <c r="D142" s="38">
        <f t="shared" ref="D142" si="183">D141-D133</f>
        <v>61.824999999999932</v>
      </c>
      <c r="E142" s="38">
        <f t="shared" ref="E142:F142" si="184">E141-E133</f>
        <v>45.337499999999977</v>
      </c>
      <c r="F142" s="38">
        <f t="shared" si="184"/>
        <v>80.699999999999989</v>
      </c>
      <c r="G142" s="38" t="e">
        <f t="shared" ref="G142" si="185">G141-G133</f>
        <v>#DIV/0!</v>
      </c>
      <c r="H142" s="46">
        <f t="shared" ref="H142" si="186">H141-H133</f>
        <v>63.125</v>
      </c>
      <c r="I142" s="50" t="s">
        <v>93</v>
      </c>
      <c r="J142" s="51">
        <f>J141-J133</f>
        <v>58.836666666666929</v>
      </c>
      <c r="K142" s="51">
        <f>K141-K133</f>
        <v>43.607407407407095</v>
      </c>
      <c r="L142" s="51">
        <f>L141-L133</f>
        <v>37.960000000000036</v>
      </c>
      <c r="M142" s="3">
        <v>53.8</v>
      </c>
      <c r="N142" s="3">
        <v>47.8</v>
      </c>
      <c r="O142" s="4">
        <v>51</v>
      </c>
      <c r="P142" s="4">
        <v>45.2</v>
      </c>
      <c r="Q142" s="4">
        <v>38.700000000000003</v>
      </c>
      <c r="R142" s="55">
        <v>46.975000000000001</v>
      </c>
      <c r="S142" s="51">
        <f>S141-S133</f>
        <v>42.470000000000027</v>
      </c>
      <c r="T142" s="51">
        <f>T141-T133</f>
        <v>47.290000000000077</v>
      </c>
      <c r="U142" s="51">
        <f>U141-U133</f>
        <v>56.290000000000077</v>
      </c>
      <c r="V142" s="51">
        <f>V141-V133</f>
        <v>51.300000000000011</v>
      </c>
      <c r="W142" s="57">
        <f>+W141-W133</f>
        <v>50.730000000000018</v>
      </c>
      <c r="X142" s="57">
        <f>+X141-X133</f>
        <v>63.119999999999948</v>
      </c>
      <c r="Y142" s="57">
        <f>+Y141-Y133</f>
        <v>50.840000000000032</v>
      </c>
      <c r="Z142" s="57">
        <f>+Z141-Z133</f>
        <v>50.380000000000109</v>
      </c>
      <c r="AA142" s="59">
        <v>58.7</v>
      </c>
      <c r="AB142" s="59">
        <v>45.191578947368399</v>
      </c>
      <c r="AC142" s="60">
        <v>39</v>
      </c>
      <c r="AD142" s="62">
        <v>33.6875</v>
      </c>
      <c r="AE142" s="62">
        <v>72.5</v>
      </c>
      <c r="AF142" s="62">
        <v>64.5</v>
      </c>
      <c r="AG142" s="65">
        <v>46</v>
      </c>
      <c r="AH142" s="65">
        <v>62.47</v>
      </c>
      <c r="AI142" s="65">
        <v>28.571428571428601</v>
      </c>
      <c r="AJ142" s="66">
        <v>48.42</v>
      </c>
      <c r="AK142" s="66">
        <v>45.589999999999897</v>
      </c>
      <c r="AL142" s="66">
        <v>39.659999999999997</v>
      </c>
      <c r="AM142" s="13">
        <v>59.04</v>
      </c>
      <c r="AN142" s="13" t="e">
        <f>'[1]Peso Macho'!G142</f>
        <v>#REF!</v>
      </c>
      <c r="AO142" s="60">
        <v>32.520000000000003</v>
      </c>
      <c r="AP142" s="60">
        <v>53.49</v>
      </c>
      <c r="AQ142" s="60">
        <v>60.945833333333297</v>
      </c>
      <c r="AR142" s="60">
        <v>58.43</v>
      </c>
      <c r="AS142" s="62">
        <v>46.1</v>
      </c>
      <c r="AT142" s="62">
        <v>98.7</v>
      </c>
      <c r="AU142" s="62">
        <v>69.224999999999994</v>
      </c>
      <c r="AV142" s="69">
        <v>61.528571428571503</v>
      </c>
      <c r="AW142" s="69">
        <v>49.8</v>
      </c>
      <c r="AX142" s="69">
        <v>51.4</v>
      </c>
      <c r="AY142" s="69">
        <v>73.3333333333334</v>
      </c>
      <c r="AZ142" s="69">
        <v>67.733333333333306</v>
      </c>
      <c r="BA142" s="79">
        <f>BA141-BA133</f>
        <v>39.470000000000027</v>
      </c>
      <c r="BB142" s="80">
        <v>55.75</v>
      </c>
      <c r="BC142" s="79">
        <f>BC141-BC133</f>
        <v>60.129999999999995</v>
      </c>
      <c r="BD142" s="81">
        <v>97.932258064516205</v>
      </c>
      <c r="BE142" s="79">
        <v>38.173652694610801</v>
      </c>
      <c r="BF142" s="81"/>
      <c r="BG142" s="13">
        <v>43.8333333333333</v>
      </c>
      <c r="BH142" s="13">
        <f>BH141-BH133</f>
        <v>56</v>
      </c>
      <c r="BJ142" s="88">
        <v>11.181250000000034</v>
      </c>
      <c r="BK142" s="88">
        <v>43.258333333333326</v>
      </c>
      <c r="BL142" s="88">
        <v>11.538461538461547</v>
      </c>
      <c r="BM142" s="88">
        <v>67.696874999999977</v>
      </c>
      <c r="BN142" s="88">
        <f>H142</f>
        <v>63.125</v>
      </c>
      <c r="BO142" s="89" t="s">
        <v>93</v>
      </c>
      <c r="BP142" s="96">
        <f>BP141-BP133</f>
        <v>56.412500000000023</v>
      </c>
      <c r="BQ142" s="38">
        <f t="shared" ref="BQ142" si="187">BQ141-BQ133</f>
        <v>76.112499999999955</v>
      </c>
      <c r="BR142" s="38">
        <f t="shared" ref="BR142" si="188">BR141-BR133</f>
        <v>61.400000000000091</v>
      </c>
      <c r="BS142" s="38">
        <f t="shared" ref="BS142" si="189">BS141-BS133</f>
        <v>80.162500000000023</v>
      </c>
      <c r="BT142" s="38">
        <f t="shared" ref="BT142" si="190">BT141-BT133</f>
        <v>63.262499999999932</v>
      </c>
      <c r="BU142" s="132"/>
      <c r="BV142" s="46">
        <f t="shared" ref="BV142" si="191">BV141-BV133</f>
        <v>67.470000000000027</v>
      </c>
      <c r="BW142" s="50" t="s">
        <v>93</v>
      </c>
      <c r="BX142" s="6">
        <v>61.7</v>
      </c>
      <c r="BY142" s="60">
        <v>63.6</v>
      </c>
      <c r="BZ142" s="104">
        <v>58.5833333333334</v>
      </c>
      <c r="CA142" s="62">
        <v>46.90625</v>
      </c>
      <c r="CB142" s="62">
        <v>89.375</v>
      </c>
      <c r="CC142" s="62">
        <v>49.7</v>
      </c>
      <c r="CD142" s="65">
        <v>53.33</v>
      </c>
      <c r="CE142" s="65">
        <v>81.47</v>
      </c>
      <c r="CF142" s="65">
        <v>66.488888888888894</v>
      </c>
      <c r="CG142" s="66">
        <v>61.371666666666698</v>
      </c>
      <c r="CH142" s="66">
        <v>83.878333333333302</v>
      </c>
      <c r="CI142" s="66">
        <v>57.75</v>
      </c>
      <c r="CJ142" s="60">
        <v>70.099999999999994</v>
      </c>
      <c r="CK142" s="60">
        <v>94.429999999999893</v>
      </c>
      <c r="CL142" s="60">
        <v>84.265833333333404</v>
      </c>
      <c r="CM142" s="60">
        <v>56.11</v>
      </c>
      <c r="CN142" s="62">
        <v>63.866666666666703</v>
      </c>
      <c r="CO142" s="62">
        <v>68.849999999999994</v>
      </c>
      <c r="CP142" s="62">
        <v>60.875</v>
      </c>
      <c r="CQ142" s="69">
        <v>96.178571428571402</v>
      </c>
      <c r="CR142" s="69">
        <v>75.3</v>
      </c>
      <c r="CS142" s="10">
        <v>71.8</v>
      </c>
      <c r="CT142" s="68">
        <v>68.9583333333334</v>
      </c>
      <c r="CU142" s="68">
        <v>-16.933333333333302</v>
      </c>
      <c r="CV142" s="110">
        <f>CV141-CV133</f>
        <v>58.129999999999995</v>
      </c>
      <c r="CW142" s="68">
        <v>75.1666666666666</v>
      </c>
      <c r="CX142" s="13">
        <f>CX141-CX133</f>
        <v>54.700000000000045</v>
      </c>
      <c r="CY142" s="78">
        <v>80.366666666666703</v>
      </c>
      <c r="CZ142" s="13">
        <v>53.8857142857144</v>
      </c>
      <c r="DA142" s="119"/>
      <c r="DB142" s="120">
        <v>60.8333333333333</v>
      </c>
      <c r="DC142" s="120">
        <f>DC141-DC133</f>
        <v>48.266666666666936</v>
      </c>
      <c r="DE142" s="124">
        <v>17.175000000000011</v>
      </c>
      <c r="DF142" s="124">
        <v>50.079166666666652</v>
      </c>
      <c r="DG142" s="124">
        <v>59.777777777777828</v>
      </c>
      <c r="DH142" s="124">
        <v>47.162499999999909</v>
      </c>
      <c r="DI142" s="124">
        <f>BV142</f>
        <v>67.470000000000027</v>
      </c>
    </row>
    <row r="143" spans="1:113" ht="18" customHeight="1">
      <c r="A143" s="24"/>
      <c r="B143" s="15"/>
      <c r="C143" s="15"/>
      <c r="D143" s="15"/>
      <c r="E143" s="15"/>
      <c r="F143" s="15"/>
      <c r="G143" s="15"/>
      <c r="H143" s="15"/>
      <c r="I143" s="52"/>
      <c r="J143" s="49"/>
      <c r="K143" s="49"/>
      <c r="L143" s="49"/>
      <c r="R143" s="55"/>
      <c r="S143" s="51"/>
      <c r="T143" s="51"/>
      <c r="U143" s="51"/>
      <c r="V143" s="51"/>
      <c r="W143" s="57"/>
      <c r="X143" s="57"/>
      <c r="Y143" s="57"/>
      <c r="Z143" s="57"/>
      <c r="AA143" s="59"/>
      <c r="AB143" s="59"/>
      <c r="AC143" s="59"/>
      <c r="AG143" s="16"/>
      <c r="AH143" s="16"/>
      <c r="AI143" s="16"/>
      <c r="AS143" s="7"/>
      <c r="AT143" s="7"/>
      <c r="AU143" s="7"/>
      <c r="BP143" s="15"/>
      <c r="BQ143" s="15"/>
      <c r="BR143" s="15"/>
      <c r="BS143" s="15"/>
      <c r="BT143" s="15"/>
      <c r="BU143" s="15"/>
      <c r="BV143" s="15"/>
      <c r="BW143" s="52"/>
      <c r="CA143" s="61"/>
      <c r="CN143" s="7"/>
      <c r="CO143" s="7"/>
      <c r="CP143" s="7"/>
      <c r="CR143" s="105"/>
      <c r="CS143" s="10"/>
      <c r="CT143" s="10"/>
      <c r="CU143" s="10"/>
      <c r="CV143" s="110"/>
      <c r="CW143" s="10"/>
      <c r="CX143" s="13"/>
      <c r="CY143" s="12"/>
      <c r="CZ143" s="9"/>
    </row>
    <row r="144" spans="1:113" ht="18" customHeight="1" thickBot="1">
      <c r="A144" s="32">
        <f t="shared" ref="A144:B144" si="192">A136+1</f>
        <v>19</v>
      </c>
      <c r="B144" s="33">
        <f t="shared" si="192"/>
        <v>45396</v>
      </c>
      <c r="C144" s="3"/>
      <c r="D144" s="3"/>
      <c r="E144" s="3"/>
      <c r="F144" s="3"/>
      <c r="G144" s="3"/>
      <c r="H144" s="15"/>
      <c r="L144" s="51"/>
      <c r="R144" s="55"/>
      <c r="S144" s="51"/>
      <c r="T144" s="51"/>
      <c r="U144" s="51"/>
      <c r="V144" s="51"/>
      <c r="W144" s="57"/>
      <c r="X144" s="57"/>
      <c r="Y144" s="57"/>
      <c r="Z144" s="57"/>
      <c r="AA144" s="59"/>
      <c r="AB144" s="59"/>
      <c r="AC144" s="59"/>
      <c r="AG144" s="16"/>
      <c r="AH144" s="16"/>
      <c r="AI144" s="16"/>
      <c r="AS144" s="7"/>
      <c r="AT144" s="7"/>
      <c r="AU144" s="7"/>
      <c r="BO144" s="36">
        <f t="shared" ref="BO144:BP144" si="193">BO136+1</f>
        <v>19</v>
      </c>
      <c r="BP144" s="33">
        <f t="shared" si="193"/>
        <v>45396</v>
      </c>
      <c r="BQ144" s="3"/>
      <c r="BR144" s="3"/>
      <c r="BS144" s="3"/>
      <c r="BT144" s="3"/>
      <c r="BU144" s="3"/>
      <c r="BV144" s="15"/>
      <c r="CA144" s="61"/>
      <c r="CN144" s="7"/>
      <c r="CO144" s="7"/>
      <c r="CP144" s="7"/>
      <c r="CR144" s="105"/>
      <c r="CS144" s="10"/>
      <c r="CT144" s="10"/>
      <c r="CU144" s="10"/>
      <c r="CV144" s="110"/>
      <c r="CW144" s="10"/>
      <c r="CX144" s="9"/>
      <c r="CY144" s="12"/>
      <c r="CZ144" s="9"/>
    </row>
    <row r="145" spans="1:113" ht="18" customHeight="1">
      <c r="A145" s="34" t="s">
        <v>4</v>
      </c>
      <c r="B145" s="35" t="s">
        <v>5</v>
      </c>
      <c r="C145" s="35" t="s">
        <v>6</v>
      </c>
      <c r="D145" s="35" t="s">
        <v>7</v>
      </c>
      <c r="E145" s="35" t="s">
        <v>8</v>
      </c>
      <c r="F145" s="35" t="s">
        <v>9</v>
      </c>
      <c r="G145" s="35" t="s">
        <v>10</v>
      </c>
      <c r="H145" s="42" t="s">
        <v>11</v>
      </c>
      <c r="R145" s="55"/>
      <c r="S145" s="51"/>
      <c r="T145" s="51"/>
      <c r="U145" s="51"/>
      <c r="V145" s="51"/>
      <c r="W145" s="57"/>
      <c r="X145" s="57"/>
      <c r="Y145" s="57"/>
      <c r="Z145" s="57"/>
      <c r="AA145" s="59"/>
      <c r="AB145" s="59"/>
      <c r="AC145" s="59"/>
      <c r="AG145" s="16"/>
      <c r="AH145" s="16"/>
      <c r="AI145" s="16"/>
      <c r="AS145" s="7"/>
      <c r="AT145" s="7"/>
      <c r="AU145" s="7"/>
      <c r="BO145" s="92" t="s">
        <v>4</v>
      </c>
      <c r="BP145" s="93" t="s">
        <v>5</v>
      </c>
      <c r="BQ145" s="35" t="s">
        <v>6</v>
      </c>
      <c r="BR145" s="35" t="s">
        <v>7</v>
      </c>
      <c r="BS145" s="35" t="s">
        <v>8</v>
      </c>
      <c r="BT145" s="35" t="s">
        <v>9</v>
      </c>
      <c r="BU145" s="127"/>
      <c r="BV145" s="42" t="s">
        <v>11</v>
      </c>
      <c r="CA145" s="61"/>
      <c r="CN145" s="7"/>
      <c r="CO145" s="7"/>
      <c r="CP145" s="7"/>
      <c r="CR145" s="105"/>
      <c r="CS145" s="10"/>
      <c r="CT145" s="10"/>
      <c r="CU145" s="10"/>
      <c r="CV145" s="110"/>
      <c r="CW145" s="10"/>
      <c r="CX145" s="9"/>
      <c r="CY145" s="12"/>
      <c r="CZ145" s="9"/>
    </row>
    <row r="146" spans="1:113" ht="18" customHeight="1">
      <c r="A146" s="29" t="s">
        <v>12</v>
      </c>
      <c r="B146" s="30">
        <v>490</v>
      </c>
      <c r="C146" s="30">
        <v>490</v>
      </c>
      <c r="D146" s="30">
        <v>490</v>
      </c>
      <c r="E146" s="30">
        <v>490</v>
      </c>
      <c r="F146" s="30">
        <v>490</v>
      </c>
      <c r="G146" s="30">
        <v>490</v>
      </c>
      <c r="H146" s="43">
        <v>490</v>
      </c>
      <c r="R146" s="55"/>
      <c r="S146" s="51"/>
      <c r="T146" s="51"/>
      <c r="U146" s="51"/>
      <c r="V146" s="51"/>
      <c r="W146" s="57"/>
      <c r="X146" s="57"/>
      <c r="Y146" s="57"/>
      <c r="Z146" s="57"/>
      <c r="AA146" s="59"/>
      <c r="AB146" s="59"/>
      <c r="AC146" s="59"/>
      <c r="AG146" s="16"/>
      <c r="AH146" s="16"/>
      <c r="AI146" s="16"/>
      <c r="AS146" s="7"/>
      <c r="AT146" s="7"/>
      <c r="AU146" s="7"/>
      <c r="BO146" s="89" t="s">
        <v>12</v>
      </c>
      <c r="BP146" s="90">
        <v>490</v>
      </c>
      <c r="BQ146" s="30">
        <v>490</v>
      </c>
      <c r="BR146" s="30">
        <v>490</v>
      </c>
      <c r="BS146" s="30">
        <v>490</v>
      </c>
      <c r="BT146" s="30">
        <v>490</v>
      </c>
      <c r="BU146" s="126"/>
      <c r="BV146" s="43">
        <v>490</v>
      </c>
      <c r="CN146" s="7"/>
      <c r="CO146" s="7"/>
      <c r="CP146" s="7"/>
      <c r="CR146" s="105"/>
      <c r="CS146" s="10"/>
      <c r="CT146" s="10"/>
      <c r="CU146" s="10"/>
      <c r="CV146" s="110"/>
      <c r="CW146" s="10"/>
      <c r="CX146" s="9"/>
      <c r="CY146" s="12"/>
      <c r="CZ146" s="9"/>
    </row>
    <row r="147" spans="1:113" ht="18" customHeight="1">
      <c r="A147" s="29" t="s">
        <v>90</v>
      </c>
      <c r="B147" s="36">
        <v>35662</v>
      </c>
      <c r="C147" s="36">
        <v>45664</v>
      </c>
      <c r="D147" s="36">
        <v>46634</v>
      </c>
      <c r="E147" s="36">
        <v>44449</v>
      </c>
      <c r="F147" s="36">
        <v>46522</v>
      </c>
      <c r="G147" s="36"/>
      <c r="H147" s="44">
        <f>SUM(B147:G147)</f>
        <v>218931</v>
      </c>
      <c r="J147" s="3" t="s">
        <v>127</v>
      </c>
      <c r="AG147" s="16"/>
      <c r="AH147" s="16"/>
      <c r="AI147" s="16"/>
      <c r="AS147" s="7"/>
      <c r="AT147" s="7"/>
      <c r="AU147" s="7"/>
      <c r="BO147" s="89" t="s">
        <v>90</v>
      </c>
      <c r="BP147" s="94">
        <v>50633</v>
      </c>
      <c r="BQ147" s="36">
        <v>57044</v>
      </c>
      <c r="BR147" s="36">
        <v>56371</v>
      </c>
      <c r="BS147" s="36">
        <v>55713</v>
      </c>
      <c r="BT147" s="36">
        <v>54627</v>
      </c>
      <c r="BU147" s="99"/>
      <c r="BV147" s="44">
        <f>SUM(BP147:BT147)</f>
        <v>274388</v>
      </c>
      <c r="CN147" s="7"/>
      <c r="CO147" s="7"/>
      <c r="CP147" s="7"/>
      <c r="CR147" s="105"/>
      <c r="CS147" s="10"/>
      <c r="CT147" s="10"/>
      <c r="CU147" s="10"/>
      <c r="CV147" s="110"/>
      <c r="CW147" s="10"/>
      <c r="CX147" s="9"/>
      <c r="CY147" s="12"/>
      <c r="CZ147" s="9"/>
    </row>
    <row r="148" spans="1:113" ht="18" customHeight="1">
      <c r="A148" s="29" t="s">
        <v>91</v>
      </c>
      <c r="B148" s="36">
        <v>80</v>
      </c>
      <c r="C148" s="36">
        <v>80</v>
      </c>
      <c r="D148" s="36">
        <v>80</v>
      </c>
      <c r="E148" s="36">
        <v>80</v>
      </c>
      <c r="F148" s="36">
        <v>80</v>
      </c>
      <c r="G148" s="36"/>
      <c r="H148" s="44">
        <f>SUM(B148:G148)</f>
        <v>400</v>
      </c>
      <c r="J148" s="3">
        <v>438</v>
      </c>
      <c r="K148" s="3">
        <v>441</v>
      </c>
      <c r="L148" s="3">
        <v>447</v>
      </c>
      <c r="M148" s="3">
        <v>450</v>
      </c>
      <c r="N148" s="3">
        <v>453</v>
      </c>
      <c r="O148" s="4">
        <v>463</v>
      </c>
      <c r="P148" s="4">
        <v>468</v>
      </c>
      <c r="Q148" s="4">
        <v>471</v>
      </c>
      <c r="R148" s="4">
        <v>473</v>
      </c>
      <c r="S148" s="3">
        <v>476</v>
      </c>
      <c r="T148" s="3">
        <v>478</v>
      </c>
      <c r="U148" s="3">
        <v>482</v>
      </c>
      <c r="V148" s="3">
        <v>485</v>
      </c>
      <c r="W148" s="5" t="s">
        <v>14</v>
      </c>
      <c r="X148" s="5" t="s">
        <v>15</v>
      </c>
      <c r="Y148" s="5" t="s">
        <v>16</v>
      </c>
      <c r="Z148" s="5" t="s">
        <v>17</v>
      </c>
      <c r="AA148" s="6" t="s">
        <v>118</v>
      </c>
      <c r="AB148" s="6" t="s">
        <v>114</v>
      </c>
      <c r="AC148" s="6" t="s">
        <v>20</v>
      </c>
      <c r="AD148" s="7" t="s">
        <v>21</v>
      </c>
      <c r="AE148" s="7" t="s">
        <v>22</v>
      </c>
      <c r="AF148" s="7" t="s">
        <v>23</v>
      </c>
      <c r="AG148" s="16" t="s">
        <v>24</v>
      </c>
      <c r="AH148" s="16" t="s">
        <v>25</v>
      </c>
      <c r="AI148" s="16" t="s">
        <v>26</v>
      </c>
      <c r="AJ148" s="8" t="s">
        <v>27</v>
      </c>
      <c r="AK148" s="8" t="s">
        <v>28</v>
      </c>
      <c r="AL148" s="8" t="s">
        <v>29</v>
      </c>
      <c r="AM148" s="9" t="s">
        <v>30</v>
      </c>
      <c r="AN148" s="9" t="s">
        <v>31</v>
      </c>
      <c r="AO148" s="6" t="s">
        <v>32</v>
      </c>
      <c r="AP148" s="6" t="s">
        <v>33</v>
      </c>
      <c r="AQ148" s="6" t="s">
        <v>34</v>
      </c>
      <c r="AR148" s="6" t="s">
        <v>35</v>
      </c>
      <c r="AS148" s="7" t="s">
        <v>36</v>
      </c>
      <c r="AT148" s="7" t="s">
        <v>37</v>
      </c>
      <c r="AU148" s="7" t="s">
        <v>38</v>
      </c>
      <c r="AV148" s="10" t="s">
        <v>39</v>
      </c>
      <c r="AW148" s="10" t="s">
        <v>128</v>
      </c>
      <c r="AX148" s="10" t="s">
        <v>41</v>
      </c>
      <c r="AY148" s="10" t="s">
        <v>42</v>
      </c>
      <c r="AZ148" s="10" t="s">
        <v>43</v>
      </c>
      <c r="BA148" s="9" t="s">
        <v>44</v>
      </c>
      <c r="BB148" s="11" t="s">
        <v>45</v>
      </c>
      <c r="BC148" s="9" t="s">
        <v>46</v>
      </c>
      <c r="BD148" s="12" t="s">
        <v>47</v>
      </c>
      <c r="BE148" s="9" t="s">
        <v>48</v>
      </c>
      <c r="BF148" s="12" t="s">
        <v>49</v>
      </c>
      <c r="BG148" s="13" t="s">
        <v>50</v>
      </c>
      <c r="BH148" s="13" t="s">
        <v>51</v>
      </c>
      <c r="BJ148" s="88" t="s">
        <v>53</v>
      </c>
      <c r="BK148" s="88" t="s">
        <v>139</v>
      </c>
      <c r="BL148" s="88" t="s">
        <v>141</v>
      </c>
      <c r="BM148" s="88" t="s">
        <v>143</v>
      </c>
      <c r="BN148" s="88" t="s">
        <v>145</v>
      </c>
      <c r="BO148" s="89" t="s">
        <v>91</v>
      </c>
      <c r="BP148" s="36">
        <v>80</v>
      </c>
      <c r="BQ148" s="94">
        <v>80</v>
      </c>
      <c r="BR148" s="94">
        <v>80</v>
      </c>
      <c r="BS148" s="94">
        <v>80</v>
      </c>
      <c r="BT148" s="94">
        <v>80</v>
      </c>
      <c r="BU148" s="99"/>
      <c r="BV148" s="44">
        <f>SUM(BP148:BT148)</f>
        <v>400</v>
      </c>
      <c r="BX148" s="6" t="s">
        <v>119</v>
      </c>
      <c r="BY148" s="6" t="s">
        <v>116</v>
      </c>
      <c r="BZ148" s="102" t="s">
        <v>56</v>
      </c>
      <c r="CA148" s="7" t="s">
        <v>57</v>
      </c>
      <c r="CB148" s="7" t="s">
        <v>58</v>
      </c>
      <c r="CC148" s="7" t="s">
        <v>59</v>
      </c>
      <c r="CD148" s="16" t="s">
        <v>60</v>
      </c>
      <c r="CE148" s="16" t="s">
        <v>61</v>
      </c>
      <c r="CF148" s="16" t="s">
        <v>62</v>
      </c>
      <c r="CG148" s="8" t="s">
        <v>63</v>
      </c>
      <c r="CH148" s="8" t="s">
        <v>64</v>
      </c>
      <c r="CI148" s="8" t="s">
        <v>65</v>
      </c>
      <c r="CJ148" s="6" t="s">
        <v>66</v>
      </c>
      <c r="CK148" s="6" t="s">
        <v>67</v>
      </c>
      <c r="CL148" s="6" t="s">
        <v>68</v>
      </c>
      <c r="CM148" s="6" t="s">
        <v>69</v>
      </c>
      <c r="CN148" s="7" t="s">
        <v>70</v>
      </c>
      <c r="CO148" s="7" t="s">
        <v>71</v>
      </c>
      <c r="CP148" s="7" t="s">
        <v>72</v>
      </c>
      <c r="CQ148" s="10" t="s">
        <v>73</v>
      </c>
      <c r="CR148" s="10" t="s">
        <v>126</v>
      </c>
      <c r="CS148" s="10" t="s">
        <v>75</v>
      </c>
      <c r="CT148" s="10" t="s">
        <v>76</v>
      </c>
      <c r="CU148" s="10" t="s">
        <v>120</v>
      </c>
      <c r="CV148" s="110" t="s">
        <v>78</v>
      </c>
      <c r="CW148" s="10" t="s">
        <v>92</v>
      </c>
      <c r="CX148" s="9" t="s">
        <v>79</v>
      </c>
      <c r="CY148" s="12" t="s">
        <v>80</v>
      </c>
      <c r="CZ148" s="9" t="s">
        <v>81</v>
      </c>
      <c r="DA148" s="21" t="s">
        <v>82</v>
      </c>
      <c r="DB148" s="22" t="s">
        <v>83</v>
      </c>
      <c r="DC148" s="22" t="s">
        <v>84</v>
      </c>
      <c r="DD148" s="116" t="s">
        <v>85</v>
      </c>
      <c r="DE148" s="116" t="s">
        <v>86</v>
      </c>
      <c r="DF148" s="116" t="s">
        <v>140</v>
      </c>
      <c r="DG148" s="116" t="s">
        <v>142</v>
      </c>
      <c r="DH148" s="116" t="s">
        <v>144</v>
      </c>
      <c r="DI148" s="116" t="s">
        <v>146</v>
      </c>
    </row>
    <row r="149" spans="1:113" ht="18" customHeight="1">
      <c r="A149" s="29" t="s">
        <v>87</v>
      </c>
      <c r="B149" s="37">
        <f>B147/B148</f>
        <v>445.77499999999998</v>
      </c>
      <c r="C149" s="37">
        <f>C147/C148</f>
        <v>570.79999999999995</v>
      </c>
      <c r="D149" s="37">
        <f>D147/D148</f>
        <v>582.92499999999995</v>
      </c>
      <c r="E149" s="37">
        <f>E147/E148</f>
        <v>555.61249999999995</v>
      </c>
      <c r="F149" s="37">
        <f>F147/F148</f>
        <v>581.52499999999998</v>
      </c>
      <c r="G149" s="37" t="e">
        <f t="shared" ref="G149:H149" si="194">G147/G148</f>
        <v>#DIV/0!</v>
      </c>
      <c r="H149" s="45">
        <f t="shared" si="194"/>
        <v>547.32749999999999</v>
      </c>
      <c r="I149" s="2" t="s">
        <v>87</v>
      </c>
      <c r="J149" s="51">
        <v>715.73</v>
      </c>
      <c r="K149" s="51">
        <v>722.3</v>
      </c>
      <c r="L149" s="51">
        <v>671.4</v>
      </c>
      <c r="M149" s="51">
        <v>617.46</v>
      </c>
      <c r="N149" s="51">
        <v>678.97</v>
      </c>
      <c r="O149" s="55">
        <v>719.88</v>
      </c>
      <c r="P149" s="55">
        <v>652.66999999999996</v>
      </c>
      <c r="Q149" s="55">
        <v>630.9</v>
      </c>
      <c r="R149" s="55">
        <v>614.45000000000005</v>
      </c>
      <c r="S149" s="51">
        <v>654.03</v>
      </c>
      <c r="T149" s="51">
        <v>655.13</v>
      </c>
      <c r="U149" s="51">
        <v>650.57000000000005</v>
      </c>
      <c r="V149" s="51">
        <v>611.9</v>
      </c>
      <c r="W149" s="57">
        <v>618.27</v>
      </c>
      <c r="X149" s="57">
        <v>615.4</v>
      </c>
      <c r="Y149" s="57">
        <v>653.63333333333298</v>
      </c>
      <c r="Z149" s="57">
        <v>644.70000000000005</v>
      </c>
      <c r="AA149" s="59">
        <v>713.03125</v>
      </c>
      <c r="AB149" s="59">
        <v>714.4</v>
      </c>
      <c r="AC149" s="60">
        <v>647.83333333333303</v>
      </c>
      <c r="AD149" s="61">
        <v>705.09375</v>
      </c>
      <c r="AE149" s="61">
        <v>757.78125</v>
      </c>
      <c r="AF149" s="61">
        <v>793.875</v>
      </c>
      <c r="AG149" s="63">
        <v>670.48</v>
      </c>
      <c r="AH149" s="63">
        <v>728.5</v>
      </c>
      <c r="AI149" s="63">
        <v>669.7</v>
      </c>
      <c r="AJ149" s="64">
        <v>615.20833333333303</v>
      </c>
      <c r="AK149" s="64">
        <v>678.54</v>
      </c>
      <c r="AL149" s="64">
        <v>609.72222222222194</v>
      </c>
      <c r="AM149" s="13">
        <v>643.44000000000005</v>
      </c>
      <c r="AN149" s="13" t="e">
        <f>'[1]Peso Macho'!G149</f>
        <v>#REF!</v>
      </c>
      <c r="AO149" s="59">
        <v>621.48</v>
      </c>
      <c r="AP149" s="59">
        <v>574.55999999999995</v>
      </c>
      <c r="AQ149" s="59">
        <v>633.89166666666699</v>
      </c>
      <c r="AR149" s="59">
        <v>457.19</v>
      </c>
      <c r="AS149" s="61">
        <v>641.18333333333305</v>
      </c>
      <c r="AT149" s="61">
        <v>743</v>
      </c>
      <c r="AU149" s="61">
        <v>645.17499999999995</v>
      </c>
      <c r="AV149" s="68">
        <v>780.42857142857099</v>
      </c>
      <c r="AW149" s="68">
        <v>679.17</v>
      </c>
      <c r="AX149" s="68">
        <v>599.66999999999996</v>
      </c>
      <c r="AY149" s="68">
        <v>663.33333333333303</v>
      </c>
      <c r="AZ149" s="68">
        <v>616.79999999999995</v>
      </c>
      <c r="BA149" s="13">
        <v>585.29999999999995</v>
      </c>
      <c r="BB149" s="77">
        <v>666</v>
      </c>
      <c r="BC149" s="13">
        <v>735.5</v>
      </c>
      <c r="BD149" s="78">
        <v>724.89354838709698</v>
      </c>
      <c r="BE149" s="13">
        <v>594.46107784431103</v>
      </c>
      <c r="BF149" s="78"/>
      <c r="BG149" s="13">
        <v>480.58333333333297</v>
      </c>
      <c r="BH149" s="13">
        <v>461.142857142857</v>
      </c>
      <c r="BJ149" s="88">
        <v>455.76666666666665</v>
      </c>
      <c r="BK149" s="88">
        <v>509.35833333333335</v>
      </c>
      <c r="BL149" s="88">
        <v>493.07692307692309</v>
      </c>
      <c r="BM149" s="88">
        <v>613.08749999999998</v>
      </c>
      <c r="BN149" s="88">
        <f>H149</f>
        <v>547.32749999999999</v>
      </c>
      <c r="BO149" s="89" t="s">
        <v>87</v>
      </c>
      <c r="BP149" s="95">
        <f>BP147/BP148</f>
        <v>632.91250000000002</v>
      </c>
      <c r="BQ149" s="37">
        <f>BQ147/BQ148</f>
        <v>713.05</v>
      </c>
      <c r="BR149" s="37">
        <f>BR147/BR148</f>
        <v>704.63750000000005</v>
      </c>
      <c r="BS149" s="37">
        <f>BS147/BS148</f>
        <v>696.41250000000002</v>
      </c>
      <c r="BT149" s="37">
        <f t="shared" ref="BT149" si="195">BT147/BT148</f>
        <v>682.83749999999998</v>
      </c>
      <c r="BU149" s="130"/>
      <c r="BV149" s="45">
        <f>BV147/BV148</f>
        <v>685.97</v>
      </c>
      <c r="BW149" s="2" t="s">
        <v>87</v>
      </c>
      <c r="BX149" s="60">
        <v>851.8</v>
      </c>
      <c r="BY149" s="60">
        <v>812.7</v>
      </c>
      <c r="BZ149" s="104">
        <v>831.75</v>
      </c>
      <c r="CA149" s="61">
        <v>881</v>
      </c>
      <c r="CB149" s="61">
        <v>847.3125</v>
      </c>
      <c r="CC149" s="61">
        <v>906.69</v>
      </c>
      <c r="CD149" s="63">
        <v>770.69</v>
      </c>
      <c r="CE149" s="63">
        <v>880.6</v>
      </c>
      <c r="CF149" s="63">
        <v>826.45</v>
      </c>
      <c r="CG149" s="64">
        <v>785.08333333333303</v>
      </c>
      <c r="CH149" s="64">
        <v>764.16666666666697</v>
      </c>
      <c r="CI149" s="64">
        <v>786.77777777777806</v>
      </c>
      <c r="CJ149" s="59">
        <v>762.84</v>
      </c>
      <c r="CK149" s="59">
        <v>775.4</v>
      </c>
      <c r="CL149" s="59">
        <v>856.32916666666699</v>
      </c>
      <c r="CM149" s="59">
        <v>717.81</v>
      </c>
      <c r="CN149" s="61">
        <v>791.06666666666695</v>
      </c>
      <c r="CO149" s="61">
        <v>906</v>
      </c>
      <c r="CP149" s="61">
        <v>850.125</v>
      </c>
      <c r="CQ149" s="68">
        <v>851.25</v>
      </c>
      <c r="CR149" s="68">
        <v>719.83</v>
      </c>
      <c r="CS149" s="10">
        <v>750.75</v>
      </c>
      <c r="CT149" s="68">
        <v>750.20833333333303</v>
      </c>
      <c r="CU149" s="68">
        <v>751.26666666666699</v>
      </c>
      <c r="CV149" s="110">
        <v>776.53</v>
      </c>
      <c r="CW149" s="68">
        <v>846.41666666666697</v>
      </c>
      <c r="CX149" s="13">
        <v>819.33</v>
      </c>
      <c r="CY149" s="78">
        <v>780.78666666666697</v>
      </c>
      <c r="CZ149" s="13">
        <v>697.5</v>
      </c>
      <c r="DA149" s="119"/>
      <c r="DB149" s="22">
        <v>609.4</v>
      </c>
      <c r="DC149" s="22">
        <v>618.4</v>
      </c>
      <c r="DE149" s="121">
        <v>587.7479166666667</v>
      </c>
      <c r="DF149" s="121">
        <v>697.875</v>
      </c>
      <c r="DG149" s="121">
        <v>601.55555555555554</v>
      </c>
      <c r="DH149" s="121">
        <v>751.375</v>
      </c>
      <c r="DI149" s="121">
        <f>BV149</f>
        <v>685.97</v>
      </c>
    </row>
    <row r="150" spans="1:113" ht="18" customHeight="1" thickBot="1">
      <c r="A150" s="31" t="s">
        <v>93</v>
      </c>
      <c r="B150" s="38">
        <f>B149-B141</f>
        <v>0</v>
      </c>
      <c r="C150" s="38">
        <f t="shared" ref="C150" si="196">C149-C141</f>
        <v>0</v>
      </c>
      <c r="D150" s="38">
        <f t="shared" ref="D150" si="197">D149-D141</f>
        <v>0</v>
      </c>
      <c r="E150" s="38">
        <f t="shared" ref="E150:F150" si="198">E149-E141</f>
        <v>0</v>
      </c>
      <c r="F150" s="38">
        <f t="shared" si="198"/>
        <v>0</v>
      </c>
      <c r="G150" s="38" t="e">
        <f t="shared" ref="G150" si="199">G149-G141</f>
        <v>#DIV/0!</v>
      </c>
      <c r="H150" s="46">
        <f t="shared" ref="H150" si="200">H149-H141</f>
        <v>0</v>
      </c>
      <c r="I150" s="50" t="s">
        <v>93</v>
      </c>
      <c r="J150" s="51">
        <f>J149-J141</f>
        <v>78.563333333333048</v>
      </c>
      <c r="K150" s="51">
        <f>K149-K141</f>
        <v>65.892592592592905</v>
      </c>
      <c r="L150" s="51">
        <f>L149-L141</f>
        <v>42.399999999999977</v>
      </c>
      <c r="M150" s="3">
        <v>64.5</v>
      </c>
      <c r="N150" s="3">
        <v>57.4</v>
      </c>
      <c r="O150" s="4">
        <v>100.2</v>
      </c>
      <c r="P150" s="4">
        <v>43.1</v>
      </c>
      <c r="Q150" s="4">
        <v>33</v>
      </c>
      <c r="R150" s="55">
        <v>64.125</v>
      </c>
      <c r="S150" s="51">
        <f>S149-S141</f>
        <v>53.42999999999995</v>
      </c>
      <c r="T150" s="51">
        <f>T149-T141</f>
        <v>48.549999999999955</v>
      </c>
      <c r="U150" s="51">
        <f>U149-U141</f>
        <v>48.110000000000014</v>
      </c>
      <c r="V150" s="51">
        <f>V149-V141</f>
        <v>65.299999999999955</v>
      </c>
      <c r="W150" s="57">
        <f>+W149-W141</f>
        <v>48.939999999999941</v>
      </c>
      <c r="X150" s="57">
        <f>+X149-X141</f>
        <v>40.370000000000005</v>
      </c>
      <c r="Y150" s="57">
        <f>+Y149-Y141</f>
        <v>58.363333333333003</v>
      </c>
      <c r="Z150" s="57">
        <f>+Z149-Z141</f>
        <v>35.259999999999991</v>
      </c>
      <c r="AA150" s="59">
        <v>34.121250000000003</v>
      </c>
      <c r="AB150" s="59">
        <v>41.768421052631503</v>
      </c>
      <c r="AC150" s="60">
        <v>23.9166666666667</v>
      </c>
      <c r="AD150" s="62">
        <v>34.71875</v>
      </c>
      <c r="AE150" s="62">
        <v>35.03125</v>
      </c>
      <c r="AF150" s="62">
        <v>94.625</v>
      </c>
      <c r="AG150" s="65">
        <v>59.39</v>
      </c>
      <c r="AH150" s="65">
        <v>66.23</v>
      </c>
      <c r="AI150" s="65">
        <v>68.128571428571504</v>
      </c>
      <c r="AJ150" s="66">
        <v>55.788333333333398</v>
      </c>
      <c r="AK150" s="66">
        <v>57.74</v>
      </c>
      <c r="AL150" s="66">
        <v>58.392222222222102</v>
      </c>
      <c r="AM150" s="13">
        <v>72.3</v>
      </c>
      <c r="AN150" s="13" t="e">
        <f>'[1]Peso Macho'!G150</f>
        <v>#REF!</v>
      </c>
      <c r="AO150" s="60">
        <v>65.920000000000101</v>
      </c>
      <c r="AP150" s="60">
        <v>34.020000000000003</v>
      </c>
      <c r="AQ150" s="60">
        <v>52.245833333333302</v>
      </c>
      <c r="AR150" s="60">
        <v>34.32</v>
      </c>
      <c r="AS150" s="62">
        <v>58.983333333333199</v>
      </c>
      <c r="AT150" s="62">
        <v>69.8</v>
      </c>
      <c r="AU150" s="62">
        <v>51.174999999999997</v>
      </c>
      <c r="AV150" s="69">
        <v>74.071428571428598</v>
      </c>
      <c r="AW150" s="69">
        <v>66.5</v>
      </c>
      <c r="AX150" s="69">
        <v>58.7</v>
      </c>
      <c r="AY150" s="69">
        <v>74.5833333333334</v>
      </c>
      <c r="AZ150" s="69">
        <v>16.1999999999999</v>
      </c>
      <c r="BA150" s="79">
        <f>BA149-BA141</f>
        <v>69.829999999999927</v>
      </c>
      <c r="BB150" s="80">
        <v>62.0833333333334</v>
      </c>
      <c r="BC150" s="79">
        <f>BC149-BC141</f>
        <v>81.200000000000045</v>
      </c>
      <c r="BD150" s="81">
        <v>26.919354838709602</v>
      </c>
      <c r="BE150" s="79">
        <v>48.802395209580801</v>
      </c>
      <c r="BF150" s="81"/>
      <c r="BG150" s="13">
        <v>22.5833333333333</v>
      </c>
      <c r="BH150" s="13">
        <f>BH149-BH141</f>
        <v>34.285714285713993</v>
      </c>
      <c r="BJ150" s="88">
        <v>44.545833333333292</v>
      </c>
      <c r="BK150" s="88">
        <v>0.41250000000002274</v>
      </c>
      <c r="BL150" s="88">
        <v>54.615384615384642</v>
      </c>
      <c r="BM150" s="88">
        <v>52.384374999999977</v>
      </c>
      <c r="BN150" s="88">
        <f>H150</f>
        <v>0</v>
      </c>
      <c r="BO150" s="89" t="s">
        <v>93</v>
      </c>
      <c r="BP150" s="96">
        <f>BP149-BP141</f>
        <v>0</v>
      </c>
      <c r="BQ150" s="38">
        <f t="shared" ref="BQ150" si="201">BQ149-BQ141</f>
        <v>0</v>
      </c>
      <c r="BR150" s="38">
        <f t="shared" ref="BR150" si="202">BR149-BR141</f>
        <v>0</v>
      </c>
      <c r="BS150" s="38">
        <f t="shared" ref="BS150" si="203">BS149-BS141</f>
        <v>0</v>
      </c>
      <c r="BT150" s="38">
        <f t="shared" ref="BT150" si="204">BT149-BT141</f>
        <v>0</v>
      </c>
      <c r="BU150" s="132"/>
      <c r="BV150" s="46">
        <f t="shared" ref="BV150" si="205">BV149-BV141</f>
        <v>0</v>
      </c>
      <c r="BW150" s="50" t="s">
        <v>93</v>
      </c>
      <c r="BX150" s="60">
        <v>24.5</v>
      </c>
      <c r="BY150" s="60">
        <v>76.5</v>
      </c>
      <c r="BZ150" s="104">
        <v>80.1666666666666</v>
      </c>
      <c r="CA150" s="62">
        <v>69.9375</v>
      </c>
      <c r="CB150" s="62">
        <v>20.0625</v>
      </c>
      <c r="CC150" s="62">
        <v>131.9</v>
      </c>
      <c r="CD150" s="65">
        <v>71.550000000000097</v>
      </c>
      <c r="CE150" s="65">
        <v>84.33</v>
      </c>
      <c r="CF150" s="65">
        <v>78.561111111111103</v>
      </c>
      <c r="CG150" s="66">
        <v>68.503333333333302</v>
      </c>
      <c r="CH150" s="66">
        <v>28.4583333333333</v>
      </c>
      <c r="CI150" s="66">
        <v>63.6677777777778</v>
      </c>
      <c r="CJ150" s="60">
        <v>53.95</v>
      </c>
      <c r="CK150" s="60">
        <v>17.61</v>
      </c>
      <c r="CL150" s="60">
        <v>75.683333333333294</v>
      </c>
      <c r="CM150" s="60">
        <v>71.219999999999899</v>
      </c>
      <c r="CN150" s="62">
        <v>47.1666666666667</v>
      </c>
      <c r="CO150" s="62">
        <v>75</v>
      </c>
      <c r="CP150" s="62">
        <v>74.625</v>
      </c>
      <c r="CQ150" s="69">
        <v>75.678571428571402</v>
      </c>
      <c r="CR150" s="69">
        <v>50.5</v>
      </c>
      <c r="CS150" s="10">
        <v>65.5</v>
      </c>
      <c r="CT150" s="68">
        <v>70.625</v>
      </c>
      <c r="CU150" s="68">
        <v>82.533333333333303</v>
      </c>
      <c r="CV150" s="110">
        <f>CV149-CV141</f>
        <v>62.129999999999995</v>
      </c>
      <c r="CW150" s="10">
        <v>71</v>
      </c>
      <c r="CX150" s="13">
        <f>CX149-CX141</f>
        <v>104.33000000000004</v>
      </c>
      <c r="CY150" s="78">
        <v>49.036666666666598</v>
      </c>
      <c r="CZ150" s="13">
        <v>24.3</v>
      </c>
      <c r="DA150" s="119"/>
      <c r="DB150" s="22">
        <v>48.4</v>
      </c>
      <c r="DC150" s="22">
        <f>DC149-DC141</f>
        <v>61.600000000000023</v>
      </c>
      <c r="DE150" s="124">
        <v>59.725000000000023</v>
      </c>
      <c r="DF150" s="124">
        <v>23.0625</v>
      </c>
      <c r="DG150" s="124">
        <v>62.222222222222172</v>
      </c>
      <c r="DH150" s="124">
        <v>76.965625000000045</v>
      </c>
      <c r="DI150" s="124">
        <f>BV150</f>
        <v>0</v>
      </c>
    </row>
    <row r="151" spans="1:113" ht="18" customHeight="1">
      <c r="A151" s="24"/>
      <c r="B151" s="15"/>
      <c r="C151" s="15"/>
      <c r="D151" s="15"/>
      <c r="E151" s="15"/>
      <c r="F151" s="15"/>
      <c r="G151" s="15"/>
      <c r="H151" s="15"/>
      <c r="I151" s="52"/>
      <c r="J151" s="49"/>
      <c r="K151" s="49"/>
      <c r="L151" s="49"/>
      <c r="AG151" s="16"/>
      <c r="AH151" s="16"/>
      <c r="AI151" s="16"/>
      <c r="AS151" s="7"/>
      <c r="AT151" s="7"/>
      <c r="AU151" s="7"/>
      <c r="BP151" s="15"/>
      <c r="BQ151" s="15"/>
      <c r="BR151" s="15"/>
      <c r="BS151" s="15"/>
      <c r="BT151" s="15"/>
      <c r="BU151" s="15"/>
      <c r="BV151" s="15"/>
      <c r="BW151" s="52"/>
      <c r="BZ151" s="102"/>
      <c r="CN151" s="7"/>
      <c r="CO151" s="7"/>
      <c r="CP151" s="7"/>
      <c r="CR151" s="105"/>
      <c r="CS151" s="10"/>
      <c r="CT151" s="10"/>
      <c r="CU151" s="10"/>
      <c r="CV151" s="110"/>
      <c r="CW151" s="10"/>
      <c r="CX151" s="9"/>
      <c r="CY151" s="12"/>
      <c r="CZ151" s="9"/>
    </row>
    <row r="152" spans="1:113" ht="18" customHeight="1" thickBot="1">
      <c r="A152" s="32">
        <f t="shared" ref="A152:B152" si="206">A144+1</f>
        <v>20</v>
      </c>
      <c r="B152" s="33">
        <f t="shared" si="206"/>
        <v>45397</v>
      </c>
      <c r="C152" s="3"/>
      <c r="D152" s="3"/>
      <c r="E152" s="3"/>
      <c r="F152" s="3"/>
      <c r="G152" s="3"/>
      <c r="H152" s="15"/>
      <c r="L152" s="51"/>
      <c r="AG152" s="16"/>
      <c r="AH152" s="16"/>
      <c r="AI152" s="16"/>
      <c r="AS152" s="7"/>
      <c r="AT152" s="7"/>
      <c r="AU152" s="7"/>
      <c r="BO152" s="36">
        <f t="shared" ref="BO152:BP152" si="207">BO144+1</f>
        <v>20</v>
      </c>
      <c r="BP152" s="33">
        <f t="shared" si="207"/>
        <v>45397</v>
      </c>
      <c r="BQ152" s="3"/>
      <c r="BR152" s="3"/>
      <c r="BS152" s="3"/>
      <c r="BT152" s="3"/>
      <c r="BU152" s="3"/>
      <c r="BV152" s="15"/>
      <c r="CN152" s="7"/>
      <c r="CO152" s="7"/>
      <c r="CP152" s="7"/>
      <c r="CR152" s="105"/>
      <c r="CS152" s="10"/>
      <c r="CT152" s="10"/>
      <c r="CU152" s="10"/>
      <c r="CV152" s="110"/>
      <c r="CW152" s="10"/>
      <c r="CX152" s="9"/>
      <c r="CY152" s="12"/>
      <c r="CZ152" s="9"/>
    </row>
    <row r="153" spans="1:113" ht="18" customHeight="1">
      <c r="A153" s="34" t="s">
        <v>4</v>
      </c>
      <c r="B153" s="35" t="s">
        <v>5</v>
      </c>
      <c r="C153" s="35" t="s">
        <v>6</v>
      </c>
      <c r="D153" s="35" t="s">
        <v>7</v>
      </c>
      <c r="E153" s="35" t="s">
        <v>8</v>
      </c>
      <c r="F153" s="35" t="s">
        <v>9</v>
      </c>
      <c r="G153" s="35" t="s">
        <v>10</v>
      </c>
      <c r="H153" s="42" t="s">
        <v>11</v>
      </c>
      <c r="AG153" s="16"/>
      <c r="AH153" s="16"/>
      <c r="AI153" s="16"/>
      <c r="AS153" s="7"/>
      <c r="AT153" s="7"/>
      <c r="AU153" s="7"/>
      <c r="BO153" s="92" t="s">
        <v>4</v>
      </c>
      <c r="BP153" s="93" t="s">
        <v>5</v>
      </c>
      <c r="BQ153" s="35" t="s">
        <v>6</v>
      </c>
      <c r="BR153" s="35" t="s">
        <v>7</v>
      </c>
      <c r="BS153" s="35" t="s">
        <v>8</v>
      </c>
      <c r="BT153" s="35" t="s">
        <v>9</v>
      </c>
      <c r="BU153" s="127"/>
      <c r="BV153" s="42" t="s">
        <v>11</v>
      </c>
      <c r="CN153" s="7"/>
      <c r="CO153" s="7"/>
      <c r="CP153" s="7"/>
      <c r="CR153" s="105"/>
      <c r="CS153" s="10"/>
      <c r="CT153" s="10"/>
      <c r="CU153" s="10"/>
      <c r="CV153" s="110"/>
      <c r="CW153" s="10"/>
      <c r="CX153" s="9"/>
      <c r="CY153" s="12"/>
      <c r="CZ153" s="9"/>
    </row>
    <row r="154" spans="1:113" ht="18" customHeight="1">
      <c r="A154" s="29" t="s">
        <v>12</v>
      </c>
      <c r="B154" s="30">
        <v>490</v>
      </c>
      <c r="C154" s="30">
        <v>490</v>
      </c>
      <c r="D154" s="30">
        <v>490</v>
      </c>
      <c r="E154" s="30">
        <v>490</v>
      </c>
      <c r="F154" s="30">
        <v>490</v>
      </c>
      <c r="G154" s="30">
        <v>490</v>
      </c>
      <c r="H154" s="43">
        <v>490</v>
      </c>
      <c r="AG154" s="16"/>
      <c r="AH154" s="16"/>
      <c r="AI154" s="16"/>
      <c r="AS154" s="7"/>
      <c r="AT154" s="7"/>
      <c r="AU154" s="7"/>
      <c r="BO154" s="89" t="s">
        <v>12</v>
      </c>
      <c r="BP154" s="90">
        <v>490</v>
      </c>
      <c r="BQ154" s="30">
        <v>490</v>
      </c>
      <c r="BR154" s="30">
        <v>490</v>
      </c>
      <c r="BS154" s="30">
        <v>490</v>
      </c>
      <c r="BT154" s="30">
        <v>490</v>
      </c>
      <c r="BU154" s="126"/>
      <c r="BV154" s="43">
        <v>490</v>
      </c>
      <c r="CN154" s="7"/>
      <c r="CO154" s="7"/>
      <c r="CP154" s="7"/>
      <c r="CR154" s="105"/>
      <c r="CS154" s="10"/>
      <c r="CT154" s="10"/>
      <c r="CU154" s="10"/>
      <c r="CV154" s="110"/>
      <c r="CW154" s="10"/>
      <c r="CX154" s="9"/>
      <c r="CY154" s="12"/>
      <c r="CZ154" s="9"/>
    </row>
    <row r="155" spans="1:113" ht="18" customHeight="1">
      <c r="A155" s="29" t="s">
        <v>90</v>
      </c>
      <c r="B155" s="94">
        <v>47297</v>
      </c>
      <c r="C155" s="36">
        <v>48777</v>
      </c>
      <c r="D155" s="36">
        <v>48355</v>
      </c>
      <c r="E155" s="36">
        <v>46572</v>
      </c>
      <c r="F155" s="36">
        <v>48649</v>
      </c>
      <c r="G155" s="36"/>
      <c r="H155" s="44">
        <f>SUM(B155:G155)</f>
        <v>239650</v>
      </c>
      <c r="J155" s="3" t="s">
        <v>129</v>
      </c>
      <c r="AG155" s="16"/>
      <c r="AH155" s="16"/>
      <c r="AI155" s="16"/>
      <c r="AS155" s="7"/>
      <c r="AT155" s="7"/>
      <c r="AU155" s="7"/>
      <c r="BO155" s="89" t="s">
        <v>90</v>
      </c>
      <c r="BP155" s="94">
        <v>69222</v>
      </c>
      <c r="BQ155" s="36">
        <v>69847</v>
      </c>
      <c r="BR155" s="36">
        <v>69503</v>
      </c>
      <c r="BS155" s="36">
        <v>67212</v>
      </c>
      <c r="BT155" s="36">
        <v>67927</v>
      </c>
      <c r="BU155" s="99"/>
      <c r="BV155" s="44">
        <f>SUM(BP155:BT155)</f>
        <v>343711</v>
      </c>
      <c r="CN155" s="7"/>
      <c r="CO155" s="7"/>
      <c r="CP155" s="7"/>
      <c r="CR155" s="105"/>
      <c r="CS155" s="10"/>
      <c r="CT155" s="10"/>
      <c r="CU155" s="10"/>
      <c r="CV155" s="110"/>
      <c r="CW155" s="10"/>
      <c r="CX155" s="9"/>
      <c r="CY155" s="12"/>
      <c r="CZ155" s="9"/>
    </row>
    <row r="156" spans="1:113" ht="18" customHeight="1">
      <c r="A156" s="29" t="s">
        <v>91</v>
      </c>
      <c r="B156" s="36">
        <v>80</v>
      </c>
      <c r="C156" s="36">
        <v>80</v>
      </c>
      <c r="D156" s="36">
        <v>80</v>
      </c>
      <c r="E156" s="36">
        <v>80</v>
      </c>
      <c r="F156" s="36">
        <v>80</v>
      </c>
      <c r="G156" s="36"/>
      <c r="H156" s="44">
        <f>SUM(B156:G156)</f>
        <v>400</v>
      </c>
      <c r="J156" s="3">
        <v>438</v>
      </c>
      <c r="K156" s="3">
        <v>441</v>
      </c>
      <c r="L156" s="3">
        <v>447</v>
      </c>
      <c r="M156" s="3">
        <v>450</v>
      </c>
      <c r="N156" s="3">
        <v>453</v>
      </c>
      <c r="O156" s="4">
        <v>463</v>
      </c>
      <c r="P156" s="4">
        <v>468</v>
      </c>
      <c r="Q156" s="4">
        <v>471</v>
      </c>
      <c r="R156" s="4">
        <v>473</v>
      </c>
      <c r="S156" s="3">
        <v>476</v>
      </c>
      <c r="T156" s="3">
        <v>478</v>
      </c>
      <c r="U156" s="3">
        <v>482</v>
      </c>
      <c r="V156" s="3">
        <v>485</v>
      </c>
      <c r="W156" s="5" t="s">
        <v>14</v>
      </c>
      <c r="X156" s="5" t="s">
        <v>15</v>
      </c>
      <c r="Y156" s="5" t="s">
        <v>16</v>
      </c>
      <c r="Z156" s="5" t="s">
        <v>17</v>
      </c>
      <c r="AA156" s="6" t="s">
        <v>118</v>
      </c>
      <c r="AB156" s="6" t="s">
        <v>114</v>
      </c>
      <c r="AC156" s="6" t="s">
        <v>20</v>
      </c>
      <c r="AD156" s="7" t="s">
        <v>21</v>
      </c>
      <c r="AE156" s="7" t="s">
        <v>22</v>
      </c>
      <c r="AF156" s="7" t="s">
        <v>23</v>
      </c>
      <c r="AG156" s="16" t="s">
        <v>24</v>
      </c>
      <c r="AH156" s="16" t="s">
        <v>25</v>
      </c>
      <c r="AI156" s="16" t="s">
        <v>26</v>
      </c>
      <c r="AJ156" s="8" t="s">
        <v>27</v>
      </c>
      <c r="AK156" s="8" t="s">
        <v>28</v>
      </c>
      <c r="AL156" s="8" t="s">
        <v>29</v>
      </c>
      <c r="AM156" s="9" t="s">
        <v>30</v>
      </c>
      <c r="AN156" s="9" t="s">
        <v>31</v>
      </c>
      <c r="AO156" s="6" t="s">
        <v>32</v>
      </c>
      <c r="AP156" s="6" t="s">
        <v>33</v>
      </c>
      <c r="AQ156" s="6" t="s">
        <v>34</v>
      </c>
      <c r="AR156" s="6" t="s">
        <v>35</v>
      </c>
      <c r="AS156" s="7" t="s">
        <v>36</v>
      </c>
      <c r="AT156" s="7" t="s">
        <v>37</v>
      </c>
      <c r="AU156" s="7" t="s">
        <v>38</v>
      </c>
      <c r="AV156" s="10" t="s">
        <v>39</v>
      </c>
      <c r="AW156" s="10" t="s">
        <v>128</v>
      </c>
      <c r="AX156" s="10" t="s">
        <v>41</v>
      </c>
      <c r="AY156" s="10" t="s">
        <v>42</v>
      </c>
      <c r="AZ156" s="10" t="s">
        <v>43</v>
      </c>
      <c r="BA156" s="9" t="s">
        <v>44</v>
      </c>
      <c r="BB156" s="11" t="s">
        <v>45</v>
      </c>
      <c r="BC156" s="9" t="s">
        <v>46</v>
      </c>
      <c r="BD156" s="12" t="s">
        <v>47</v>
      </c>
      <c r="BE156" s="9" t="s">
        <v>48</v>
      </c>
      <c r="BF156" s="12" t="s">
        <v>49</v>
      </c>
      <c r="BG156" s="13" t="s">
        <v>50</v>
      </c>
      <c r="BH156" s="13" t="s">
        <v>51</v>
      </c>
      <c r="BJ156" s="88" t="s">
        <v>53</v>
      </c>
      <c r="BK156" s="88" t="s">
        <v>139</v>
      </c>
      <c r="BL156" s="88" t="s">
        <v>141</v>
      </c>
      <c r="BM156" s="88" t="s">
        <v>143</v>
      </c>
      <c r="BN156" s="88" t="s">
        <v>145</v>
      </c>
      <c r="BO156" s="89" t="s">
        <v>91</v>
      </c>
      <c r="BP156" s="36">
        <v>80</v>
      </c>
      <c r="BQ156" s="94">
        <v>80</v>
      </c>
      <c r="BR156" s="94">
        <v>80</v>
      </c>
      <c r="BS156" s="94">
        <v>80</v>
      </c>
      <c r="BT156" s="94">
        <v>80</v>
      </c>
      <c r="BU156" s="99"/>
      <c r="BV156" s="44">
        <f>SUM(BP156:BT156)</f>
        <v>400</v>
      </c>
      <c r="BX156" s="6" t="s">
        <v>119</v>
      </c>
      <c r="BY156" s="6" t="s">
        <v>116</v>
      </c>
      <c r="BZ156" s="102" t="s">
        <v>56</v>
      </c>
      <c r="CA156" s="7" t="s">
        <v>57</v>
      </c>
      <c r="CB156" s="7" t="s">
        <v>58</v>
      </c>
      <c r="CC156" s="7" t="s">
        <v>59</v>
      </c>
      <c r="CD156" s="16" t="s">
        <v>60</v>
      </c>
      <c r="CE156" s="16" t="s">
        <v>61</v>
      </c>
      <c r="CF156" s="16" t="s">
        <v>62</v>
      </c>
      <c r="CG156" s="8" t="s">
        <v>63</v>
      </c>
      <c r="CH156" s="8" t="s">
        <v>64</v>
      </c>
      <c r="CI156" s="8" t="s">
        <v>65</v>
      </c>
      <c r="CJ156" s="6" t="s">
        <v>66</v>
      </c>
      <c r="CK156" s="6" t="s">
        <v>67</v>
      </c>
      <c r="CL156" s="6" t="s">
        <v>68</v>
      </c>
      <c r="CM156" s="6" t="s">
        <v>69</v>
      </c>
      <c r="CN156" s="7" t="s">
        <v>70</v>
      </c>
      <c r="CO156" s="7" t="s">
        <v>71</v>
      </c>
      <c r="CP156" s="7" t="s">
        <v>72</v>
      </c>
      <c r="CQ156" s="10" t="s">
        <v>73</v>
      </c>
      <c r="CR156" s="10" t="s">
        <v>126</v>
      </c>
      <c r="CS156" s="10" t="s">
        <v>75</v>
      </c>
      <c r="CT156" s="10" t="s">
        <v>76</v>
      </c>
      <c r="CU156" s="10" t="s">
        <v>120</v>
      </c>
      <c r="CV156" s="110" t="s">
        <v>78</v>
      </c>
      <c r="CW156" s="10" t="s">
        <v>92</v>
      </c>
      <c r="CX156" s="9" t="s">
        <v>79</v>
      </c>
      <c r="CY156" s="12" t="s">
        <v>80</v>
      </c>
      <c r="CZ156" s="9" t="s">
        <v>81</v>
      </c>
      <c r="DA156" s="21" t="s">
        <v>82</v>
      </c>
      <c r="DB156" s="22" t="s">
        <v>83</v>
      </c>
      <c r="DC156" s="22" t="s">
        <v>84</v>
      </c>
      <c r="DD156" s="116" t="s">
        <v>85</v>
      </c>
      <c r="DE156" s="116" t="s">
        <v>86</v>
      </c>
      <c r="DF156" s="116" t="s">
        <v>140</v>
      </c>
      <c r="DG156" s="116" t="s">
        <v>142</v>
      </c>
      <c r="DH156" s="116" t="s">
        <v>144</v>
      </c>
      <c r="DI156" s="116" t="s">
        <v>146</v>
      </c>
    </row>
    <row r="157" spans="1:113" ht="18" customHeight="1">
      <c r="A157" s="29" t="s">
        <v>87</v>
      </c>
      <c r="B157" s="37">
        <f>B155/B156</f>
        <v>591.21249999999998</v>
      </c>
      <c r="C157" s="37">
        <f>C155/C156</f>
        <v>609.71249999999998</v>
      </c>
      <c r="D157" s="37">
        <f>D155/D156</f>
        <v>604.4375</v>
      </c>
      <c r="E157" s="37">
        <f>E155/E156</f>
        <v>582.15</v>
      </c>
      <c r="F157" s="37">
        <f>F155/F156</f>
        <v>608.11249999999995</v>
      </c>
      <c r="G157" s="37" t="e">
        <f t="shared" ref="G157:H157" si="208">G155/G156</f>
        <v>#DIV/0!</v>
      </c>
      <c r="H157" s="45">
        <f t="shared" si="208"/>
        <v>599.125</v>
      </c>
      <c r="I157" s="2" t="s">
        <v>87</v>
      </c>
      <c r="J157" s="51">
        <v>737.86</v>
      </c>
      <c r="K157" s="51">
        <v>787.73913043478296</v>
      </c>
      <c r="L157" s="51">
        <v>740.23</v>
      </c>
      <c r="M157" s="51">
        <v>676.85</v>
      </c>
      <c r="N157" s="51">
        <v>761</v>
      </c>
      <c r="O157" s="55">
        <v>743.8</v>
      </c>
      <c r="P157" s="55">
        <v>714.34</v>
      </c>
      <c r="Q157" s="55">
        <v>668.5</v>
      </c>
      <c r="R157" s="55">
        <v>690.5</v>
      </c>
      <c r="S157" s="51">
        <v>730.73</v>
      </c>
      <c r="T157" s="51">
        <v>720.17</v>
      </c>
      <c r="U157" s="51">
        <v>722.71</v>
      </c>
      <c r="V157" s="51">
        <v>669.9</v>
      </c>
      <c r="W157" s="57">
        <v>681.77</v>
      </c>
      <c r="X157" s="57">
        <v>694.03</v>
      </c>
      <c r="Y157" s="57">
        <v>695.17</v>
      </c>
      <c r="Z157" s="57">
        <v>703.94</v>
      </c>
      <c r="AA157" s="59">
        <v>815.21875</v>
      </c>
      <c r="AB157" s="59">
        <v>766.42105263157896</v>
      </c>
      <c r="AC157" s="60">
        <v>675.95238095238096</v>
      </c>
      <c r="AD157" s="61">
        <v>744.75</v>
      </c>
      <c r="AE157" s="61">
        <v>848.21875</v>
      </c>
      <c r="AF157" s="61">
        <v>837.9375</v>
      </c>
      <c r="AG157" s="63">
        <v>743.33</v>
      </c>
      <c r="AH157" s="63">
        <v>780.67</v>
      </c>
      <c r="AI157" s="63">
        <v>741.4</v>
      </c>
      <c r="AJ157" s="64">
        <v>664.54166666666697</v>
      </c>
      <c r="AK157" s="64">
        <v>727.08333333333303</v>
      </c>
      <c r="AL157" s="64">
        <v>682.66666666666697</v>
      </c>
      <c r="AM157" s="13">
        <v>692.71</v>
      </c>
      <c r="AN157" s="13" t="e">
        <f>'[1]Peso Macho'!G157</f>
        <v>#REF!</v>
      </c>
      <c r="AO157" s="59">
        <v>665.8</v>
      </c>
      <c r="AP157" s="59">
        <v>636.4</v>
      </c>
      <c r="AQ157" s="59"/>
      <c r="AR157" s="59">
        <v>536.12</v>
      </c>
      <c r="AS157" s="61">
        <v>688.66666666666697</v>
      </c>
      <c r="AT157" s="61">
        <v>826.4</v>
      </c>
      <c r="AU157" s="61">
        <v>721.5</v>
      </c>
      <c r="AV157" s="68">
        <v>846.32142857142901</v>
      </c>
      <c r="AW157" s="68">
        <v>748.83</v>
      </c>
      <c r="AX157" s="68">
        <v>661.08</v>
      </c>
      <c r="AY157" s="68">
        <v>756.66666666666697</v>
      </c>
      <c r="AZ157" s="68">
        <v>714.63333333333298</v>
      </c>
      <c r="BA157" s="13">
        <v>635.47</v>
      </c>
      <c r="BB157" s="77">
        <v>736.58333333333303</v>
      </c>
      <c r="BC157" s="13">
        <v>747.8</v>
      </c>
      <c r="BD157" s="78">
        <v>807.58387096774197</v>
      </c>
      <c r="BE157" s="13">
        <v>627.84431137724596</v>
      </c>
      <c r="BF157" s="78"/>
      <c r="BG157" s="13">
        <v>546.25</v>
      </c>
      <c r="BH157" s="13">
        <v>503.71428571428601</v>
      </c>
      <c r="BJ157" s="88">
        <v>471.86250000000001</v>
      </c>
      <c r="BK157" s="88">
        <v>565.04583333333335</v>
      </c>
      <c r="BL157" s="88">
        <v>550</v>
      </c>
      <c r="BM157" s="88">
        <v>682.48125000000005</v>
      </c>
      <c r="BN157" s="88">
        <f>H157</f>
        <v>599.125</v>
      </c>
      <c r="BO157" s="89" t="s">
        <v>87</v>
      </c>
      <c r="BP157" s="95">
        <f>BP155/BP156</f>
        <v>865.27499999999998</v>
      </c>
      <c r="BQ157" s="37">
        <f>BQ155/BQ156</f>
        <v>873.08749999999998</v>
      </c>
      <c r="BR157" s="37">
        <f>BR155/BR156</f>
        <v>868.78750000000002</v>
      </c>
      <c r="BS157" s="37">
        <f>BS155/BS156</f>
        <v>840.15</v>
      </c>
      <c r="BT157" s="37">
        <f t="shared" ref="BT157" si="209">BT155/BT156</f>
        <v>849.08749999999998</v>
      </c>
      <c r="BU157" s="130"/>
      <c r="BV157" s="45">
        <f>BV155/BV156</f>
        <v>859.27750000000003</v>
      </c>
      <c r="BW157" s="2" t="s">
        <v>87</v>
      </c>
      <c r="BX157" s="60">
        <v>938.3</v>
      </c>
      <c r="BY157" s="6">
        <v>893.2</v>
      </c>
      <c r="BZ157" s="104">
        <v>878.05</v>
      </c>
      <c r="CA157" s="61">
        <v>931.61874999999998</v>
      </c>
      <c r="CB157" s="61">
        <v>972.625</v>
      </c>
      <c r="CC157" s="61">
        <v>985.75</v>
      </c>
      <c r="CD157" s="63">
        <v>850.14</v>
      </c>
      <c r="CE157" s="63">
        <v>927.53</v>
      </c>
      <c r="CF157" s="63">
        <v>909.2</v>
      </c>
      <c r="CG157" s="64">
        <v>861.40909090909099</v>
      </c>
      <c r="CH157" s="64">
        <v>795.33333333333303</v>
      </c>
      <c r="CI157" s="64">
        <v>882.27777777777806</v>
      </c>
      <c r="CJ157" s="59">
        <v>847.74</v>
      </c>
      <c r="CK157" s="59">
        <v>859.71</v>
      </c>
      <c r="CL157" s="59"/>
      <c r="CM157" s="59">
        <v>796.8</v>
      </c>
      <c r="CN157" s="61">
        <v>828.56666666666695</v>
      </c>
      <c r="CO157" s="61">
        <v>994.375</v>
      </c>
      <c r="CP157" s="61">
        <v>935.25</v>
      </c>
      <c r="CQ157" s="68">
        <v>916.857142857143</v>
      </c>
      <c r="CR157" s="68">
        <v>798.5</v>
      </c>
      <c r="CS157" s="10">
        <v>843.17</v>
      </c>
      <c r="CT157" s="68">
        <v>817.5</v>
      </c>
      <c r="CU157" s="68">
        <v>831.93333333333305</v>
      </c>
      <c r="CV157" s="110">
        <v>856</v>
      </c>
      <c r="CW157" s="68">
        <v>897.41666666666697</v>
      </c>
      <c r="CX157" s="13">
        <v>857.17</v>
      </c>
      <c r="CY157" s="78">
        <v>890.72</v>
      </c>
      <c r="CZ157" s="13">
        <v>789.83333333333303</v>
      </c>
      <c r="DA157" s="119"/>
      <c r="DB157" s="120">
        <v>673.58333333333303</v>
      </c>
      <c r="DC157" s="120">
        <v>693.33333333333303</v>
      </c>
      <c r="DE157" s="121">
        <v>656.73541666666665</v>
      </c>
      <c r="DF157" s="121">
        <v>756.48749999999995</v>
      </c>
      <c r="DG157" s="121">
        <v>672.71111111111111</v>
      </c>
      <c r="DH157" s="121">
        <v>849.85625000000005</v>
      </c>
      <c r="DI157" s="121">
        <f>BV157</f>
        <v>859.27750000000003</v>
      </c>
    </row>
    <row r="158" spans="1:113" ht="18" customHeight="1" thickBot="1">
      <c r="A158" s="31" t="s">
        <v>93</v>
      </c>
      <c r="B158" s="38">
        <f>B157-B149</f>
        <v>145.4375</v>
      </c>
      <c r="C158" s="38">
        <f t="shared" ref="C158" si="210">C157-C149</f>
        <v>38.912500000000023</v>
      </c>
      <c r="D158" s="38">
        <f t="shared" ref="D158" si="211">D157-D149</f>
        <v>21.512500000000045</v>
      </c>
      <c r="E158" s="38">
        <f t="shared" ref="E158:F158" si="212">E157-E149</f>
        <v>26.537500000000023</v>
      </c>
      <c r="F158" s="38">
        <f t="shared" si="212"/>
        <v>26.587499999999977</v>
      </c>
      <c r="G158" s="38" t="e">
        <f t="shared" ref="G158" si="213">G157-G149</f>
        <v>#DIV/0!</v>
      </c>
      <c r="H158" s="46">
        <f t="shared" ref="H158" si="214">H157-H149</f>
        <v>51.797500000000014</v>
      </c>
      <c r="I158" s="50" t="s">
        <v>93</v>
      </c>
      <c r="J158" s="51">
        <f>J157-J149</f>
        <v>22.129999999999995</v>
      </c>
      <c r="K158" s="51">
        <f>K157-K149</f>
        <v>65.43913043478301</v>
      </c>
      <c r="L158" s="51">
        <f>L157-L149</f>
        <v>68.830000000000041</v>
      </c>
      <c r="M158" s="3">
        <v>59.4</v>
      </c>
      <c r="N158" s="51">
        <f>N157-N149</f>
        <v>82.029999999999973</v>
      </c>
      <c r="O158" s="4">
        <v>23.9</v>
      </c>
      <c r="P158" s="4">
        <v>61.7</v>
      </c>
      <c r="Q158" s="4">
        <v>37.6</v>
      </c>
      <c r="R158" s="55">
        <v>76.05</v>
      </c>
      <c r="S158" s="51">
        <f>S157-S149</f>
        <v>76.700000000000045</v>
      </c>
      <c r="T158" s="51">
        <f>T157-T149</f>
        <v>65.039999999999964</v>
      </c>
      <c r="U158" s="51">
        <f>U157-U149</f>
        <v>72.139999999999986</v>
      </c>
      <c r="V158" s="51">
        <f>V157-V149</f>
        <v>58</v>
      </c>
      <c r="W158" s="57">
        <f>+W157-W149</f>
        <v>63.5</v>
      </c>
      <c r="X158" s="57">
        <f>+X157-X149</f>
        <v>78.63</v>
      </c>
      <c r="Y158" s="57">
        <f>+Y157-Y149</f>
        <v>41.536666666666974</v>
      </c>
      <c r="Z158" s="57">
        <f>+Z157-Z149</f>
        <v>59.240000000000009</v>
      </c>
      <c r="AA158" s="59">
        <v>102.1875</v>
      </c>
      <c r="AB158" s="59">
        <v>52.021052631579003</v>
      </c>
      <c r="AC158" s="60">
        <v>28.119047619047599</v>
      </c>
      <c r="AD158" s="62">
        <v>39.65625</v>
      </c>
      <c r="AE158" s="62">
        <v>90.4375</v>
      </c>
      <c r="AF158" s="62">
        <v>44.0625</v>
      </c>
      <c r="AG158" s="65">
        <v>72.849999999999994</v>
      </c>
      <c r="AH158" s="65">
        <v>52.17</v>
      </c>
      <c r="AI158" s="65">
        <v>71.699999999999903</v>
      </c>
      <c r="AJ158" s="66">
        <v>49.3333333333333</v>
      </c>
      <c r="AK158" s="66">
        <v>48.543333333333401</v>
      </c>
      <c r="AL158" s="66">
        <v>72.9444444444445</v>
      </c>
      <c r="AM158" s="13">
        <v>49.27</v>
      </c>
      <c r="AN158" s="13" t="e">
        <f>'[1]Peso Macho'!G158</f>
        <v>#REF!</v>
      </c>
      <c r="AO158" s="60">
        <v>44.319999999999901</v>
      </c>
      <c r="AP158" s="60">
        <v>61.84</v>
      </c>
      <c r="AQ158" s="60">
        <v>-633.89166666666699</v>
      </c>
      <c r="AR158" s="60">
        <v>78.930000000000007</v>
      </c>
      <c r="AS158" s="62">
        <v>47.483333333333299</v>
      </c>
      <c r="AT158" s="62">
        <v>83.4</v>
      </c>
      <c r="AU158" s="62">
        <v>76.325000000000003</v>
      </c>
      <c r="AV158" s="69">
        <v>65.892857142857096</v>
      </c>
      <c r="AW158" s="69">
        <v>69.7</v>
      </c>
      <c r="AX158" s="69">
        <v>61.4</v>
      </c>
      <c r="AY158" s="69">
        <v>93.3333333333333</v>
      </c>
      <c r="AZ158" s="69">
        <v>97.8333333333334</v>
      </c>
      <c r="BA158" s="79">
        <f>BA157-BA149</f>
        <v>50.170000000000073</v>
      </c>
      <c r="BB158" s="80">
        <v>70.5833333333334</v>
      </c>
      <c r="BC158" s="79">
        <f>BC157-BC149</f>
        <v>12.299999999999955</v>
      </c>
      <c r="BD158" s="81">
        <v>82.690322580645201</v>
      </c>
      <c r="BE158" s="79">
        <v>33.383233532934099</v>
      </c>
      <c r="BF158" s="81"/>
      <c r="BG158" s="13">
        <v>65.6666666666667</v>
      </c>
      <c r="BH158" s="13">
        <f>BH157-BH149</f>
        <v>42.57142857142901</v>
      </c>
      <c r="BJ158" s="88">
        <v>16.09583333333336</v>
      </c>
      <c r="BK158" s="88">
        <v>55.6875</v>
      </c>
      <c r="BL158" s="88">
        <v>56.923076923076906</v>
      </c>
      <c r="BM158" s="88">
        <v>69.393750000000068</v>
      </c>
      <c r="BN158" s="88">
        <f>H158</f>
        <v>51.797500000000014</v>
      </c>
      <c r="BO158" s="89" t="s">
        <v>93</v>
      </c>
      <c r="BP158" s="96">
        <f>BP157-BP149</f>
        <v>232.36249999999995</v>
      </c>
      <c r="BQ158" s="38">
        <f t="shared" ref="BQ158" si="215">BQ157-BQ149</f>
        <v>160.03750000000002</v>
      </c>
      <c r="BR158" s="38">
        <f t="shared" ref="BR158" si="216">BR157-BR149</f>
        <v>164.14999999999998</v>
      </c>
      <c r="BS158" s="38">
        <f t="shared" ref="BS158" si="217">BS157-BS149</f>
        <v>143.73749999999995</v>
      </c>
      <c r="BT158" s="38">
        <f t="shared" ref="BT158" si="218">BT157-BT149</f>
        <v>166.25</v>
      </c>
      <c r="BU158" s="132"/>
      <c r="BV158" s="46">
        <f t="shared" ref="BV158" si="219">BV157-BV149</f>
        <v>173.3075</v>
      </c>
      <c r="BW158" s="50" t="s">
        <v>93</v>
      </c>
      <c r="BX158" s="60">
        <v>86.5</v>
      </c>
      <c r="BY158" s="6">
        <v>80.5</v>
      </c>
      <c r="BZ158" s="104">
        <v>46.3</v>
      </c>
      <c r="CA158" s="62">
        <v>50.618749999999999</v>
      </c>
      <c r="CB158" s="62">
        <v>125.3125</v>
      </c>
      <c r="CC158" s="62">
        <v>79.099999999999994</v>
      </c>
      <c r="CD158" s="65">
        <v>79.449999999999903</v>
      </c>
      <c r="CE158" s="65">
        <v>46.9299999999999</v>
      </c>
      <c r="CF158" s="65">
        <v>82.75</v>
      </c>
      <c r="CG158" s="66">
        <v>76.325757575757507</v>
      </c>
      <c r="CH158" s="66">
        <v>31.1666666666667</v>
      </c>
      <c r="CI158" s="66">
        <v>95.5</v>
      </c>
      <c r="CJ158" s="60">
        <v>84.9</v>
      </c>
      <c r="CK158" s="60">
        <v>84.310000000000102</v>
      </c>
      <c r="CL158" s="60">
        <v>-856.32916666666699</v>
      </c>
      <c r="CM158" s="60">
        <v>78.989999999999995</v>
      </c>
      <c r="CN158" s="62">
        <v>37.5</v>
      </c>
      <c r="CO158" s="62">
        <v>88.375</v>
      </c>
      <c r="CP158" s="62">
        <v>85.125</v>
      </c>
      <c r="CQ158" s="69">
        <v>65.607142857142904</v>
      </c>
      <c r="CR158" s="69">
        <v>78.7</v>
      </c>
      <c r="CS158" s="10">
        <v>92.4</v>
      </c>
      <c r="CT158" s="68">
        <v>67.2916666666666</v>
      </c>
      <c r="CU158" s="68">
        <v>80.6666666666666</v>
      </c>
      <c r="CV158" s="110">
        <f>CV157-CV149</f>
        <v>79.470000000000027</v>
      </c>
      <c r="CW158" s="10">
        <v>51</v>
      </c>
      <c r="CX158" s="13">
        <f>CX157-CX149</f>
        <v>37.839999999999918</v>
      </c>
      <c r="CY158" s="78">
        <v>109.933333333333</v>
      </c>
      <c r="CZ158" s="13">
        <v>92.3333333333334</v>
      </c>
      <c r="DA158" s="119"/>
      <c r="DB158" s="120">
        <v>64.183333333333394</v>
      </c>
      <c r="DC158" s="120">
        <f>DC157-DC149</f>
        <v>74.933333333333053</v>
      </c>
      <c r="DE158" s="124">
        <v>68.987499999999955</v>
      </c>
      <c r="DF158" s="124">
        <v>58.612499999999955</v>
      </c>
      <c r="DG158" s="124">
        <v>71.155555555555566</v>
      </c>
      <c r="DH158" s="124">
        <v>98.481250000000045</v>
      </c>
      <c r="DI158" s="124">
        <f>BV158</f>
        <v>173.3075</v>
      </c>
    </row>
    <row r="159" spans="1:113" ht="18" customHeight="1">
      <c r="A159" s="24"/>
      <c r="B159" s="15"/>
      <c r="C159" s="15"/>
      <c r="D159" s="15"/>
      <c r="E159" s="15"/>
      <c r="F159" s="15"/>
      <c r="G159" s="15"/>
      <c r="H159" s="15"/>
      <c r="I159" s="52"/>
      <c r="J159" s="49"/>
      <c r="K159" s="49"/>
      <c r="L159" s="49"/>
      <c r="M159" s="51"/>
      <c r="N159" s="51"/>
      <c r="AG159" s="16"/>
      <c r="AH159" s="16"/>
      <c r="AI159" s="16"/>
      <c r="AS159" s="7"/>
      <c r="AT159" s="7"/>
      <c r="AU159" s="7"/>
      <c r="BP159" s="15"/>
      <c r="BQ159" s="15"/>
      <c r="BR159" s="15"/>
      <c r="BS159" s="15"/>
      <c r="BT159" s="15"/>
      <c r="BU159" s="15"/>
      <c r="BV159" s="15"/>
      <c r="BW159" s="52"/>
      <c r="CN159" s="7"/>
      <c r="CO159" s="7"/>
      <c r="CP159" s="7"/>
      <c r="CR159" s="105"/>
      <c r="CS159" s="10"/>
      <c r="CT159" s="10"/>
      <c r="CU159" s="10"/>
      <c r="CV159" s="110"/>
      <c r="CW159" s="10"/>
      <c r="CX159" s="9"/>
      <c r="CY159" s="12"/>
      <c r="CZ159" s="9"/>
    </row>
    <row r="160" spans="1:113" ht="18" customHeight="1" thickBot="1">
      <c r="A160" s="32">
        <f t="shared" ref="A160:B160" si="220">A152+1</f>
        <v>21</v>
      </c>
      <c r="B160" s="33">
        <f t="shared" si="220"/>
        <v>45398</v>
      </c>
      <c r="C160" s="3"/>
      <c r="D160" s="3"/>
      <c r="E160" s="3"/>
      <c r="F160" s="3"/>
      <c r="G160" s="3"/>
      <c r="H160" s="15"/>
      <c r="AG160" s="16"/>
      <c r="AH160" s="16"/>
      <c r="AI160" s="16"/>
      <c r="AS160" s="7"/>
      <c r="AT160" s="7"/>
      <c r="AU160" s="7"/>
      <c r="BO160" s="36">
        <f t="shared" ref="BO160:BP160" si="221">BO152+1</f>
        <v>21</v>
      </c>
      <c r="BP160" s="33">
        <f t="shared" si="221"/>
        <v>45398</v>
      </c>
      <c r="BQ160" s="3"/>
      <c r="BR160" s="3"/>
      <c r="BS160" s="3"/>
      <c r="BT160" s="3"/>
      <c r="BU160" s="3"/>
      <c r="BV160" s="15"/>
      <c r="CN160" s="7"/>
      <c r="CO160" s="7"/>
      <c r="CP160" s="7"/>
      <c r="CR160" s="105"/>
      <c r="CS160" s="10"/>
      <c r="CT160" s="10"/>
      <c r="CU160" s="10"/>
      <c r="CV160" s="110"/>
      <c r="CW160" s="10"/>
      <c r="CX160" s="9"/>
      <c r="CY160" s="12"/>
      <c r="CZ160" s="9"/>
    </row>
    <row r="161" spans="1:113" ht="18" customHeight="1">
      <c r="A161" s="34" t="s">
        <v>4</v>
      </c>
      <c r="B161" s="35" t="s">
        <v>5</v>
      </c>
      <c r="C161" s="35" t="s">
        <v>6</v>
      </c>
      <c r="D161" s="35" t="s">
        <v>7</v>
      </c>
      <c r="E161" s="35" t="s">
        <v>8</v>
      </c>
      <c r="F161" s="35" t="s">
        <v>9</v>
      </c>
      <c r="G161" s="35" t="s">
        <v>10</v>
      </c>
      <c r="H161" s="42" t="s">
        <v>11</v>
      </c>
      <c r="AG161" s="16"/>
      <c r="AH161" s="16"/>
      <c r="AI161" s="16"/>
      <c r="AS161" s="7"/>
      <c r="AT161" s="7"/>
      <c r="AU161" s="7"/>
      <c r="BO161" s="92" t="s">
        <v>4</v>
      </c>
      <c r="BP161" s="93" t="s">
        <v>5</v>
      </c>
      <c r="BQ161" s="35" t="s">
        <v>6</v>
      </c>
      <c r="BR161" s="35" t="s">
        <v>7</v>
      </c>
      <c r="BS161" s="35" t="s">
        <v>8</v>
      </c>
      <c r="BT161" s="35" t="s">
        <v>9</v>
      </c>
      <c r="BU161" s="127"/>
      <c r="BV161" s="42" t="s">
        <v>11</v>
      </c>
      <c r="CN161" s="7"/>
      <c r="CO161" s="7"/>
      <c r="CP161" s="7"/>
      <c r="CR161" s="105"/>
      <c r="CS161" s="10"/>
      <c r="CT161" s="10"/>
      <c r="CU161" s="10"/>
      <c r="CV161" s="110"/>
      <c r="CW161" s="10"/>
      <c r="CX161" s="9"/>
      <c r="CY161" s="12"/>
      <c r="CZ161" s="9"/>
    </row>
    <row r="162" spans="1:113" ht="18" customHeight="1">
      <c r="A162" s="29" t="s">
        <v>12</v>
      </c>
      <c r="B162" s="30">
        <v>490</v>
      </c>
      <c r="C162" s="30">
        <v>490</v>
      </c>
      <c r="D162" s="30">
        <v>490</v>
      </c>
      <c r="E162" s="30">
        <v>490</v>
      </c>
      <c r="F162" s="30">
        <v>490</v>
      </c>
      <c r="G162" s="30">
        <v>490</v>
      </c>
      <c r="H162" s="43">
        <v>490</v>
      </c>
      <c r="AG162" s="16"/>
      <c r="AH162" s="16"/>
      <c r="AI162" s="16"/>
      <c r="AS162" s="7"/>
      <c r="AT162" s="7"/>
      <c r="AU162" s="7"/>
      <c r="BO162" s="89" t="s">
        <v>12</v>
      </c>
      <c r="BP162" s="90">
        <v>490</v>
      </c>
      <c r="BQ162" s="30">
        <v>490</v>
      </c>
      <c r="BR162" s="30">
        <v>490</v>
      </c>
      <c r="BS162" s="30">
        <v>490</v>
      </c>
      <c r="BT162" s="30">
        <v>490</v>
      </c>
      <c r="BU162" s="126"/>
      <c r="BV162" s="43">
        <v>490</v>
      </c>
      <c r="CN162" s="7"/>
      <c r="CO162" s="7"/>
      <c r="CP162" s="7"/>
      <c r="CR162" s="105"/>
      <c r="CS162" s="10"/>
      <c r="CT162" s="10"/>
      <c r="CU162" s="10"/>
      <c r="CV162" s="110"/>
      <c r="CW162" s="10"/>
      <c r="CX162" s="9"/>
      <c r="CY162" s="12"/>
      <c r="CZ162" s="9"/>
    </row>
    <row r="163" spans="1:113" ht="18" customHeight="1">
      <c r="A163" s="29" t="s">
        <v>90</v>
      </c>
      <c r="B163" s="36">
        <v>52987</v>
      </c>
      <c r="C163" s="36">
        <v>50235</v>
      </c>
      <c r="D163" s="36">
        <v>49793</v>
      </c>
      <c r="E163" s="36">
        <v>50921</v>
      </c>
      <c r="F163" s="36">
        <v>50241</v>
      </c>
      <c r="G163" s="36"/>
      <c r="H163" s="44">
        <f>SUM(B163:G163)</f>
        <v>254177</v>
      </c>
      <c r="J163" s="3" t="s">
        <v>130</v>
      </c>
      <c r="AG163" s="16"/>
      <c r="AH163" s="16"/>
      <c r="AI163" s="16"/>
      <c r="AS163" s="7"/>
      <c r="AT163" s="7"/>
      <c r="AU163" s="7"/>
      <c r="BO163" s="89" t="s">
        <v>90</v>
      </c>
      <c r="BP163" s="94">
        <v>70363</v>
      </c>
      <c r="BQ163" s="36">
        <v>71662</v>
      </c>
      <c r="BR163" s="36">
        <v>70392</v>
      </c>
      <c r="BS163" s="36">
        <v>69902</v>
      </c>
      <c r="BT163" s="36">
        <v>69514</v>
      </c>
      <c r="BU163" s="99"/>
      <c r="BV163" s="44">
        <f>SUM(BP163:BT163)</f>
        <v>351833</v>
      </c>
      <c r="CN163" s="7"/>
      <c r="CO163" s="7"/>
      <c r="CP163" s="7"/>
      <c r="CR163" s="105"/>
      <c r="CS163" s="10"/>
      <c r="CT163" s="10"/>
      <c r="CU163" s="10"/>
      <c r="CV163" s="110"/>
      <c r="CW163" s="10"/>
      <c r="CX163" s="9"/>
      <c r="CY163" s="12"/>
      <c r="CZ163" s="9"/>
    </row>
    <row r="164" spans="1:113" ht="18" customHeight="1">
      <c r="A164" s="29" t="s">
        <v>91</v>
      </c>
      <c r="B164" s="36">
        <v>80</v>
      </c>
      <c r="C164" s="36">
        <v>80</v>
      </c>
      <c r="D164" s="36">
        <v>80</v>
      </c>
      <c r="E164" s="36">
        <v>80</v>
      </c>
      <c r="F164" s="36">
        <v>80</v>
      </c>
      <c r="G164" s="36"/>
      <c r="H164" s="44">
        <f>SUM(B164:G164)</f>
        <v>400</v>
      </c>
      <c r="J164" s="3">
        <v>438</v>
      </c>
      <c r="K164" s="3">
        <v>441</v>
      </c>
      <c r="L164" s="3">
        <v>447</v>
      </c>
      <c r="M164" s="3">
        <v>450</v>
      </c>
      <c r="N164" s="3">
        <v>453</v>
      </c>
      <c r="O164" s="4">
        <v>463</v>
      </c>
      <c r="P164" s="4">
        <v>468</v>
      </c>
      <c r="Q164" s="4">
        <v>471</v>
      </c>
      <c r="R164" s="4">
        <v>473</v>
      </c>
      <c r="S164" s="3">
        <v>476</v>
      </c>
      <c r="T164" s="3">
        <v>478</v>
      </c>
      <c r="U164" s="3">
        <v>482</v>
      </c>
      <c r="V164" s="3">
        <v>485</v>
      </c>
      <c r="W164" s="5" t="s">
        <v>14</v>
      </c>
      <c r="X164" s="5" t="s">
        <v>15</v>
      </c>
      <c r="Y164" s="5" t="s">
        <v>16</v>
      </c>
      <c r="Z164" s="5" t="s">
        <v>17</v>
      </c>
      <c r="AA164" s="6" t="s">
        <v>118</v>
      </c>
      <c r="AB164" s="6" t="s">
        <v>114</v>
      </c>
      <c r="AC164" s="6" t="s">
        <v>20</v>
      </c>
      <c r="AD164" s="7" t="s">
        <v>21</v>
      </c>
      <c r="AE164" s="7" t="s">
        <v>22</v>
      </c>
      <c r="AF164" s="7" t="s">
        <v>23</v>
      </c>
      <c r="AG164" s="16" t="s">
        <v>24</v>
      </c>
      <c r="AH164" s="16" t="s">
        <v>25</v>
      </c>
      <c r="AI164" s="16" t="s">
        <v>26</v>
      </c>
      <c r="AJ164" s="8" t="s">
        <v>27</v>
      </c>
      <c r="AK164" s="8" t="s">
        <v>28</v>
      </c>
      <c r="AL164" s="8" t="s">
        <v>29</v>
      </c>
      <c r="AM164" s="9" t="s">
        <v>30</v>
      </c>
      <c r="AN164" s="9" t="s">
        <v>31</v>
      </c>
      <c r="AO164" s="6" t="s">
        <v>32</v>
      </c>
      <c r="AP164" s="6" t="s">
        <v>33</v>
      </c>
      <c r="AQ164" s="6" t="s">
        <v>34</v>
      </c>
      <c r="AR164" s="6" t="s">
        <v>35</v>
      </c>
      <c r="AS164" s="7" t="s">
        <v>36</v>
      </c>
      <c r="AT164" s="7" t="s">
        <v>37</v>
      </c>
      <c r="AU164" s="7" t="s">
        <v>38</v>
      </c>
      <c r="AV164" s="10" t="s">
        <v>39</v>
      </c>
      <c r="AW164" s="10" t="s">
        <v>40</v>
      </c>
      <c r="AX164" s="10" t="s">
        <v>41</v>
      </c>
      <c r="AY164" s="10" t="s">
        <v>42</v>
      </c>
      <c r="AZ164" s="10" t="s">
        <v>43</v>
      </c>
      <c r="BA164" s="9" t="s">
        <v>44</v>
      </c>
      <c r="BB164" s="11" t="s">
        <v>45</v>
      </c>
      <c r="BC164" s="9" t="s">
        <v>46</v>
      </c>
      <c r="BD164" s="12" t="s">
        <v>47</v>
      </c>
      <c r="BE164" s="9" t="s">
        <v>48</v>
      </c>
      <c r="BF164" s="12" t="s">
        <v>49</v>
      </c>
      <c r="BG164" s="13" t="s">
        <v>50</v>
      </c>
      <c r="BH164" s="13" t="s">
        <v>51</v>
      </c>
      <c r="BJ164" s="88" t="s">
        <v>53</v>
      </c>
      <c r="BK164" s="88" t="s">
        <v>139</v>
      </c>
      <c r="BL164" s="88" t="s">
        <v>141</v>
      </c>
      <c r="BM164" s="88" t="s">
        <v>143</v>
      </c>
      <c r="BN164" s="88" t="s">
        <v>145</v>
      </c>
      <c r="BO164" s="89" t="s">
        <v>91</v>
      </c>
      <c r="BP164" s="94">
        <v>80</v>
      </c>
      <c r="BQ164" s="94">
        <v>80</v>
      </c>
      <c r="BR164" s="94">
        <v>80</v>
      </c>
      <c r="BS164" s="94">
        <v>80</v>
      </c>
      <c r="BT164" s="94">
        <v>80</v>
      </c>
      <c r="BU164" s="99"/>
      <c r="BV164" s="44">
        <f>SUM(BP164:BT164)</f>
        <v>400</v>
      </c>
      <c r="BX164" s="6" t="s">
        <v>119</v>
      </c>
      <c r="BY164" s="6" t="s">
        <v>116</v>
      </c>
      <c r="BZ164" s="102" t="s">
        <v>56</v>
      </c>
      <c r="CA164" s="7" t="s">
        <v>57</v>
      </c>
      <c r="CB164" s="7" t="s">
        <v>58</v>
      </c>
      <c r="CC164" s="7" t="s">
        <v>59</v>
      </c>
      <c r="CD164" s="16" t="s">
        <v>60</v>
      </c>
      <c r="CE164" s="16" t="s">
        <v>61</v>
      </c>
      <c r="CF164" s="16" t="s">
        <v>62</v>
      </c>
      <c r="CG164" s="8" t="s">
        <v>63</v>
      </c>
      <c r="CH164" s="8" t="s">
        <v>64</v>
      </c>
      <c r="CI164" s="8" t="s">
        <v>65</v>
      </c>
      <c r="CJ164" s="6" t="s">
        <v>66</v>
      </c>
      <c r="CK164" s="6" t="s">
        <v>67</v>
      </c>
      <c r="CL164" s="6" t="s">
        <v>68</v>
      </c>
      <c r="CM164" s="6" t="s">
        <v>69</v>
      </c>
      <c r="CN164" s="7" t="s">
        <v>70</v>
      </c>
      <c r="CO164" s="7" t="s">
        <v>71</v>
      </c>
      <c r="CP164" s="7" t="s">
        <v>72</v>
      </c>
      <c r="CQ164" s="10" t="s">
        <v>73</v>
      </c>
      <c r="CR164" s="10" t="s">
        <v>74</v>
      </c>
      <c r="CS164" s="10" t="s">
        <v>75</v>
      </c>
      <c r="CT164" s="10" t="s">
        <v>76</v>
      </c>
      <c r="CU164" s="10" t="s">
        <v>120</v>
      </c>
      <c r="CV164" s="110" t="s">
        <v>78</v>
      </c>
      <c r="CW164" s="10" t="s">
        <v>92</v>
      </c>
      <c r="CX164" s="9" t="s">
        <v>79</v>
      </c>
      <c r="CY164" s="12" t="s">
        <v>80</v>
      </c>
      <c r="CZ164" s="9" t="s">
        <v>81</v>
      </c>
      <c r="DA164" s="21" t="s">
        <v>82</v>
      </c>
      <c r="DB164" s="22" t="s">
        <v>83</v>
      </c>
      <c r="DC164" s="22" t="s">
        <v>84</v>
      </c>
      <c r="DD164" s="116" t="s">
        <v>85</v>
      </c>
      <c r="DE164" s="116" t="s">
        <v>86</v>
      </c>
      <c r="DF164" s="116" t="s">
        <v>140</v>
      </c>
      <c r="DG164" s="116" t="s">
        <v>142</v>
      </c>
      <c r="DH164" s="116" t="s">
        <v>144</v>
      </c>
      <c r="DI164" s="116" t="s">
        <v>146</v>
      </c>
    </row>
    <row r="165" spans="1:113" ht="18" customHeight="1">
      <c r="A165" s="29" t="s">
        <v>87</v>
      </c>
      <c r="B165" s="37">
        <f>B163/B164</f>
        <v>662.33749999999998</v>
      </c>
      <c r="C165" s="37">
        <f>C163/C164</f>
        <v>627.9375</v>
      </c>
      <c r="D165" s="37">
        <f>D163/D164</f>
        <v>622.41250000000002</v>
      </c>
      <c r="E165" s="37">
        <f>E163/E164</f>
        <v>636.51250000000005</v>
      </c>
      <c r="F165" s="37">
        <f>F163/F164</f>
        <v>628.01250000000005</v>
      </c>
      <c r="G165" s="37" t="e">
        <f t="shared" ref="G165:H165" si="222">G163/G164</f>
        <v>#DIV/0!</v>
      </c>
      <c r="H165" s="45">
        <f t="shared" si="222"/>
        <v>635.4425</v>
      </c>
      <c r="I165" s="2" t="s">
        <v>87</v>
      </c>
      <c r="J165" s="49">
        <v>769.85416666666697</v>
      </c>
      <c r="K165" s="49">
        <v>917.81</v>
      </c>
      <c r="L165" s="51">
        <v>769.43</v>
      </c>
      <c r="M165" s="49">
        <v>704.89971346704897</v>
      </c>
      <c r="N165" s="49">
        <v>777.39837398374004</v>
      </c>
      <c r="O165" s="4">
        <v>824.1</v>
      </c>
      <c r="P165" s="4">
        <v>765.17</v>
      </c>
      <c r="Q165" s="4">
        <v>699.1</v>
      </c>
      <c r="R165" s="55">
        <v>745.17948717948696</v>
      </c>
      <c r="S165" s="51">
        <v>792.13</v>
      </c>
      <c r="T165" s="51">
        <v>781.17</v>
      </c>
      <c r="U165" s="51">
        <v>777.94</v>
      </c>
      <c r="V165" s="51">
        <v>729.9</v>
      </c>
      <c r="W165" s="57">
        <v>726.5</v>
      </c>
      <c r="X165" s="57">
        <v>779.5</v>
      </c>
      <c r="Y165" s="57">
        <v>768.8</v>
      </c>
      <c r="Z165" s="57">
        <v>760.44</v>
      </c>
      <c r="AA165" s="60">
        <v>850.4375</v>
      </c>
      <c r="AB165" s="60">
        <v>816.04761904761904</v>
      </c>
      <c r="AC165" s="60">
        <v>704.8</v>
      </c>
      <c r="AD165" s="61">
        <v>814.5</v>
      </c>
      <c r="AE165" s="61">
        <v>897.6875</v>
      </c>
      <c r="AF165" s="61">
        <v>909</v>
      </c>
      <c r="AG165" s="63">
        <v>792.33</v>
      </c>
      <c r="AH165" s="63">
        <v>828.07</v>
      </c>
      <c r="AI165" s="63">
        <v>802.75</v>
      </c>
      <c r="AJ165" s="64">
        <v>711.58333333333303</v>
      </c>
      <c r="AK165" s="64">
        <v>782.91666666666697</v>
      </c>
      <c r="AL165" s="64">
        <v>716.88888888888903</v>
      </c>
      <c r="AM165" s="13">
        <v>756</v>
      </c>
      <c r="AN165" s="13" t="e">
        <f>'[1]Peso Macho'!G165</f>
        <v>#REF!</v>
      </c>
      <c r="AO165" s="59">
        <v>710.03</v>
      </c>
      <c r="AP165" s="59">
        <v>674.04</v>
      </c>
      <c r="AQ165" s="59"/>
      <c r="AR165" s="59">
        <v>615.59</v>
      </c>
      <c r="AS165" s="61">
        <v>729.7</v>
      </c>
      <c r="AT165" s="61">
        <v>906.875</v>
      </c>
      <c r="AU165" s="61">
        <v>802.25</v>
      </c>
      <c r="AV165" s="68">
        <v>923.03571428571399</v>
      </c>
      <c r="AW165" s="68">
        <v>813</v>
      </c>
      <c r="AX165" s="68">
        <v>739.83</v>
      </c>
      <c r="AY165" s="68">
        <v>808.33333333333303</v>
      </c>
      <c r="AZ165" s="68">
        <v>736</v>
      </c>
      <c r="BA165" s="13">
        <v>698.4</v>
      </c>
      <c r="BB165" s="77">
        <v>813.83333333333303</v>
      </c>
      <c r="BC165" s="13">
        <v>835.5</v>
      </c>
      <c r="BD165" s="78">
        <v>853.96451612903195</v>
      </c>
      <c r="BE165" s="13">
        <v>685.92814371257498</v>
      </c>
      <c r="BF165" s="78"/>
      <c r="BG165" s="13">
        <v>553.70000000000005</v>
      </c>
      <c r="BH165" s="13">
        <v>550</v>
      </c>
      <c r="BJ165" s="88">
        <v>534.45208333333335</v>
      </c>
      <c r="BK165" s="88">
        <v>616.6541666666667</v>
      </c>
      <c r="BL165" s="88">
        <v>621.02564102564099</v>
      </c>
      <c r="BM165" s="88">
        <v>705.07187499999998</v>
      </c>
      <c r="BN165" s="88">
        <f>H165</f>
        <v>635.4425</v>
      </c>
      <c r="BO165" s="89" t="s">
        <v>87</v>
      </c>
      <c r="BP165" s="95">
        <f>BP163/BP164</f>
        <v>879.53750000000002</v>
      </c>
      <c r="BQ165" s="37">
        <f>BQ163/BQ164</f>
        <v>895.77499999999998</v>
      </c>
      <c r="BR165" s="37">
        <f>BR163/BR164</f>
        <v>879.9</v>
      </c>
      <c r="BS165" s="37">
        <f>BS163/BS164</f>
        <v>873.77499999999998</v>
      </c>
      <c r="BT165" s="37">
        <f t="shared" ref="BT165" si="223">BT163/BT164</f>
        <v>868.92499999999995</v>
      </c>
      <c r="BU165" s="130"/>
      <c r="BV165" s="45">
        <f>BV163/BV164</f>
        <v>879.58249999999998</v>
      </c>
      <c r="BW165" s="2" t="s">
        <v>87</v>
      </c>
      <c r="BX165" s="59">
        <v>999.72</v>
      </c>
      <c r="BY165" s="59">
        <v>964.4</v>
      </c>
      <c r="BZ165" s="103">
        <v>933</v>
      </c>
      <c r="CA165" s="61">
        <v>1037.1875</v>
      </c>
      <c r="CB165" s="61">
        <v>1038.0625</v>
      </c>
      <c r="CC165" s="61">
        <v>1064.69</v>
      </c>
      <c r="CD165" s="63">
        <v>909.72</v>
      </c>
      <c r="CE165" s="63">
        <v>999.73</v>
      </c>
      <c r="CF165" s="63">
        <v>998.53333333333296</v>
      </c>
      <c r="CG165" s="64">
        <v>903.20833333333303</v>
      </c>
      <c r="CH165" s="64">
        <v>1062</v>
      </c>
      <c r="CI165" s="64">
        <v>920.444444444444</v>
      </c>
      <c r="CJ165" s="59">
        <v>937.68</v>
      </c>
      <c r="CK165" s="59">
        <v>898.75</v>
      </c>
      <c r="CL165" s="59"/>
      <c r="CM165" s="59">
        <v>886.9</v>
      </c>
      <c r="CN165" s="61">
        <v>868.06666666666695</v>
      </c>
      <c r="CO165" s="61">
        <v>1077.175</v>
      </c>
      <c r="CP165" s="61">
        <v>1014.5</v>
      </c>
      <c r="CQ165" s="68">
        <v>996.25</v>
      </c>
      <c r="CR165" s="68">
        <v>875.33</v>
      </c>
      <c r="CS165" s="10">
        <v>901.67</v>
      </c>
      <c r="CT165" s="68">
        <v>876.45833333333303</v>
      </c>
      <c r="CU165" s="68">
        <v>904.8</v>
      </c>
      <c r="CV165" s="110">
        <v>913.3</v>
      </c>
      <c r="CW165" s="68">
        <v>994.33333333333303</v>
      </c>
      <c r="CX165" s="13">
        <v>933.8</v>
      </c>
      <c r="CY165" s="78">
        <v>963.94666666666706</v>
      </c>
      <c r="CZ165" s="13">
        <v>875.91666666666697</v>
      </c>
      <c r="DA165" s="119"/>
      <c r="DB165" s="22">
        <v>714.4</v>
      </c>
      <c r="DC165" s="123">
        <v>744.53333333333296</v>
      </c>
      <c r="DE165" s="121">
        <v>739.67291666666665</v>
      </c>
      <c r="DF165" s="121">
        <v>793.82083333333333</v>
      </c>
      <c r="DG165" s="121">
        <v>774.44444444444446</v>
      </c>
      <c r="DH165" s="121">
        <v>865.19687499999998</v>
      </c>
      <c r="DI165" s="121">
        <f>BV165</f>
        <v>879.58249999999998</v>
      </c>
    </row>
    <row r="166" spans="1:113" ht="18" customHeight="1" thickBot="1">
      <c r="A166" s="31" t="s">
        <v>93</v>
      </c>
      <c r="B166" s="38">
        <f>B165-B157</f>
        <v>71.125</v>
      </c>
      <c r="C166" s="38">
        <f t="shared" ref="C166:D166" si="224">C165-C157</f>
        <v>18.225000000000023</v>
      </c>
      <c r="D166" s="38">
        <f t="shared" si="224"/>
        <v>17.975000000000023</v>
      </c>
      <c r="E166" s="38">
        <f t="shared" ref="E166:F166" si="225">E165-E157</f>
        <v>54.362500000000068</v>
      </c>
      <c r="F166" s="38">
        <f t="shared" si="225"/>
        <v>19.900000000000091</v>
      </c>
      <c r="G166" s="38" t="e">
        <f t="shared" ref="G166" si="226">G165-G157</f>
        <v>#DIV/0!</v>
      </c>
      <c r="H166" s="46">
        <f t="shared" ref="H166" si="227">H165-H157</f>
        <v>36.317499999999995</v>
      </c>
      <c r="I166" s="50" t="s">
        <v>93</v>
      </c>
      <c r="J166" s="51">
        <f>J165-J157</f>
        <v>31.994166666666956</v>
      </c>
      <c r="K166" s="51">
        <f>K165-K157</f>
        <v>130.07086956521698</v>
      </c>
      <c r="L166" s="51">
        <f>L165-L157</f>
        <v>29.199999999999932</v>
      </c>
      <c r="M166" s="3">
        <v>28.05</v>
      </c>
      <c r="N166" s="3">
        <v>16.399999999999999</v>
      </c>
      <c r="O166" s="4">
        <v>80.3</v>
      </c>
      <c r="P166" s="4">
        <v>50.8</v>
      </c>
      <c r="Q166" s="4">
        <v>30.7</v>
      </c>
      <c r="R166" s="55">
        <v>54.679487179487197</v>
      </c>
      <c r="S166" s="51">
        <f>S165-S157</f>
        <v>61.399999999999977</v>
      </c>
      <c r="T166" s="51">
        <f>T165-T157</f>
        <v>61</v>
      </c>
      <c r="U166" s="51">
        <f>U165-U157</f>
        <v>55.230000000000018</v>
      </c>
      <c r="V166" s="51">
        <f>V165-V157</f>
        <v>60</v>
      </c>
      <c r="W166" s="57">
        <f>+W165-W157</f>
        <v>44.730000000000018</v>
      </c>
      <c r="X166" s="57">
        <f>+X165-X157</f>
        <v>85.470000000000027</v>
      </c>
      <c r="Y166" s="57">
        <f>+Y165-Y157</f>
        <v>73.63</v>
      </c>
      <c r="Z166" s="57">
        <f>+Z165-Z157</f>
        <v>56.5</v>
      </c>
      <c r="AA166" s="60">
        <v>35.21875</v>
      </c>
      <c r="AB166" s="60">
        <v>49.626566416040099</v>
      </c>
      <c r="AC166" s="60">
        <v>28.847619047618998</v>
      </c>
      <c r="AD166" s="62">
        <v>69.75</v>
      </c>
      <c r="AE166" s="62">
        <v>49.46875</v>
      </c>
      <c r="AF166" s="62">
        <v>71.0625</v>
      </c>
      <c r="AG166" s="65">
        <v>49</v>
      </c>
      <c r="AH166" s="65">
        <v>47.400000000000098</v>
      </c>
      <c r="AI166" s="65">
        <v>61.35</v>
      </c>
      <c r="AJ166" s="66">
        <v>47.0416666666667</v>
      </c>
      <c r="AK166" s="66">
        <v>55.8333333333333</v>
      </c>
      <c r="AL166" s="66">
        <v>34.2222222222223</v>
      </c>
      <c r="AM166" s="13">
        <v>63.29</v>
      </c>
      <c r="AN166" s="13" t="e">
        <f>'[1]Peso Macho'!G166</f>
        <v>#REF!</v>
      </c>
      <c r="AO166" s="60">
        <v>44.23</v>
      </c>
      <c r="AP166" s="60">
        <v>37.64</v>
      </c>
      <c r="AQ166" s="60">
        <v>0</v>
      </c>
      <c r="AR166" s="60">
        <v>79.47</v>
      </c>
      <c r="AS166" s="62">
        <v>41.033333333333402</v>
      </c>
      <c r="AT166" s="62">
        <v>80.474999999999994</v>
      </c>
      <c r="AU166" s="62">
        <v>80.75</v>
      </c>
      <c r="AV166" s="69">
        <v>76.714285714285793</v>
      </c>
      <c r="AW166" s="69">
        <v>64.2</v>
      </c>
      <c r="AX166" s="69">
        <v>78.8</v>
      </c>
      <c r="AY166" s="69">
        <v>51.6666666666667</v>
      </c>
      <c r="AZ166" s="69">
        <v>21.366666666666699</v>
      </c>
      <c r="BA166" s="79">
        <f>BA165-BA157</f>
        <v>62.92999999999995</v>
      </c>
      <c r="BB166" s="80">
        <v>77.25</v>
      </c>
      <c r="BC166" s="79">
        <f>BC165-BC157</f>
        <v>87.700000000000045</v>
      </c>
      <c r="BD166" s="81">
        <v>46.380645161290303</v>
      </c>
      <c r="BE166" s="79">
        <v>58.083832335329397</v>
      </c>
      <c r="BF166" s="81"/>
      <c r="BG166" s="13">
        <v>7.4500000000000499</v>
      </c>
      <c r="BH166" s="13">
        <f>BH165-BH157</f>
        <v>46.285714285713993</v>
      </c>
      <c r="BJ166" s="88">
        <v>62.589583333333337</v>
      </c>
      <c r="BK166" s="88">
        <v>51.608333333333348</v>
      </c>
      <c r="BL166" s="88">
        <v>71.025641025640994</v>
      </c>
      <c r="BM166" s="88">
        <v>22.590624999999932</v>
      </c>
      <c r="BN166" s="88">
        <f>H166</f>
        <v>36.317499999999995</v>
      </c>
      <c r="BO166" s="89" t="s">
        <v>93</v>
      </c>
      <c r="BP166" s="96">
        <f>BP165-BP157</f>
        <v>14.262500000000045</v>
      </c>
      <c r="BQ166" s="38">
        <f t="shared" ref="BQ166" si="228">BQ165-BQ157</f>
        <v>22.6875</v>
      </c>
      <c r="BR166" s="38">
        <f t="shared" ref="BR166" si="229">BR165-BR157</f>
        <v>11.112499999999955</v>
      </c>
      <c r="BS166" s="38">
        <f t="shared" ref="BS166" si="230">BS165-BS157</f>
        <v>33.625</v>
      </c>
      <c r="BT166" s="38">
        <f t="shared" ref="BT166" si="231">BT165-BT157</f>
        <v>19.837499999999977</v>
      </c>
      <c r="BU166" s="132"/>
      <c r="BV166" s="46">
        <f t="shared" ref="BV166" si="232">BV165-BV157</f>
        <v>20.30499999999995</v>
      </c>
      <c r="BW166" s="50" t="s">
        <v>93</v>
      </c>
      <c r="BX166" s="60">
        <v>61.4</v>
      </c>
      <c r="BY166" s="60">
        <v>71.2</v>
      </c>
      <c r="BZ166" s="104">
        <v>54.95</v>
      </c>
      <c r="CA166" s="62">
        <v>105.56874999999999</v>
      </c>
      <c r="CB166" s="62">
        <v>65.4375</v>
      </c>
      <c r="CC166" s="62">
        <v>78.900000000000006</v>
      </c>
      <c r="CD166" s="65">
        <v>59.58</v>
      </c>
      <c r="CE166" s="65">
        <v>72.2</v>
      </c>
      <c r="CF166" s="65">
        <v>89.3333333333333</v>
      </c>
      <c r="CG166" s="66">
        <v>41.7992424242425</v>
      </c>
      <c r="CH166" s="66">
        <v>266.66666666666703</v>
      </c>
      <c r="CI166" s="66">
        <v>38.1666666666666</v>
      </c>
      <c r="CJ166" s="60">
        <v>89.939999999999898</v>
      </c>
      <c r="CK166" s="60">
        <v>39.04</v>
      </c>
      <c r="CL166" s="60">
        <v>0</v>
      </c>
      <c r="CM166" s="60">
        <v>90.1</v>
      </c>
      <c r="CN166" s="62">
        <v>39.5</v>
      </c>
      <c r="CO166" s="62">
        <v>82.8</v>
      </c>
      <c r="CP166" s="62">
        <v>79.25</v>
      </c>
      <c r="CQ166" s="69">
        <v>79.392857142857096</v>
      </c>
      <c r="CR166" s="69">
        <v>76.8</v>
      </c>
      <c r="CS166" s="10">
        <v>58.5</v>
      </c>
      <c r="CT166" s="68">
        <v>58.9583333333334</v>
      </c>
      <c r="CU166" s="68">
        <v>72.866666666666703</v>
      </c>
      <c r="CV166" s="110">
        <f>CV165-CV157</f>
        <v>57.299999999999955</v>
      </c>
      <c r="CW166" s="68">
        <v>96.9166666666667</v>
      </c>
      <c r="CX166" s="13">
        <f>CX165-CX157</f>
        <v>76.63</v>
      </c>
      <c r="CY166" s="78">
        <v>73.226666666666702</v>
      </c>
      <c r="CZ166" s="13">
        <v>86.0833333333333</v>
      </c>
      <c r="DA166" s="119"/>
      <c r="DB166" s="22">
        <v>40.816666666666599</v>
      </c>
      <c r="DC166" s="22">
        <f>DC165-DC157</f>
        <v>51.199999999999932</v>
      </c>
      <c r="DE166" s="124">
        <v>82.9375</v>
      </c>
      <c r="DF166" s="124">
        <v>37.333333333333371</v>
      </c>
      <c r="DG166" s="124">
        <v>101.73333333333335</v>
      </c>
      <c r="DH166" s="124">
        <v>15.340624999999932</v>
      </c>
      <c r="DI166" s="124">
        <f>BV166</f>
        <v>20.30499999999995</v>
      </c>
    </row>
    <row r="167" spans="1:113" ht="18" customHeight="1">
      <c r="A167" s="24"/>
      <c r="B167" s="15"/>
      <c r="C167" s="15"/>
      <c r="D167" s="15"/>
      <c r="E167" s="15"/>
      <c r="F167" s="15"/>
      <c r="G167" s="15"/>
      <c r="H167" s="15"/>
      <c r="I167" s="52"/>
      <c r="J167" s="49"/>
      <c r="K167" s="49"/>
      <c r="L167" s="49"/>
      <c r="R167" s="55"/>
      <c r="S167" s="51"/>
      <c r="T167" s="51"/>
      <c r="U167" s="51"/>
      <c r="V167" s="51"/>
      <c r="W167" s="57"/>
      <c r="X167" s="57"/>
      <c r="Y167" s="57"/>
      <c r="Z167" s="57"/>
      <c r="AA167" s="59"/>
      <c r="AB167" s="59"/>
      <c r="AC167" s="59"/>
      <c r="AG167" s="16"/>
      <c r="AH167" s="16"/>
      <c r="AI167" s="16"/>
      <c r="AS167" s="7"/>
      <c r="AT167" s="7"/>
      <c r="AU167" s="7"/>
      <c r="BP167" s="15"/>
      <c r="BQ167" s="15"/>
      <c r="BR167" s="15"/>
      <c r="BS167" s="15"/>
      <c r="BT167" s="15"/>
      <c r="BU167" s="15"/>
      <c r="BV167" s="15"/>
      <c r="BW167" s="52"/>
      <c r="CN167" s="7"/>
      <c r="CO167" s="7"/>
      <c r="CP167" s="7"/>
      <c r="CR167" s="105"/>
      <c r="CS167" s="10"/>
      <c r="CT167" s="10"/>
      <c r="CU167" s="10"/>
      <c r="CV167" s="110"/>
      <c r="CW167" s="10"/>
      <c r="CX167" s="9"/>
      <c r="CY167" s="12"/>
      <c r="CZ167" s="9"/>
    </row>
    <row r="168" spans="1:113" ht="18" customHeight="1" thickBot="1">
      <c r="A168" s="32">
        <f t="shared" ref="A168:B168" si="233">A160+1</f>
        <v>22</v>
      </c>
      <c r="B168" s="33">
        <f t="shared" si="233"/>
        <v>45399</v>
      </c>
      <c r="C168" s="3"/>
      <c r="D168" s="3"/>
      <c r="E168" s="3"/>
      <c r="F168" s="3"/>
      <c r="G168" s="3"/>
      <c r="H168" s="15"/>
      <c r="R168" s="55"/>
      <c r="S168" s="51"/>
      <c r="T168" s="51"/>
      <c r="U168" s="51"/>
      <c r="V168" s="51"/>
      <c r="W168" s="57"/>
      <c r="X168" s="57"/>
      <c r="Y168" s="57"/>
      <c r="Z168" s="57"/>
      <c r="AA168" s="59"/>
      <c r="AB168" s="59"/>
      <c r="AC168" s="59"/>
      <c r="AG168" s="16"/>
      <c r="AH168" s="16"/>
      <c r="AI168" s="16"/>
      <c r="AS168" s="7"/>
      <c r="AT168" s="7"/>
      <c r="AU168" s="7"/>
      <c r="BO168" s="36">
        <f t="shared" ref="BO168:BP168" si="234">BO160+1</f>
        <v>22</v>
      </c>
      <c r="BP168" s="33">
        <f t="shared" si="234"/>
        <v>45399</v>
      </c>
      <c r="BQ168" s="3"/>
      <c r="BR168" s="3"/>
      <c r="BS168" s="3"/>
      <c r="BT168" s="3"/>
      <c r="BU168" s="3"/>
      <c r="BV168" s="15"/>
      <c r="CN168" s="7"/>
      <c r="CO168" s="7"/>
      <c r="CP168" s="7"/>
      <c r="CR168" s="105"/>
      <c r="CS168" s="10"/>
      <c r="CT168" s="10"/>
      <c r="CU168" s="10"/>
      <c r="CV168" s="110"/>
      <c r="CW168" s="10"/>
      <c r="CX168" s="9"/>
      <c r="CY168" s="12"/>
      <c r="CZ168" s="9"/>
    </row>
    <row r="169" spans="1:113" ht="18" customHeight="1">
      <c r="A169" s="34" t="s">
        <v>4</v>
      </c>
      <c r="B169" s="35" t="s">
        <v>5</v>
      </c>
      <c r="C169" s="35" t="s">
        <v>6</v>
      </c>
      <c r="D169" s="35" t="s">
        <v>7</v>
      </c>
      <c r="E169" s="35" t="s">
        <v>8</v>
      </c>
      <c r="F169" s="35" t="s">
        <v>9</v>
      </c>
      <c r="G169" s="35" t="s">
        <v>10</v>
      </c>
      <c r="H169" s="42" t="s">
        <v>11</v>
      </c>
      <c r="R169" s="55"/>
      <c r="S169" s="51"/>
      <c r="T169" s="51"/>
      <c r="U169" s="51"/>
      <c r="V169" s="51"/>
      <c r="W169" s="57"/>
      <c r="X169" s="57"/>
      <c r="Y169" s="57"/>
      <c r="Z169" s="57"/>
      <c r="AA169" s="59"/>
      <c r="AB169" s="59"/>
      <c r="AC169" s="59"/>
      <c r="AG169" s="16"/>
      <c r="AH169" s="16"/>
      <c r="AI169" s="16"/>
      <c r="AS169" s="7"/>
      <c r="AT169" s="7"/>
      <c r="AU169" s="7"/>
      <c r="BO169" s="92" t="s">
        <v>4</v>
      </c>
      <c r="BP169" s="93" t="s">
        <v>5</v>
      </c>
      <c r="BQ169" s="35" t="s">
        <v>6</v>
      </c>
      <c r="BR169" s="35" t="s">
        <v>7</v>
      </c>
      <c r="BS169" s="35" t="s">
        <v>8</v>
      </c>
      <c r="BT169" s="35" t="s">
        <v>9</v>
      </c>
      <c r="BU169" s="127"/>
      <c r="BV169" s="42" t="s">
        <v>11</v>
      </c>
      <c r="CN169" s="7"/>
      <c r="CO169" s="7"/>
      <c r="CP169" s="7"/>
      <c r="CR169" s="105"/>
      <c r="CS169" s="10"/>
      <c r="CT169" s="10"/>
      <c r="CU169" s="10"/>
      <c r="CV169" s="110"/>
      <c r="CW169" s="10"/>
      <c r="CX169" s="9"/>
      <c r="CY169" s="12"/>
      <c r="CZ169" s="9"/>
    </row>
    <row r="170" spans="1:113" ht="18" customHeight="1">
      <c r="A170" s="29" t="s">
        <v>12</v>
      </c>
      <c r="B170" s="30">
        <v>690</v>
      </c>
      <c r="C170" s="30">
        <v>690</v>
      </c>
      <c r="D170" s="30">
        <v>690</v>
      </c>
      <c r="E170" s="30">
        <v>690</v>
      </c>
      <c r="F170" s="30">
        <v>690</v>
      </c>
      <c r="G170" s="30">
        <v>690</v>
      </c>
      <c r="H170" s="30">
        <v>690</v>
      </c>
      <c r="AG170" s="16"/>
      <c r="AH170" s="16"/>
      <c r="AI170" s="16"/>
      <c r="AS170" s="7"/>
      <c r="AT170" s="7"/>
      <c r="AU170" s="7"/>
      <c r="BO170" s="89" t="s">
        <v>12</v>
      </c>
      <c r="BP170" s="90">
        <v>690</v>
      </c>
      <c r="BQ170" s="30">
        <v>690</v>
      </c>
      <c r="BR170" s="30">
        <v>690</v>
      </c>
      <c r="BS170" s="30">
        <v>690</v>
      </c>
      <c r="BT170" s="30">
        <v>690</v>
      </c>
      <c r="BU170" s="30"/>
      <c r="BV170" s="30">
        <v>690</v>
      </c>
      <c r="CN170" s="7"/>
      <c r="CO170" s="7"/>
      <c r="CP170" s="7"/>
      <c r="CR170" s="105"/>
      <c r="CS170" s="10"/>
      <c r="CT170" s="10"/>
      <c r="CU170" s="10"/>
      <c r="CV170" s="110"/>
      <c r="CW170" s="10"/>
      <c r="CX170" s="9"/>
      <c r="CY170" s="12"/>
      <c r="CZ170" s="9"/>
    </row>
    <row r="171" spans="1:113" ht="18" customHeight="1">
      <c r="A171" s="29" t="s">
        <v>90</v>
      </c>
      <c r="B171" s="36">
        <v>57358</v>
      </c>
      <c r="C171" s="36">
        <v>54564</v>
      </c>
      <c r="D171" s="36">
        <v>56121</v>
      </c>
      <c r="E171" s="36">
        <v>57864</v>
      </c>
      <c r="F171" s="36">
        <v>58647</v>
      </c>
      <c r="G171" s="36"/>
      <c r="H171" s="44">
        <f>SUM(B171:G171)</f>
        <v>284554</v>
      </c>
      <c r="J171" s="3" t="s">
        <v>131</v>
      </c>
      <c r="AG171" s="16"/>
      <c r="AH171" s="16"/>
      <c r="AI171" s="16"/>
      <c r="AS171" s="7"/>
      <c r="AT171" s="7"/>
      <c r="AU171" s="7"/>
      <c r="BO171" s="89" t="s">
        <v>90</v>
      </c>
      <c r="BP171" s="36">
        <v>78085</v>
      </c>
      <c r="BQ171" s="36">
        <v>78598</v>
      </c>
      <c r="BR171" s="36">
        <v>77263</v>
      </c>
      <c r="BS171" s="36">
        <v>75017</v>
      </c>
      <c r="BT171" s="36">
        <v>77541</v>
      </c>
      <c r="BU171" s="99"/>
      <c r="BV171" s="44">
        <f>SUM(BP171:BT171)</f>
        <v>386504</v>
      </c>
      <c r="CN171" s="7"/>
      <c r="CO171" s="7"/>
      <c r="CP171" s="7"/>
      <c r="CR171" s="105"/>
      <c r="CS171" s="10"/>
      <c r="CT171" s="10"/>
      <c r="CU171" s="10"/>
      <c r="CV171" s="110"/>
      <c r="CW171" s="10"/>
      <c r="CX171" s="9"/>
      <c r="CY171" s="12"/>
      <c r="CZ171" s="9"/>
    </row>
    <row r="172" spans="1:113" ht="18" customHeight="1">
      <c r="A172" s="29" t="s">
        <v>91</v>
      </c>
      <c r="B172" s="36">
        <v>80</v>
      </c>
      <c r="C172" s="36">
        <v>80</v>
      </c>
      <c r="D172" s="36">
        <v>80</v>
      </c>
      <c r="E172" s="36">
        <v>80</v>
      </c>
      <c r="F172" s="36">
        <v>80</v>
      </c>
      <c r="G172" s="36"/>
      <c r="H172" s="44">
        <f>SUM(B172:G172)</f>
        <v>400</v>
      </c>
      <c r="J172" s="3">
        <v>438</v>
      </c>
      <c r="K172" s="3">
        <v>441</v>
      </c>
      <c r="L172" s="3">
        <v>447</v>
      </c>
      <c r="M172" s="3">
        <v>450</v>
      </c>
      <c r="N172" s="3">
        <v>453</v>
      </c>
      <c r="O172" s="4">
        <v>463</v>
      </c>
      <c r="P172" s="4">
        <v>468</v>
      </c>
      <c r="Q172" s="4">
        <v>471</v>
      </c>
      <c r="R172" s="4">
        <v>473</v>
      </c>
      <c r="S172" s="3">
        <v>476</v>
      </c>
      <c r="T172" s="3">
        <v>478</v>
      </c>
      <c r="U172" s="3">
        <v>482</v>
      </c>
      <c r="V172" s="3">
        <v>485</v>
      </c>
      <c r="W172" s="5" t="s">
        <v>14</v>
      </c>
      <c r="X172" s="5" t="s">
        <v>15</v>
      </c>
      <c r="Y172" s="5" t="s">
        <v>16</v>
      </c>
      <c r="Z172" s="5" t="s">
        <v>17</v>
      </c>
      <c r="AA172" s="6" t="s">
        <v>118</v>
      </c>
      <c r="AB172" s="6" t="s">
        <v>114</v>
      </c>
      <c r="AC172" s="6" t="s">
        <v>20</v>
      </c>
      <c r="AD172" s="7" t="s">
        <v>21</v>
      </c>
      <c r="AE172" s="7" t="s">
        <v>22</v>
      </c>
      <c r="AF172" s="7" t="s">
        <v>23</v>
      </c>
      <c r="AG172" s="16" t="s">
        <v>24</v>
      </c>
      <c r="AH172" s="16" t="s">
        <v>25</v>
      </c>
      <c r="AI172" s="16" t="s">
        <v>26</v>
      </c>
      <c r="AJ172" s="8" t="s">
        <v>27</v>
      </c>
      <c r="AK172" s="8" t="s">
        <v>28</v>
      </c>
      <c r="AL172" s="8" t="s">
        <v>29</v>
      </c>
      <c r="AM172" s="9" t="s">
        <v>30</v>
      </c>
      <c r="AN172" s="9" t="s">
        <v>31</v>
      </c>
      <c r="AO172" s="6" t="s">
        <v>32</v>
      </c>
      <c r="AP172" s="6" t="s">
        <v>33</v>
      </c>
      <c r="AQ172" s="6" t="s">
        <v>34</v>
      </c>
      <c r="AR172" s="6" t="s">
        <v>35</v>
      </c>
      <c r="AS172" s="7" t="s">
        <v>36</v>
      </c>
      <c r="AT172" s="7" t="s">
        <v>37</v>
      </c>
      <c r="AU172" s="7" t="s">
        <v>38</v>
      </c>
      <c r="AV172" s="10" t="s">
        <v>39</v>
      </c>
      <c r="AW172" s="10" t="s">
        <v>128</v>
      </c>
      <c r="AX172" s="10" t="s">
        <v>41</v>
      </c>
      <c r="AY172" s="10" t="s">
        <v>42</v>
      </c>
      <c r="AZ172" s="10" t="s">
        <v>43</v>
      </c>
      <c r="BA172" s="9" t="s">
        <v>44</v>
      </c>
      <c r="BB172" s="11" t="s">
        <v>45</v>
      </c>
      <c r="BC172" s="9" t="s">
        <v>46</v>
      </c>
      <c r="BD172" s="12" t="s">
        <v>47</v>
      </c>
      <c r="BE172" s="9" t="s">
        <v>48</v>
      </c>
      <c r="BF172" s="12" t="s">
        <v>49</v>
      </c>
      <c r="BG172" s="13" t="s">
        <v>50</v>
      </c>
      <c r="BH172" s="13" t="s">
        <v>51</v>
      </c>
      <c r="BJ172" s="88" t="s">
        <v>53</v>
      </c>
      <c r="BK172" s="88" t="s">
        <v>139</v>
      </c>
      <c r="BL172" s="88" t="s">
        <v>141</v>
      </c>
      <c r="BM172" s="88" t="s">
        <v>143</v>
      </c>
      <c r="BN172" s="88" t="s">
        <v>145</v>
      </c>
      <c r="BO172" s="89" t="s">
        <v>91</v>
      </c>
      <c r="BP172" s="94">
        <v>80</v>
      </c>
      <c r="BQ172" s="36">
        <v>80</v>
      </c>
      <c r="BR172" s="36">
        <v>80</v>
      </c>
      <c r="BS172" s="36">
        <v>80</v>
      </c>
      <c r="BT172" s="36">
        <v>80</v>
      </c>
      <c r="BU172" s="99"/>
      <c r="BV172" s="44">
        <f>SUM(BP172:BT172)</f>
        <v>400</v>
      </c>
      <c r="BX172" s="6" t="s">
        <v>119</v>
      </c>
      <c r="BY172" s="6" t="s">
        <v>116</v>
      </c>
      <c r="BZ172" s="102" t="s">
        <v>56</v>
      </c>
      <c r="CA172" s="7" t="s">
        <v>57</v>
      </c>
      <c r="CB172" s="7" t="s">
        <v>58</v>
      </c>
      <c r="CC172" s="7" t="s">
        <v>59</v>
      </c>
      <c r="CD172" s="16" t="s">
        <v>60</v>
      </c>
      <c r="CE172" s="16" t="s">
        <v>61</v>
      </c>
      <c r="CF172" s="16" t="s">
        <v>62</v>
      </c>
      <c r="CG172" s="8" t="s">
        <v>63</v>
      </c>
      <c r="CH172" s="8" t="s">
        <v>64</v>
      </c>
      <c r="CI172" s="8" t="s">
        <v>65</v>
      </c>
      <c r="CJ172" s="6" t="s">
        <v>66</v>
      </c>
      <c r="CK172" s="6" t="s">
        <v>67</v>
      </c>
      <c r="CL172" s="6" t="s">
        <v>68</v>
      </c>
      <c r="CM172" s="6" t="s">
        <v>69</v>
      </c>
      <c r="CN172" s="7" t="s">
        <v>70</v>
      </c>
      <c r="CO172" s="7" t="s">
        <v>71</v>
      </c>
      <c r="CP172" s="7" t="s">
        <v>72</v>
      </c>
      <c r="CQ172" s="10" t="s">
        <v>73</v>
      </c>
      <c r="CR172" s="10" t="s">
        <v>74</v>
      </c>
      <c r="CS172" s="10" t="s">
        <v>75</v>
      </c>
      <c r="CT172" s="10" t="s">
        <v>76</v>
      </c>
      <c r="CU172" s="10" t="s">
        <v>120</v>
      </c>
      <c r="CV172" s="110" t="s">
        <v>78</v>
      </c>
      <c r="CW172" s="10" t="s">
        <v>92</v>
      </c>
      <c r="CX172" s="9" t="s">
        <v>79</v>
      </c>
      <c r="CY172" s="12" t="s">
        <v>80</v>
      </c>
      <c r="CZ172" s="9" t="s">
        <v>81</v>
      </c>
      <c r="DA172" s="21" t="s">
        <v>82</v>
      </c>
      <c r="DB172" s="22" t="s">
        <v>83</v>
      </c>
      <c r="DC172" s="22" t="s">
        <v>84</v>
      </c>
      <c r="DD172" s="116" t="s">
        <v>85</v>
      </c>
      <c r="DE172" s="116" t="s">
        <v>86</v>
      </c>
      <c r="DF172" s="116" t="s">
        <v>140</v>
      </c>
      <c r="DG172" s="116" t="s">
        <v>142</v>
      </c>
      <c r="DH172" s="116" t="s">
        <v>144</v>
      </c>
      <c r="DI172" s="116" t="s">
        <v>146</v>
      </c>
    </row>
    <row r="173" spans="1:113" ht="18" customHeight="1">
      <c r="A173" s="29" t="s">
        <v>87</v>
      </c>
      <c r="B173" s="37">
        <f>B171/B172</f>
        <v>716.97500000000002</v>
      </c>
      <c r="C173" s="37">
        <f>C171/C172</f>
        <v>682.05</v>
      </c>
      <c r="D173" s="37">
        <f>D171/D172</f>
        <v>701.51250000000005</v>
      </c>
      <c r="E173" s="37">
        <f>E171/E172</f>
        <v>723.3</v>
      </c>
      <c r="F173" s="37">
        <f>F171/F172</f>
        <v>733.08749999999998</v>
      </c>
      <c r="G173" s="37" t="e">
        <f t="shared" ref="G173:H173" si="235">G171/G172</f>
        <v>#DIV/0!</v>
      </c>
      <c r="H173" s="45">
        <f t="shared" si="235"/>
        <v>711.38499999999999</v>
      </c>
      <c r="I173" s="2" t="s">
        <v>87</v>
      </c>
      <c r="J173" s="51">
        <v>842.31</v>
      </c>
      <c r="K173" s="51">
        <v>1009.55</v>
      </c>
      <c r="L173" s="51">
        <v>860.5</v>
      </c>
      <c r="M173" s="51">
        <v>771.19</v>
      </c>
      <c r="N173" s="51">
        <v>867.6</v>
      </c>
      <c r="O173" s="55">
        <v>857</v>
      </c>
      <c r="P173" s="55">
        <v>830.06</v>
      </c>
      <c r="Q173" s="55">
        <v>752.2</v>
      </c>
      <c r="R173" s="55">
        <v>802.820652173913</v>
      </c>
      <c r="S173" s="51">
        <v>859.77333333333297</v>
      </c>
      <c r="T173" s="51">
        <v>844.78</v>
      </c>
      <c r="U173" s="51">
        <v>860.23</v>
      </c>
      <c r="V173" s="51">
        <v>832</v>
      </c>
      <c r="W173" s="57">
        <v>787.15</v>
      </c>
      <c r="X173" s="57">
        <v>769.35</v>
      </c>
      <c r="Y173" s="57">
        <v>803.16</v>
      </c>
      <c r="Z173" s="57">
        <v>766.94</v>
      </c>
      <c r="AA173" s="60">
        <v>920.65625</v>
      </c>
      <c r="AB173" s="60">
        <v>872.25</v>
      </c>
      <c r="AC173" s="60">
        <v>789.5</v>
      </c>
      <c r="AD173" s="61">
        <v>871.1875</v>
      </c>
      <c r="AE173" s="61">
        <v>950</v>
      </c>
      <c r="AF173" s="61">
        <v>984.125</v>
      </c>
      <c r="AG173" s="63">
        <v>855.34</v>
      </c>
      <c r="AH173" s="63">
        <v>860.64</v>
      </c>
      <c r="AI173" s="63">
        <v>829.14090909090896</v>
      </c>
      <c r="AJ173" s="64">
        <v>754.45333333333303</v>
      </c>
      <c r="AK173" s="64">
        <v>831.65822784810098</v>
      </c>
      <c r="AL173" s="64">
        <v>735.05</v>
      </c>
      <c r="AM173" s="13" t="s">
        <v>132</v>
      </c>
      <c r="AN173" s="13" t="e">
        <f>'[1]Peso Macho'!G173</f>
        <v>#REF!</v>
      </c>
      <c r="AO173" s="59">
        <v>758.24</v>
      </c>
      <c r="AP173" s="59">
        <v>749.67</v>
      </c>
      <c r="AQ173" s="59"/>
      <c r="AR173" s="59">
        <v>682.68</v>
      </c>
      <c r="AS173" s="61">
        <v>771.26666666666699</v>
      </c>
      <c r="AT173" s="61">
        <v>985.82500000000005</v>
      </c>
      <c r="AU173" s="61">
        <v>864.25</v>
      </c>
      <c r="AV173" s="68">
        <v>1003.75</v>
      </c>
      <c r="AW173" s="68">
        <v>857.33</v>
      </c>
      <c r="AX173" s="68">
        <v>791.5</v>
      </c>
      <c r="AY173" s="68">
        <v>865</v>
      </c>
      <c r="AZ173" s="68">
        <v>803.8</v>
      </c>
      <c r="BA173" s="13">
        <v>733.87</v>
      </c>
      <c r="BB173" s="77">
        <v>825.58333333333303</v>
      </c>
      <c r="BC173" s="13">
        <v>914.62</v>
      </c>
      <c r="BD173" s="78">
        <v>932.98113207547203</v>
      </c>
      <c r="BE173" s="13">
        <v>705.953216374269</v>
      </c>
      <c r="BF173" s="78"/>
      <c r="BG173" s="13">
        <v>600.005</v>
      </c>
      <c r="BH173" s="13">
        <v>573.73595505618005</v>
      </c>
      <c r="BJ173" s="88">
        <v>581.59375</v>
      </c>
      <c r="BK173" s="88">
        <v>656.49583333333328</v>
      </c>
      <c r="BL173" s="88">
        <v>645.89743589743591</v>
      </c>
      <c r="BM173" s="88">
        <v>783.375</v>
      </c>
      <c r="BN173" s="88">
        <f>H173</f>
        <v>711.38499999999999</v>
      </c>
      <c r="BO173" s="89" t="s">
        <v>87</v>
      </c>
      <c r="BP173" s="95">
        <f>BP171/BP172</f>
        <v>976.0625</v>
      </c>
      <c r="BQ173" s="37">
        <f>BQ171/BQ172</f>
        <v>982.47500000000002</v>
      </c>
      <c r="BR173" s="37">
        <f>BR171/BR172</f>
        <v>965.78750000000002</v>
      </c>
      <c r="BS173" s="37">
        <f>BS171/BS172</f>
        <v>937.71249999999998</v>
      </c>
      <c r="BT173" s="37">
        <f t="shared" ref="BT173" si="236">BT171/BT172</f>
        <v>969.26250000000005</v>
      </c>
      <c r="BU173" s="130"/>
      <c r="BV173" s="45">
        <f>BV171/BV172</f>
        <v>966.26</v>
      </c>
      <c r="BW173" s="2" t="s">
        <v>87</v>
      </c>
      <c r="BX173" s="60">
        <v>1082.9000000000001</v>
      </c>
      <c r="BY173" s="60">
        <v>1053.7</v>
      </c>
      <c r="BZ173" s="103">
        <v>1004.5</v>
      </c>
      <c r="CA173" s="61">
        <v>1098.3125</v>
      </c>
      <c r="CB173" s="61">
        <v>1078.9375</v>
      </c>
      <c r="CC173" s="61">
        <v>1160.69</v>
      </c>
      <c r="CD173" s="63">
        <v>950.41</v>
      </c>
      <c r="CE173" s="63">
        <v>1048.4000000000001</v>
      </c>
      <c r="CF173" s="63">
        <v>962.56097560975604</v>
      </c>
      <c r="CG173" s="64">
        <v>917.383620689655</v>
      </c>
      <c r="CH173" s="64">
        <v>935.76408450704196</v>
      </c>
      <c r="CI173" s="64">
        <v>878.18</v>
      </c>
      <c r="CJ173" s="59">
        <v>1022.6</v>
      </c>
      <c r="CK173" s="59">
        <v>992.81</v>
      </c>
      <c r="CL173" s="59"/>
      <c r="CM173" s="59">
        <v>969.89</v>
      </c>
      <c r="CN173" s="61">
        <v>924.1</v>
      </c>
      <c r="CO173" s="61">
        <v>1159.0250000000001</v>
      </c>
      <c r="CP173" s="61">
        <v>1036.5</v>
      </c>
      <c r="CQ173" s="68">
        <v>1096.3928571428601</v>
      </c>
      <c r="CR173" s="68">
        <v>926.17</v>
      </c>
      <c r="CS173" s="10">
        <v>949</v>
      </c>
      <c r="CT173" s="68">
        <v>958.95833333333303</v>
      </c>
      <c r="CU173" s="68">
        <v>982.53333333333296</v>
      </c>
      <c r="CV173" s="110">
        <v>1033.33</v>
      </c>
      <c r="CW173" s="68">
        <v>1032.3333333333301</v>
      </c>
      <c r="CX173" s="13">
        <v>992.37</v>
      </c>
      <c r="CY173" s="78">
        <v>983.28928571428605</v>
      </c>
      <c r="CZ173" s="13">
        <v>892.24922118380096</v>
      </c>
      <c r="DA173" s="119"/>
      <c r="DB173" s="22">
        <v>724.66</v>
      </c>
      <c r="DC173" s="123">
        <v>775.58441558441598</v>
      </c>
      <c r="DE173" s="121">
        <v>799.56875000000002</v>
      </c>
      <c r="DF173" s="121">
        <v>832.62916666666672</v>
      </c>
      <c r="DG173" s="121">
        <v>815.33333333333337</v>
      </c>
      <c r="DH173" s="121">
        <v>1007.3041666666667</v>
      </c>
      <c r="DI173" s="121">
        <f>BV173</f>
        <v>966.26</v>
      </c>
    </row>
    <row r="174" spans="1:113" ht="18" customHeight="1" thickBot="1">
      <c r="A174" s="31" t="s">
        <v>93</v>
      </c>
      <c r="B174" s="38">
        <f>B173-B165</f>
        <v>54.637500000000045</v>
      </c>
      <c r="C174" s="38">
        <f t="shared" ref="C174" si="237">C173-C165</f>
        <v>54.112499999999955</v>
      </c>
      <c r="D174" s="38">
        <f t="shared" ref="D174" si="238">D173-D165</f>
        <v>79.100000000000023</v>
      </c>
      <c r="E174" s="38">
        <f t="shared" ref="E174:F174" si="239">E173-E165</f>
        <v>86.787499999999909</v>
      </c>
      <c r="F174" s="38">
        <f t="shared" si="239"/>
        <v>105.07499999999993</v>
      </c>
      <c r="G174" s="38" t="e">
        <f t="shared" ref="G174" si="240">G173-G165</f>
        <v>#DIV/0!</v>
      </c>
      <c r="H174" s="46">
        <f t="shared" ref="H174" si="241">H173-H165</f>
        <v>75.942499999999995</v>
      </c>
      <c r="I174" s="50" t="s">
        <v>93</v>
      </c>
      <c r="J174" s="51">
        <f>J173-J165</f>
        <v>72.455833333332976</v>
      </c>
      <c r="K174" s="51">
        <f>K173-K165</f>
        <v>91.740000000000009</v>
      </c>
      <c r="L174" s="51">
        <f>L173-L165</f>
        <v>91.07000000000005</v>
      </c>
      <c r="M174" s="3">
        <v>66.3</v>
      </c>
      <c r="N174" s="3">
        <v>162.80000000000001</v>
      </c>
      <c r="O174" s="4">
        <v>152.30000000000001</v>
      </c>
      <c r="P174" s="4">
        <v>64.900000000000006</v>
      </c>
      <c r="Q174" s="4">
        <v>47.3</v>
      </c>
      <c r="R174" s="55">
        <v>97.920938706864007</v>
      </c>
      <c r="S174" s="51">
        <f>S173-S165</f>
        <v>67.643333333332976</v>
      </c>
      <c r="T174" s="51">
        <f>T173-T165</f>
        <v>63.610000000000014</v>
      </c>
      <c r="U174" s="51">
        <f>U173-U165</f>
        <v>82.289999999999964</v>
      </c>
      <c r="V174" s="51">
        <f>V173-V166</f>
        <v>772</v>
      </c>
      <c r="W174" s="57">
        <f>+W173-W165</f>
        <v>60.649999999999977</v>
      </c>
      <c r="X174" s="57">
        <f>+X173-X165</f>
        <v>-10.149999999999977</v>
      </c>
      <c r="Y174" s="57">
        <f>+Y173-Y165</f>
        <v>34.360000000000014</v>
      </c>
      <c r="Z174" s="57">
        <f>+Z173-Z165</f>
        <v>6.5</v>
      </c>
      <c r="AA174" s="60">
        <v>70.21875</v>
      </c>
      <c r="AB174" s="60">
        <v>56.202380952380999</v>
      </c>
      <c r="AC174" s="60">
        <v>84.7</v>
      </c>
      <c r="AD174" s="62">
        <v>56.6875</v>
      </c>
      <c r="AE174" s="62">
        <v>52.3125</v>
      </c>
      <c r="AF174" s="62">
        <v>75.125</v>
      </c>
      <c r="AG174" s="65">
        <v>63.01</v>
      </c>
      <c r="AH174" s="65">
        <v>32.569999999999901</v>
      </c>
      <c r="AI174" s="65">
        <v>26.390909090909101</v>
      </c>
      <c r="AJ174" s="66">
        <v>42.87</v>
      </c>
      <c r="AK174" s="66">
        <v>48.741561181434697</v>
      </c>
      <c r="AL174" s="66">
        <v>18.161111111111001</v>
      </c>
      <c r="AM174" s="13">
        <v>48.31</v>
      </c>
      <c r="AN174" s="13" t="e">
        <f>'[1]Peso Macho'!G174</f>
        <v>#REF!</v>
      </c>
      <c r="AO174" s="60">
        <v>48.21</v>
      </c>
      <c r="AP174" s="60">
        <v>75.63</v>
      </c>
      <c r="AQ174" s="60">
        <v>0</v>
      </c>
      <c r="AR174" s="60">
        <v>67.089999999999904</v>
      </c>
      <c r="AS174" s="62">
        <v>41.566666666666599</v>
      </c>
      <c r="AT174" s="62">
        <v>78.95</v>
      </c>
      <c r="AU174" s="62">
        <v>62</v>
      </c>
      <c r="AV174" s="69">
        <v>80.714285714285694</v>
      </c>
      <c r="AW174" s="69">
        <v>44.3</v>
      </c>
      <c r="AX174" s="69">
        <v>51.7</v>
      </c>
      <c r="AY174" s="69">
        <v>56.6666666666666</v>
      </c>
      <c r="AZ174" s="69">
        <v>67.8</v>
      </c>
      <c r="BA174" s="79">
        <f>BA173-BA165</f>
        <v>35.470000000000027</v>
      </c>
      <c r="BB174" s="80">
        <v>11.75</v>
      </c>
      <c r="BC174" s="79">
        <f>BC173-BC165</f>
        <v>79.12</v>
      </c>
      <c r="BD174" s="81">
        <v>79.016615946439401</v>
      </c>
      <c r="BE174" s="79">
        <v>20.0250726616941</v>
      </c>
      <c r="BF174" s="81"/>
      <c r="BG174" s="13">
        <v>46.3049999999999</v>
      </c>
      <c r="BH174" s="13">
        <f>BH173-BH165</f>
        <v>23.735955056180046</v>
      </c>
      <c r="BJ174" s="88">
        <v>47.141666666666652</v>
      </c>
      <c r="BK174" s="88">
        <v>39.841666666666583</v>
      </c>
      <c r="BL174" s="88">
        <v>24.871794871794918</v>
      </c>
      <c r="BM174" s="88">
        <v>78.303125000000023</v>
      </c>
      <c r="BN174" s="88">
        <f>H174</f>
        <v>75.942499999999995</v>
      </c>
      <c r="BO174" s="89" t="s">
        <v>93</v>
      </c>
      <c r="BP174" s="96">
        <f>BP173-BP165</f>
        <v>96.524999999999977</v>
      </c>
      <c r="BQ174" s="38">
        <f t="shared" ref="BQ174" si="242">BQ173-BQ165</f>
        <v>86.700000000000045</v>
      </c>
      <c r="BR174" s="38">
        <f t="shared" ref="BR174" si="243">BR173-BR165</f>
        <v>85.887500000000045</v>
      </c>
      <c r="BS174" s="38">
        <f t="shared" ref="BS174" si="244">BS173-BS165</f>
        <v>63.9375</v>
      </c>
      <c r="BT174" s="38">
        <f t="shared" ref="BT174" si="245">BT173-BT165</f>
        <v>100.33750000000009</v>
      </c>
      <c r="BU174" s="132"/>
      <c r="BV174" s="46">
        <f t="shared" ref="BV174" si="246">BV173-BV165</f>
        <v>86.677500000000009</v>
      </c>
      <c r="BW174" s="50" t="s">
        <v>93</v>
      </c>
      <c r="BX174" s="60">
        <v>83.2</v>
      </c>
      <c r="BY174" s="60">
        <v>89.3</v>
      </c>
      <c r="BZ174" s="104">
        <v>71.5</v>
      </c>
      <c r="CA174" s="62">
        <v>61.125</v>
      </c>
      <c r="CB174" s="62">
        <v>40.875</v>
      </c>
      <c r="CC174" s="62">
        <v>96</v>
      </c>
      <c r="CD174" s="65">
        <v>40.689999999999898</v>
      </c>
      <c r="CE174" s="65">
        <v>48.670000000000101</v>
      </c>
      <c r="CF174" s="65">
        <v>-35.972357723577304</v>
      </c>
      <c r="CG174" s="66">
        <v>14.1752873563217</v>
      </c>
      <c r="CH174" s="66">
        <v>-126.235915492958</v>
      </c>
      <c r="CI174" s="66">
        <v>-42.2644444444445</v>
      </c>
      <c r="CJ174" s="60">
        <v>84.920000000000101</v>
      </c>
      <c r="CK174" s="60">
        <v>94.059999999999903</v>
      </c>
      <c r="CL174" s="60">
        <v>0</v>
      </c>
      <c r="CM174" s="60">
        <v>82.99</v>
      </c>
      <c r="CN174" s="62">
        <v>56.033333333333303</v>
      </c>
      <c r="CO174" s="62">
        <v>81.850000000000094</v>
      </c>
      <c r="CP174" s="62">
        <v>22</v>
      </c>
      <c r="CQ174" s="69">
        <v>100.142857142857</v>
      </c>
      <c r="CR174" s="69">
        <v>50.8</v>
      </c>
      <c r="CS174" s="10">
        <v>47.3</v>
      </c>
      <c r="CT174" s="68">
        <v>82.5</v>
      </c>
      <c r="CU174" s="68">
        <v>77.733333333333306</v>
      </c>
      <c r="CV174" s="110">
        <f>CV173-CV165</f>
        <v>120.02999999999997</v>
      </c>
      <c r="CW174" s="10">
        <v>37.999999999999901</v>
      </c>
      <c r="CX174" s="13">
        <f>CX173-CX165</f>
        <v>58.57000000000005</v>
      </c>
      <c r="CY174" s="78">
        <v>19.342619047618999</v>
      </c>
      <c r="CZ174" s="13">
        <v>16.332554517134</v>
      </c>
      <c r="DA174" s="119"/>
      <c r="DB174" s="22">
        <v>10.26</v>
      </c>
      <c r="DC174" s="123">
        <f>DC173-DC165</f>
        <v>31.051082251083017</v>
      </c>
      <c r="DE174" s="124">
        <v>59.895833333333371</v>
      </c>
      <c r="DF174" s="124">
        <v>38.808333333333394</v>
      </c>
      <c r="DG174" s="124">
        <v>40.888888888888914</v>
      </c>
      <c r="DH174" s="124">
        <v>142.1072916666667</v>
      </c>
      <c r="DI174" s="124">
        <f>BV174</f>
        <v>86.677500000000009</v>
      </c>
    </row>
    <row r="175" spans="1:113" ht="18" customHeight="1">
      <c r="A175" s="24"/>
      <c r="B175" s="15"/>
      <c r="C175" s="15"/>
      <c r="D175" s="15"/>
      <c r="E175" s="15"/>
      <c r="F175" s="15"/>
      <c r="G175" s="15"/>
      <c r="H175" s="15"/>
      <c r="I175" s="52"/>
      <c r="J175" s="49"/>
      <c r="K175" s="49"/>
      <c r="L175" s="49"/>
      <c r="AG175" s="16"/>
      <c r="AH175" s="16"/>
      <c r="AI175" s="16"/>
      <c r="AS175" s="7"/>
      <c r="AT175" s="7"/>
      <c r="AU175" s="7"/>
      <c r="BP175" s="15"/>
      <c r="BQ175" s="15"/>
      <c r="BR175" s="15"/>
      <c r="BS175" s="15"/>
      <c r="BT175" s="15"/>
      <c r="BU175" s="15"/>
      <c r="BV175" s="15"/>
      <c r="BW175" s="52"/>
      <c r="CN175" s="7"/>
      <c r="CO175" s="7"/>
      <c r="CP175" s="7"/>
      <c r="CR175" s="105"/>
      <c r="CS175" s="10"/>
      <c r="CT175" s="10"/>
      <c r="CU175" s="10"/>
      <c r="CV175" s="110"/>
      <c r="CW175" s="10"/>
      <c r="CX175" s="9"/>
      <c r="CY175" s="12"/>
      <c r="CZ175" s="9"/>
    </row>
    <row r="176" spans="1:113" ht="18" customHeight="1" thickBot="1">
      <c r="A176" s="32">
        <f t="shared" ref="A176:B176" si="247">A168+1</f>
        <v>23</v>
      </c>
      <c r="B176" s="33">
        <f t="shared" si="247"/>
        <v>45400</v>
      </c>
      <c r="C176" s="3"/>
      <c r="D176" s="3"/>
      <c r="E176" s="3"/>
      <c r="F176" s="3"/>
      <c r="G176" s="3"/>
      <c r="H176" s="15"/>
      <c r="AG176" s="16"/>
      <c r="AH176" s="16"/>
      <c r="AI176" s="16"/>
      <c r="AS176" s="7"/>
      <c r="AT176" s="7"/>
      <c r="AU176" s="7"/>
      <c r="BO176" s="36">
        <f t="shared" ref="BO176:BP176" si="248">BO168+1</f>
        <v>23</v>
      </c>
      <c r="BP176" s="33">
        <f t="shared" si="248"/>
        <v>45400</v>
      </c>
      <c r="BQ176" s="3"/>
      <c r="BR176" s="3"/>
      <c r="BS176" s="3"/>
      <c r="BT176" s="3"/>
      <c r="BU176" s="3"/>
      <c r="BV176" s="15"/>
      <c r="CN176" s="7"/>
      <c r="CO176" s="7"/>
      <c r="CP176" s="7"/>
      <c r="CR176" s="105"/>
      <c r="CS176" s="10"/>
      <c r="CT176" s="10"/>
      <c r="CU176" s="10"/>
      <c r="CV176" s="110"/>
      <c r="CW176" s="10"/>
      <c r="CX176" s="9"/>
      <c r="CY176" s="12"/>
      <c r="CZ176" s="9"/>
    </row>
    <row r="177" spans="1:113" ht="18" customHeight="1">
      <c r="A177" s="34" t="s">
        <v>4</v>
      </c>
      <c r="B177" s="35" t="s">
        <v>5</v>
      </c>
      <c r="C177" s="35" t="s">
        <v>6</v>
      </c>
      <c r="D177" s="35" t="s">
        <v>7</v>
      </c>
      <c r="E177" s="35" t="s">
        <v>8</v>
      </c>
      <c r="F177" s="35" t="s">
        <v>9</v>
      </c>
      <c r="G177" s="35" t="s">
        <v>10</v>
      </c>
      <c r="H177" s="42" t="s">
        <v>11</v>
      </c>
      <c r="AG177" s="16"/>
      <c r="AH177" s="16"/>
      <c r="AI177" s="16"/>
      <c r="AS177" s="7"/>
      <c r="AT177" s="7"/>
      <c r="AU177" s="7"/>
      <c r="BO177" s="92" t="s">
        <v>4</v>
      </c>
      <c r="BP177" s="93" t="s">
        <v>5</v>
      </c>
      <c r="BQ177" s="35" t="s">
        <v>6</v>
      </c>
      <c r="BR177" s="35" t="s">
        <v>7</v>
      </c>
      <c r="BS177" s="35" t="s">
        <v>8</v>
      </c>
      <c r="BT177" s="35" t="s">
        <v>9</v>
      </c>
      <c r="BU177" s="127"/>
      <c r="BV177" s="42" t="s">
        <v>11</v>
      </c>
      <c r="CN177" s="7"/>
      <c r="CO177" s="7"/>
      <c r="CP177" s="7"/>
      <c r="CR177" s="105"/>
      <c r="CS177" s="10"/>
      <c r="CT177" s="10"/>
      <c r="CU177" s="10"/>
      <c r="CV177" s="110"/>
      <c r="CW177" s="10"/>
      <c r="CX177" s="9"/>
      <c r="CY177" s="12"/>
      <c r="CZ177" s="9"/>
    </row>
    <row r="178" spans="1:113" ht="18" customHeight="1">
      <c r="A178" s="29" t="s">
        <v>12</v>
      </c>
      <c r="B178" s="30">
        <v>690</v>
      </c>
      <c r="C178" s="30">
        <v>690</v>
      </c>
      <c r="D178" s="30">
        <v>690</v>
      </c>
      <c r="E178" s="30">
        <v>690</v>
      </c>
      <c r="F178" s="30">
        <v>690</v>
      </c>
      <c r="G178" s="30">
        <v>690</v>
      </c>
      <c r="H178" s="30">
        <v>690</v>
      </c>
      <c r="AG178" s="16"/>
      <c r="AH178" s="16"/>
      <c r="AI178" s="16"/>
      <c r="AS178" s="7"/>
      <c r="AT178" s="7"/>
      <c r="AU178" s="7"/>
      <c r="BO178" s="89" t="s">
        <v>12</v>
      </c>
      <c r="BP178" s="90">
        <v>690</v>
      </c>
      <c r="BQ178" s="30">
        <v>690</v>
      </c>
      <c r="BR178" s="30">
        <v>690</v>
      </c>
      <c r="BS178" s="30">
        <v>690</v>
      </c>
      <c r="BT178" s="30">
        <v>690</v>
      </c>
      <c r="BU178" s="30"/>
      <c r="BV178" s="30">
        <v>690</v>
      </c>
      <c r="CN178" s="7"/>
      <c r="CO178" s="7"/>
      <c r="CP178" s="7"/>
      <c r="CR178" s="105"/>
      <c r="CS178" s="10"/>
      <c r="CT178" s="10"/>
      <c r="CU178" s="10"/>
      <c r="CV178" s="110"/>
      <c r="CW178" s="10"/>
      <c r="CX178" s="9"/>
      <c r="CY178" s="12"/>
      <c r="CZ178" s="9"/>
    </row>
    <row r="179" spans="1:113" ht="18" customHeight="1">
      <c r="A179" s="29" t="s">
        <v>90</v>
      </c>
      <c r="B179" s="36">
        <v>60118</v>
      </c>
      <c r="C179" s="36">
        <v>61201</v>
      </c>
      <c r="D179" s="36">
        <v>60769</v>
      </c>
      <c r="E179" s="36">
        <v>61370</v>
      </c>
      <c r="F179" s="36">
        <v>63346</v>
      </c>
      <c r="G179" s="36"/>
      <c r="H179" s="44">
        <f>SUM(B179:G179)</f>
        <v>306804</v>
      </c>
      <c r="J179" s="3" t="s">
        <v>133</v>
      </c>
      <c r="AG179" s="16"/>
      <c r="AH179" s="16"/>
      <c r="AI179" s="16"/>
      <c r="AS179" s="7"/>
      <c r="AT179" s="7"/>
      <c r="AU179" s="7"/>
      <c r="BO179" s="89" t="s">
        <v>90</v>
      </c>
      <c r="BP179" s="94">
        <v>82493</v>
      </c>
      <c r="BQ179" s="36">
        <v>83010</v>
      </c>
      <c r="BR179" s="36">
        <v>82841</v>
      </c>
      <c r="BS179" s="36">
        <v>84440</v>
      </c>
      <c r="BT179" s="36">
        <v>84639</v>
      </c>
      <c r="BU179" s="99"/>
      <c r="BV179" s="44">
        <f>SUM(BP179:BT179)</f>
        <v>417423</v>
      </c>
      <c r="CN179" s="7"/>
      <c r="CO179" s="7"/>
      <c r="CP179" s="7"/>
      <c r="CR179" s="105"/>
      <c r="CS179" s="10"/>
      <c r="CT179" s="10"/>
      <c r="CU179" s="10"/>
      <c r="CV179" s="110"/>
      <c r="CW179" s="10"/>
      <c r="CX179" s="9"/>
      <c r="CY179" s="12"/>
      <c r="CZ179" s="9"/>
    </row>
    <row r="180" spans="1:113" ht="18" customHeight="1">
      <c r="A180" s="29" t="s">
        <v>91</v>
      </c>
      <c r="B180" s="36">
        <v>80</v>
      </c>
      <c r="C180" s="36">
        <v>80</v>
      </c>
      <c r="D180" s="36">
        <v>80</v>
      </c>
      <c r="E180" s="36">
        <v>80</v>
      </c>
      <c r="F180" s="36">
        <v>80</v>
      </c>
      <c r="G180" s="36"/>
      <c r="H180" s="44">
        <f>SUM(B180:G180)</f>
        <v>400</v>
      </c>
      <c r="J180" s="3">
        <v>438</v>
      </c>
      <c r="K180" s="3">
        <v>441</v>
      </c>
      <c r="L180" s="3">
        <v>447</v>
      </c>
      <c r="M180" s="3">
        <v>450</v>
      </c>
      <c r="N180" s="3">
        <v>453</v>
      </c>
      <c r="O180" s="4">
        <v>463</v>
      </c>
      <c r="P180" s="4">
        <v>468</v>
      </c>
      <c r="Q180" s="4">
        <v>471</v>
      </c>
      <c r="R180" s="4">
        <v>473</v>
      </c>
      <c r="S180" s="3">
        <v>476</v>
      </c>
      <c r="T180" s="3">
        <v>478</v>
      </c>
      <c r="U180" s="3">
        <v>482</v>
      </c>
      <c r="V180" s="3">
        <v>485</v>
      </c>
      <c r="W180" s="5" t="s">
        <v>14</v>
      </c>
      <c r="X180" s="5" t="s">
        <v>15</v>
      </c>
      <c r="Y180" s="5" t="s">
        <v>16</v>
      </c>
      <c r="Z180" s="5" t="s">
        <v>17</v>
      </c>
      <c r="AA180" s="6" t="s">
        <v>118</v>
      </c>
      <c r="AB180" s="6" t="s">
        <v>114</v>
      </c>
      <c r="AC180" s="6" t="s">
        <v>20</v>
      </c>
      <c r="AD180" s="7" t="s">
        <v>21</v>
      </c>
      <c r="AE180" s="7" t="s">
        <v>22</v>
      </c>
      <c r="AF180" s="7" t="s">
        <v>23</v>
      </c>
      <c r="AG180" s="16" t="s">
        <v>24</v>
      </c>
      <c r="AH180" s="16" t="s">
        <v>25</v>
      </c>
      <c r="AI180" s="16" t="s">
        <v>26</v>
      </c>
      <c r="AJ180" s="8" t="s">
        <v>27</v>
      </c>
      <c r="AK180" s="8" t="s">
        <v>28</v>
      </c>
      <c r="AL180" s="8" t="s">
        <v>29</v>
      </c>
      <c r="AM180" s="9" t="s">
        <v>30</v>
      </c>
      <c r="AN180" s="9" t="s">
        <v>31</v>
      </c>
      <c r="AO180" s="6" t="s">
        <v>32</v>
      </c>
      <c r="AP180" s="6" t="s">
        <v>33</v>
      </c>
      <c r="AQ180" s="6" t="s">
        <v>34</v>
      </c>
      <c r="AR180" s="6" t="s">
        <v>35</v>
      </c>
      <c r="AS180" s="7" t="s">
        <v>36</v>
      </c>
      <c r="AT180" s="7" t="s">
        <v>37</v>
      </c>
      <c r="AU180" s="7" t="s">
        <v>38</v>
      </c>
      <c r="AV180" s="10" t="s">
        <v>39</v>
      </c>
      <c r="AW180" s="10" t="s">
        <v>40</v>
      </c>
      <c r="AX180" s="10" t="s">
        <v>41</v>
      </c>
      <c r="AY180" s="10" t="s">
        <v>42</v>
      </c>
      <c r="AZ180" s="10" t="s">
        <v>43</v>
      </c>
      <c r="BA180" s="9" t="s">
        <v>44</v>
      </c>
      <c r="BB180" s="11" t="s">
        <v>45</v>
      </c>
      <c r="BC180" s="9" t="s">
        <v>46</v>
      </c>
      <c r="BD180" s="12" t="s">
        <v>47</v>
      </c>
      <c r="BE180" s="9" t="s">
        <v>48</v>
      </c>
      <c r="BF180" s="12" t="s">
        <v>49</v>
      </c>
      <c r="BG180" s="13" t="s">
        <v>50</v>
      </c>
      <c r="BH180" s="13" t="s">
        <v>51</v>
      </c>
      <c r="BJ180" s="88" t="s">
        <v>53</v>
      </c>
      <c r="BK180" s="88" t="s">
        <v>139</v>
      </c>
      <c r="BL180" s="88" t="s">
        <v>141</v>
      </c>
      <c r="BM180" s="88" t="s">
        <v>143</v>
      </c>
      <c r="BN180" s="88" t="s">
        <v>145</v>
      </c>
      <c r="BO180" s="89" t="s">
        <v>91</v>
      </c>
      <c r="BP180" s="94">
        <v>80</v>
      </c>
      <c r="BQ180" s="36">
        <v>80</v>
      </c>
      <c r="BR180" s="36">
        <v>80</v>
      </c>
      <c r="BS180" s="36">
        <v>80</v>
      </c>
      <c r="BT180" s="36">
        <v>80</v>
      </c>
      <c r="BU180" s="99"/>
      <c r="BV180" s="44">
        <f>SUM(BP180:BT180)</f>
        <v>400</v>
      </c>
      <c r="BX180" s="6" t="s">
        <v>119</v>
      </c>
      <c r="BY180" s="6" t="s">
        <v>116</v>
      </c>
      <c r="BZ180" s="102" t="s">
        <v>56</v>
      </c>
      <c r="CA180" s="7" t="s">
        <v>57</v>
      </c>
      <c r="CB180" s="7" t="s">
        <v>58</v>
      </c>
      <c r="CC180" s="7" t="s">
        <v>59</v>
      </c>
      <c r="CD180" s="16" t="s">
        <v>60</v>
      </c>
      <c r="CE180" s="16" t="s">
        <v>61</v>
      </c>
      <c r="CF180" s="16" t="s">
        <v>62</v>
      </c>
      <c r="CG180" s="8" t="s">
        <v>63</v>
      </c>
      <c r="CH180" s="8" t="s">
        <v>64</v>
      </c>
      <c r="CI180" s="8" t="s">
        <v>65</v>
      </c>
      <c r="CJ180" s="6" t="s">
        <v>66</v>
      </c>
      <c r="CK180" s="6" t="s">
        <v>67</v>
      </c>
      <c r="CL180" s="6" t="s">
        <v>68</v>
      </c>
      <c r="CM180" s="6" t="s">
        <v>69</v>
      </c>
      <c r="CN180" s="7" t="s">
        <v>70</v>
      </c>
      <c r="CO180" s="7" t="s">
        <v>71</v>
      </c>
      <c r="CP180" s="7" t="s">
        <v>72</v>
      </c>
      <c r="CQ180" s="10" t="s">
        <v>73</v>
      </c>
      <c r="CR180" s="10" t="s">
        <v>74</v>
      </c>
      <c r="CS180" s="10" t="s">
        <v>75</v>
      </c>
      <c r="CT180" s="10" t="s">
        <v>76</v>
      </c>
      <c r="CU180" s="10" t="s">
        <v>120</v>
      </c>
      <c r="CV180" s="110" t="s">
        <v>78</v>
      </c>
      <c r="CW180" s="10" t="s">
        <v>92</v>
      </c>
      <c r="CX180" s="9" t="s">
        <v>79</v>
      </c>
      <c r="CY180" s="12" t="s">
        <v>80</v>
      </c>
      <c r="CZ180" s="9" t="s">
        <v>81</v>
      </c>
      <c r="DA180" s="21" t="s">
        <v>82</v>
      </c>
      <c r="DB180" s="22" t="s">
        <v>83</v>
      </c>
      <c r="DC180" s="22" t="s">
        <v>84</v>
      </c>
      <c r="DD180" s="116" t="s">
        <v>85</v>
      </c>
      <c r="DE180" s="116" t="s">
        <v>86</v>
      </c>
      <c r="DF180" s="116" t="s">
        <v>140</v>
      </c>
      <c r="DG180" s="116" t="s">
        <v>142</v>
      </c>
      <c r="DH180" s="116" t="s">
        <v>144</v>
      </c>
      <c r="DI180" s="116" t="s">
        <v>146</v>
      </c>
    </row>
    <row r="181" spans="1:113" ht="18" customHeight="1">
      <c r="A181" s="29" t="s">
        <v>87</v>
      </c>
      <c r="B181" s="37">
        <f>B179/B180</f>
        <v>751.47500000000002</v>
      </c>
      <c r="C181" s="37">
        <f>C179/C180</f>
        <v>765.01250000000005</v>
      </c>
      <c r="D181" s="37">
        <f>D179/D180</f>
        <v>759.61249999999995</v>
      </c>
      <c r="E181" s="37">
        <f>E179/E180</f>
        <v>767.125</v>
      </c>
      <c r="F181" s="37">
        <f>F179/F180</f>
        <v>791.82500000000005</v>
      </c>
      <c r="G181" s="37" t="e">
        <f t="shared" ref="G181:H181" si="249">G179/G180</f>
        <v>#DIV/0!</v>
      </c>
      <c r="H181" s="45">
        <f t="shared" si="249"/>
        <v>767.01</v>
      </c>
      <c r="I181" s="2" t="s">
        <v>87</v>
      </c>
      <c r="J181" s="51">
        <v>887.03</v>
      </c>
      <c r="K181" s="51">
        <v>1089.53</v>
      </c>
      <c r="L181" s="51">
        <v>901.5</v>
      </c>
      <c r="M181" s="51">
        <v>839.67</v>
      </c>
      <c r="N181" s="51">
        <v>931</v>
      </c>
      <c r="O181" s="55">
        <v>897.3</v>
      </c>
      <c r="P181" s="4">
        <v>914.8</v>
      </c>
      <c r="Q181" s="4">
        <v>821.6</v>
      </c>
      <c r="R181" s="55">
        <v>855.15151515151501</v>
      </c>
      <c r="S181" s="51">
        <v>928.13333333333298</v>
      </c>
      <c r="T181" s="51">
        <v>887.79</v>
      </c>
      <c r="U181" s="51">
        <v>888.11</v>
      </c>
      <c r="V181" s="51">
        <v>869</v>
      </c>
      <c r="W181" s="57">
        <v>866.07</v>
      </c>
      <c r="X181" s="57">
        <v>869.87</v>
      </c>
      <c r="Y181" s="57">
        <v>891.73</v>
      </c>
      <c r="Z181" s="57">
        <v>902.6</v>
      </c>
      <c r="AA181" s="60">
        <v>992.25</v>
      </c>
      <c r="AB181" s="60">
        <v>944.05</v>
      </c>
      <c r="AC181" s="60">
        <v>879.75</v>
      </c>
      <c r="AD181" s="61">
        <v>945.875</v>
      </c>
      <c r="AE181" s="61">
        <v>1022.375</v>
      </c>
      <c r="AF181" s="61">
        <v>1033.8125</v>
      </c>
      <c r="AG181" s="63">
        <v>928.11</v>
      </c>
      <c r="AH181" s="63">
        <v>907.67</v>
      </c>
      <c r="AI181" s="63">
        <v>918.72</v>
      </c>
      <c r="AJ181" s="64">
        <v>857.54166666666697</v>
      </c>
      <c r="AK181" s="64">
        <v>936.91666666666697</v>
      </c>
      <c r="AL181" s="64">
        <v>816</v>
      </c>
      <c r="AM181" s="13">
        <v>900.09</v>
      </c>
      <c r="AN181" s="13" t="e">
        <f>'[1]Peso Macho'!G181</f>
        <v>#REF!</v>
      </c>
      <c r="AO181" s="59">
        <v>827.18</v>
      </c>
      <c r="AP181" s="59">
        <v>763.48</v>
      </c>
      <c r="AQ181" s="59"/>
      <c r="AR181" s="59">
        <v>754.58</v>
      </c>
      <c r="AS181" s="61">
        <v>840.83333333333303</v>
      </c>
      <c r="AT181" s="61">
        <v>1048.5999999999999</v>
      </c>
      <c r="AU181" s="61">
        <v>953.25</v>
      </c>
      <c r="AV181" s="68">
        <v>1085.3571428571399</v>
      </c>
      <c r="AW181" s="68">
        <v>901.33</v>
      </c>
      <c r="AX181" s="68">
        <v>851.25</v>
      </c>
      <c r="AY181" s="68">
        <v>872.5</v>
      </c>
      <c r="AZ181" s="68">
        <v>850.8</v>
      </c>
      <c r="BA181" s="13">
        <v>814.4</v>
      </c>
      <c r="BB181" s="77">
        <v>894.16666666666697</v>
      </c>
      <c r="BC181" s="13">
        <v>955.83</v>
      </c>
      <c r="BD181" s="78">
        <v>1018.6118421052601</v>
      </c>
      <c r="BE181" s="13">
        <v>813.023952095808</v>
      </c>
      <c r="BF181" s="78"/>
      <c r="BG181" s="13">
        <v>694.5</v>
      </c>
      <c r="BH181" s="13">
        <v>596.486486486486</v>
      </c>
      <c r="BJ181" s="88">
        <v>648.42291666666665</v>
      </c>
      <c r="BK181" s="88">
        <v>686.75416666666672</v>
      </c>
      <c r="BL181" s="88">
        <v>680.76923076923072</v>
      </c>
      <c r="BM181" s="88">
        <v>848.7166666666667</v>
      </c>
      <c r="BN181" s="88">
        <f>H181</f>
        <v>767.01</v>
      </c>
      <c r="BO181" s="89" t="s">
        <v>87</v>
      </c>
      <c r="BP181" s="95">
        <f>BP179/BP180</f>
        <v>1031.1624999999999</v>
      </c>
      <c r="BQ181" s="37">
        <f>BQ179/BQ180</f>
        <v>1037.625</v>
      </c>
      <c r="BR181" s="37">
        <f>BR179/BR180</f>
        <v>1035.5125</v>
      </c>
      <c r="BS181" s="37">
        <f>BS179/BS180</f>
        <v>1055.5</v>
      </c>
      <c r="BT181" s="37">
        <f t="shared" ref="BT181" si="250">BT179/BT180</f>
        <v>1057.9875</v>
      </c>
      <c r="BU181" s="130"/>
      <c r="BV181" s="45">
        <f>BV179/BV180</f>
        <v>1043.5574999999999</v>
      </c>
      <c r="BW181" s="2" t="s">
        <v>87</v>
      </c>
      <c r="BX181" s="60">
        <v>1137.5999999999999</v>
      </c>
      <c r="BY181" s="6">
        <v>1093.5</v>
      </c>
      <c r="BZ181" s="15">
        <v>1137.5</v>
      </c>
      <c r="CA181" s="61">
        <v>1177.0625</v>
      </c>
      <c r="CB181" s="61">
        <v>1184.0625</v>
      </c>
      <c r="CC181" s="61">
        <v>1198.25</v>
      </c>
      <c r="CD181" s="63">
        <v>1025.55</v>
      </c>
      <c r="CE181" s="63">
        <v>1139.53</v>
      </c>
      <c r="CF181" s="63">
        <v>1140.81</v>
      </c>
      <c r="CG181" s="64">
        <v>1058.8333333333301</v>
      </c>
      <c r="CH181" s="64">
        <v>1086.4166666666699</v>
      </c>
      <c r="CI181" s="64">
        <v>1049.33</v>
      </c>
      <c r="CJ181" s="59">
        <v>1059.8599999999999</v>
      </c>
      <c r="CK181" s="59">
        <v>1095.7</v>
      </c>
      <c r="CL181" s="59"/>
      <c r="CM181" s="59">
        <v>1102.23</v>
      </c>
      <c r="CN181" s="61">
        <v>1039.8333333333301</v>
      </c>
      <c r="CO181" s="61">
        <v>1250.2750000000001</v>
      </c>
      <c r="CP181" s="61">
        <v>1095.25</v>
      </c>
      <c r="CQ181" s="68">
        <v>1200.3571428571399</v>
      </c>
      <c r="CR181" s="68">
        <v>990.67</v>
      </c>
      <c r="CS181" s="10">
        <v>1046.67</v>
      </c>
      <c r="CT181" s="68">
        <v>1049.4166666666699</v>
      </c>
      <c r="CU181" s="68">
        <v>1072.7333333333299</v>
      </c>
      <c r="CV181" s="110">
        <v>1114.1300000000001</v>
      </c>
      <c r="CW181" s="69">
        <v>1085.5</v>
      </c>
      <c r="CX181" s="13">
        <v>1072.5</v>
      </c>
      <c r="CY181" s="78">
        <v>1154.4535714285701</v>
      </c>
      <c r="CZ181" s="13">
        <v>1084.75</v>
      </c>
      <c r="DA181" s="119"/>
      <c r="DB181" s="22">
        <v>838</v>
      </c>
      <c r="DC181" s="123">
        <v>845.33333333333303</v>
      </c>
      <c r="DE181" s="121">
        <v>880.1229166666667</v>
      </c>
      <c r="DF181" s="121">
        <v>834.37916666666672</v>
      </c>
      <c r="DG181" s="121">
        <v>897.33333333333337</v>
      </c>
      <c r="DH181" s="121">
        <v>1110.6333333333334</v>
      </c>
      <c r="DI181" s="121">
        <f>BV181</f>
        <v>1043.5574999999999</v>
      </c>
    </row>
    <row r="182" spans="1:113" ht="18" customHeight="1" thickBot="1">
      <c r="A182" s="31" t="s">
        <v>93</v>
      </c>
      <c r="B182" s="38">
        <f>B181-B173</f>
        <v>34.5</v>
      </c>
      <c r="C182" s="38">
        <f t="shared" ref="C182" si="251">C181-C173</f>
        <v>82.962500000000091</v>
      </c>
      <c r="D182" s="38">
        <f t="shared" ref="D182" si="252">D181-D173</f>
        <v>58.099999999999909</v>
      </c>
      <c r="E182" s="38">
        <f t="shared" ref="E182:F182" si="253">E181-E173</f>
        <v>43.825000000000045</v>
      </c>
      <c r="F182" s="38">
        <f t="shared" si="253"/>
        <v>58.737500000000068</v>
      </c>
      <c r="G182" s="38" t="e">
        <f t="shared" ref="G182" si="254">G181-G173</f>
        <v>#DIV/0!</v>
      </c>
      <c r="H182" s="46">
        <f t="shared" ref="H182" si="255">H181-H173</f>
        <v>55.625</v>
      </c>
      <c r="I182" s="50" t="s">
        <v>93</v>
      </c>
      <c r="J182" s="51">
        <f>J181-J173</f>
        <v>44.720000000000027</v>
      </c>
      <c r="K182" s="51">
        <f>K181-K173</f>
        <v>79.980000000000018</v>
      </c>
      <c r="L182" s="51">
        <f>L181-L173</f>
        <v>41</v>
      </c>
      <c r="M182" s="3">
        <v>68.48</v>
      </c>
      <c r="N182" s="3">
        <v>68.48</v>
      </c>
      <c r="O182" s="4">
        <v>40.1</v>
      </c>
      <c r="P182" s="4">
        <v>84.1</v>
      </c>
      <c r="Q182" s="4">
        <v>69.400000000000006</v>
      </c>
      <c r="R182" s="55">
        <v>52.330862977602102</v>
      </c>
      <c r="S182" s="51">
        <f>S181-S173</f>
        <v>68.360000000000014</v>
      </c>
      <c r="T182" s="51">
        <f>T181-T173</f>
        <v>43.009999999999991</v>
      </c>
      <c r="U182" s="51">
        <f>U181-U173</f>
        <v>27.879999999999995</v>
      </c>
      <c r="V182" s="51">
        <f>V181-V173</f>
        <v>37</v>
      </c>
      <c r="W182" s="57">
        <f>+W181-W173</f>
        <v>78.920000000000073</v>
      </c>
      <c r="X182" s="57">
        <f>+X181-X173</f>
        <v>100.51999999999998</v>
      </c>
      <c r="Y182" s="57">
        <f>+Y181-Y173</f>
        <v>88.57000000000005</v>
      </c>
      <c r="Z182" s="57">
        <f>+Z181-Z173</f>
        <v>135.65999999999997</v>
      </c>
      <c r="AA182" s="60">
        <v>71.59375</v>
      </c>
      <c r="AB182" s="60">
        <v>71.8</v>
      </c>
      <c r="AC182" s="60">
        <v>90.3</v>
      </c>
      <c r="AD182" s="62">
        <v>74.6875</v>
      </c>
      <c r="AE182" s="62">
        <v>72.375</v>
      </c>
      <c r="AF182" s="62">
        <v>49.6875</v>
      </c>
      <c r="AG182" s="65">
        <v>72.77</v>
      </c>
      <c r="AH182" s="65">
        <v>47.03</v>
      </c>
      <c r="AI182" s="65">
        <v>89.579090909090993</v>
      </c>
      <c r="AJ182" s="66">
        <v>103.088333333333</v>
      </c>
      <c r="AK182" s="66">
        <v>105.258438818565</v>
      </c>
      <c r="AL182" s="66">
        <v>80.95</v>
      </c>
      <c r="AM182" s="13">
        <v>95.78</v>
      </c>
      <c r="AN182" s="13" t="e">
        <f>'[1]Peso Macho'!G182</f>
        <v>#REF!</v>
      </c>
      <c r="AO182" s="60">
        <v>68.939999999999898</v>
      </c>
      <c r="AP182" s="60">
        <v>13.8100000000001</v>
      </c>
      <c r="AQ182" s="60">
        <v>0</v>
      </c>
      <c r="AR182" s="60">
        <v>71.900000000000105</v>
      </c>
      <c r="AS182" s="62">
        <v>69.566666666666706</v>
      </c>
      <c r="AT182" s="62">
        <v>62.774999999999899</v>
      </c>
      <c r="AU182" s="62">
        <v>89</v>
      </c>
      <c r="AV182" s="69">
        <v>81.607142857142904</v>
      </c>
      <c r="AW182" s="69">
        <v>44</v>
      </c>
      <c r="AX182" s="69">
        <v>59.8</v>
      </c>
      <c r="AY182" s="69">
        <v>7.5</v>
      </c>
      <c r="AZ182" s="69">
        <v>47</v>
      </c>
      <c r="BA182" s="79">
        <f>BA181-BA173</f>
        <v>80.529999999999973</v>
      </c>
      <c r="BB182" s="80">
        <v>68.5833333333333</v>
      </c>
      <c r="BC182" s="79">
        <f>BC181-BC173</f>
        <v>41.210000000000036</v>
      </c>
      <c r="BD182" s="81">
        <v>85.630710029791402</v>
      </c>
      <c r="BE182" s="79">
        <v>107.07073572153899</v>
      </c>
      <c r="BF182" s="81"/>
      <c r="BG182" s="13">
        <v>94.495000000000005</v>
      </c>
      <c r="BH182" s="13">
        <f>BH181-BH173</f>
        <v>22.750531430305955</v>
      </c>
      <c r="BJ182" s="88">
        <v>66.829166666666652</v>
      </c>
      <c r="BK182" s="88">
        <v>30.258333333333439</v>
      </c>
      <c r="BL182" s="88">
        <v>34.871794871794805</v>
      </c>
      <c r="BM182" s="88">
        <v>65.341666666666697</v>
      </c>
      <c r="BN182" s="88">
        <f>H182</f>
        <v>55.625</v>
      </c>
      <c r="BO182" s="89" t="s">
        <v>93</v>
      </c>
      <c r="BP182" s="96">
        <f>BP181-BP173</f>
        <v>55.099999999999909</v>
      </c>
      <c r="BQ182" s="38">
        <f t="shared" ref="BQ182" si="256">BQ181-BQ173</f>
        <v>55.149999999999977</v>
      </c>
      <c r="BR182" s="38">
        <f t="shared" ref="BR182" si="257">BR181-BR173</f>
        <v>69.725000000000023</v>
      </c>
      <c r="BS182" s="38">
        <f t="shared" ref="BS182" si="258">BS181-BS173</f>
        <v>117.78750000000002</v>
      </c>
      <c r="BT182" s="38">
        <f t="shared" ref="BT182" si="259">BT181-BT173</f>
        <v>88.724999999999909</v>
      </c>
      <c r="BU182" s="132"/>
      <c r="BV182" s="46">
        <f t="shared" ref="BV182" si="260">BV181-BV173</f>
        <v>77.2974999999999</v>
      </c>
      <c r="BW182" s="50" t="s">
        <v>93</v>
      </c>
      <c r="BX182" s="60">
        <v>54.6</v>
      </c>
      <c r="BY182" s="6">
        <v>40</v>
      </c>
      <c r="BZ182" s="15">
        <v>133</v>
      </c>
      <c r="CA182" s="62">
        <v>78.75</v>
      </c>
      <c r="CB182" s="62">
        <v>105.125</v>
      </c>
      <c r="CC182" s="62">
        <v>37.6</v>
      </c>
      <c r="CD182" s="65">
        <v>75.14</v>
      </c>
      <c r="CE182" s="65">
        <v>91.129999999999896</v>
      </c>
      <c r="CF182" s="65">
        <v>178.24902439024399</v>
      </c>
      <c r="CG182" s="66">
        <v>141.449712643678</v>
      </c>
      <c r="CH182" s="66">
        <v>150.65258215962399</v>
      </c>
      <c r="CI182" s="66">
        <v>171.15</v>
      </c>
      <c r="CJ182" s="60">
        <v>37.259999999999899</v>
      </c>
      <c r="CK182" s="60">
        <v>102.89</v>
      </c>
      <c r="CL182" s="60">
        <v>0</v>
      </c>
      <c r="CM182" s="60">
        <v>132.34</v>
      </c>
      <c r="CN182" s="62">
        <v>115.73333333333299</v>
      </c>
      <c r="CO182" s="62">
        <v>91.25</v>
      </c>
      <c r="CP182" s="62">
        <v>58.75</v>
      </c>
      <c r="CQ182" s="69">
        <v>103.96428571428601</v>
      </c>
      <c r="CR182" s="69">
        <v>64.5</v>
      </c>
      <c r="CS182" s="10">
        <v>97.7</v>
      </c>
      <c r="CT182" s="68">
        <v>90.4583333333334</v>
      </c>
      <c r="CU182" s="68">
        <v>90.2</v>
      </c>
      <c r="CV182" s="110">
        <f>CV181-CV173</f>
        <v>80.800000000000182</v>
      </c>
      <c r="CW182" s="69">
        <v>53.1666666666667</v>
      </c>
      <c r="CX182" s="13">
        <f>CX181-CX173</f>
        <v>80.13</v>
      </c>
      <c r="CY182" s="78">
        <v>171.164285714286</v>
      </c>
      <c r="CZ182" s="13">
        <v>192.50077881619899</v>
      </c>
      <c r="DA182" s="119"/>
      <c r="DB182" s="22">
        <v>113.34</v>
      </c>
      <c r="DC182" s="123">
        <f>DC181-DC173</f>
        <v>69.748917748917052</v>
      </c>
      <c r="DE182" s="124">
        <v>80.554166666666674</v>
      </c>
      <c r="DF182" s="124">
        <v>1.75</v>
      </c>
      <c r="DG182" s="124">
        <v>82</v>
      </c>
      <c r="DH182" s="124">
        <v>103.32916666666677</v>
      </c>
      <c r="DI182" s="124">
        <f>BV182</f>
        <v>77.2974999999999</v>
      </c>
    </row>
    <row r="183" spans="1:113" ht="18" customHeight="1">
      <c r="A183" s="24"/>
      <c r="B183" s="15"/>
      <c r="C183" s="15"/>
      <c r="D183" s="15"/>
      <c r="E183" s="15"/>
      <c r="F183" s="15"/>
      <c r="G183" s="15"/>
      <c r="H183" s="15"/>
      <c r="I183" s="52"/>
      <c r="J183" s="49"/>
      <c r="K183" s="49"/>
      <c r="L183" s="49"/>
      <c r="AG183" s="16"/>
      <c r="AH183" s="16"/>
      <c r="AI183" s="16"/>
      <c r="AS183" s="7"/>
      <c r="AT183" s="7"/>
      <c r="AU183" s="7"/>
      <c r="BP183" s="15"/>
      <c r="BQ183" s="15"/>
      <c r="BR183" s="15"/>
      <c r="BS183" s="15"/>
      <c r="BT183" s="15"/>
      <c r="BU183" s="15"/>
      <c r="BV183" s="15"/>
      <c r="BW183" s="52"/>
      <c r="CN183" s="7"/>
      <c r="CO183" s="7"/>
      <c r="CP183" s="7"/>
      <c r="CR183" s="105"/>
      <c r="CS183" s="10"/>
      <c r="CT183" s="10"/>
      <c r="CU183" s="10"/>
      <c r="CV183" s="110"/>
      <c r="CW183" s="10"/>
      <c r="CX183" s="9"/>
      <c r="CY183" s="12"/>
      <c r="CZ183" s="9"/>
    </row>
    <row r="184" spans="1:113" ht="18" customHeight="1" thickBot="1">
      <c r="A184" s="32">
        <f t="shared" ref="A184:B184" si="261">A176+1</f>
        <v>24</v>
      </c>
      <c r="B184" s="33">
        <f t="shared" si="261"/>
        <v>45401</v>
      </c>
      <c r="C184" s="3"/>
      <c r="D184" s="3"/>
      <c r="E184" s="3"/>
      <c r="F184" s="3"/>
      <c r="G184" s="3"/>
      <c r="H184" s="15"/>
      <c r="AG184" s="16"/>
      <c r="AH184" s="16"/>
      <c r="AI184" s="16"/>
      <c r="AS184" s="7"/>
      <c r="AT184" s="7"/>
      <c r="AU184" s="7"/>
      <c r="BO184" s="36">
        <f t="shared" ref="BO184:BP184" si="262">BO176+1</f>
        <v>24</v>
      </c>
      <c r="BP184" s="33">
        <f t="shared" si="262"/>
        <v>45401</v>
      </c>
      <c r="BQ184" s="3"/>
      <c r="BR184" s="3"/>
      <c r="BS184" s="3"/>
      <c r="BT184" s="3"/>
      <c r="BU184" s="3"/>
      <c r="BV184" s="15"/>
      <c r="CN184" s="7"/>
      <c r="CO184" s="7"/>
      <c r="CP184" s="7"/>
      <c r="CR184" s="105"/>
      <c r="CS184" s="10"/>
      <c r="CT184" s="10"/>
      <c r="CU184" s="10"/>
      <c r="CV184" s="110"/>
      <c r="CW184" s="10"/>
      <c r="CX184" s="9"/>
      <c r="CY184" s="12"/>
      <c r="CZ184" s="9"/>
    </row>
    <row r="185" spans="1:113" ht="18" customHeight="1">
      <c r="A185" s="34" t="s">
        <v>4</v>
      </c>
      <c r="B185" s="35" t="s">
        <v>5</v>
      </c>
      <c r="C185" s="35" t="s">
        <v>6</v>
      </c>
      <c r="D185" s="35" t="s">
        <v>7</v>
      </c>
      <c r="E185" s="35" t="s">
        <v>8</v>
      </c>
      <c r="F185" s="35" t="s">
        <v>9</v>
      </c>
      <c r="G185" s="35" t="s">
        <v>10</v>
      </c>
      <c r="H185" s="42" t="s">
        <v>11</v>
      </c>
      <c r="AG185" s="16"/>
      <c r="AH185" s="16"/>
      <c r="AI185" s="16"/>
      <c r="AS185" s="7"/>
      <c r="AT185" s="7"/>
      <c r="AU185" s="7"/>
      <c r="BO185" s="92" t="s">
        <v>4</v>
      </c>
      <c r="BP185" s="93" t="s">
        <v>5</v>
      </c>
      <c r="BQ185" s="35" t="s">
        <v>6</v>
      </c>
      <c r="BR185" s="35" t="s">
        <v>7</v>
      </c>
      <c r="BS185" s="35" t="s">
        <v>8</v>
      </c>
      <c r="BT185" s="35" t="s">
        <v>9</v>
      </c>
      <c r="BU185" s="127"/>
      <c r="BV185" s="42" t="s">
        <v>11</v>
      </c>
      <c r="CN185" s="7"/>
      <c r="CO185" s="7"/>
      <c r="CP185" s="7"/>
      <c r="CR185" s="105"/>
      <c r="CS185" s="10"/>
      <c r="CT185" s="10"/>
      <c r="CU185" s="10"/>
      <c r="CV185" s="110"/>
      <c r="CW185" s="10"/>
      <c r="CX185" s="9"/>
      <c r="CY185" s="12"/>
      <c r="CZ185" s="9"/>
    </row>
    <row r="186" spans="1:113" ht="18" customHeight="1">
      <c r="A186" s="29" t="s">
        <v>12</v>
      </c>
      <c r="B186" s="30">
        <v>690</v>
      </c>
      <c r="C186" s="30">
        <v>690</v>
      </c>
      <c r="D186" s="30">
        <v>690</v>
      </c>
      <c r="E186" s="30">
        <v>690</v>
      </c>
      <c r="F186" s="30">
        <v>690</v>
      </c>
      <c r="G186" s="30">
        <v>690</v>
      </c>
      <c r="H186" s="30">
        <v>690</v>
      </c>
      <c r="AG186" s="16"/>
      <c r="AH186" s="16"/>
      <c r="AI186" s="16"/>
      <c r="AS186" s="7"/>
      <c r="AT186" s="7"/>
      <c r="AU186" s="7"/>
      <c r="BO186" s="89" t="s">
        <v>12</v>
      </c>
      <c r="BP186" s="90">
        <v>690</v>
      </c>
      <c r="BQ186" s="30">
        <v>690</v>
      </c>
      <c r="BR186" s="30">
        <v>690</v>
      </c>
      <c r="BS186" s="30">
        <v>690</v>
      </c>
      <c r="BT186" s="30">
        <v>690</v>
      </c>
      <c r="BU186" s="30"/>
      <c r="BV186" s="30">
        <v>690</v>
      </c>
      <c r="CN186" s="7"/>
      <c r="CO186" s="7"/>
      <c r="CP186" s="7"/>
      <c r="CR186" s="105"/>
      <c r="CS186" s="10"/>
      <c r="CT186" s="10"/>
      <c r="CU186" s="10"/>
      <c r="CV186" s="110"/>
      <c r="CW186" s="10"/>
      <c r="CX186" s="9"/>
      <c r="CY186" s="12"/>
      <c r="CZ186" s="9"/>
    </row>
    <row r="187" spans="1:113" ht="18" customHeight="1">
      <c r="A187" s="29" t="s">
        <v>90</v>
      </c>
      <c r="B187" s="136">
        <v>65928</v>
      </c>
      <c r="C187" s="36">
        <v>66633</v>
      </c>
      <c r="D187" s="36">
        <v>65073</v>
      </c>
      <c r="E187" s="36">
        <v>64114</v>
      </c>
      <c r="F187" s="36">
        <v>66240</v>
      </c>
      <c r="G187" s="36"/>
      <c r="H187" s="44">
        <f>SUM(B187:G187)</f>
        <v>327988</v>
      </c>
      <c r="J187" s="3" t="s">
        <v>134</v>
      </c>
      <c r="AG187" s="16"/>
      <c r="AH187" s="16"/>
      <c r="AI187" s="16"/>
      <c r="AS187" s="7"/>
      <c r="AT187" s="7"/>
      <c r="AU187" s="7"/>
      <c r="BO187" s="89" t="s">
        <v>90</v>
      </c>
      <c r="BP187" s="137">
        <v>90618</v>
      </c>
      <c r="BQ187" s="36">
        <v>90493</v>
      </c>
      <c r="BR187" s="36">
        <v>88826</v>
      </c>
      <c r="BS187" s="36">
        <v>90257</v>
      </c>
      <c r="BT187" s="36">
        <v>89519</v>
      </c>
      <c r="BU187" s="99"/>
      <c r="BV187" s="44">
        <f>SUM(BP187:BT187)</f>
        <v>449713</v>
      </c>
      <c r="CN187" s="7"/>
      <c r="CO187" s="7"/>
      <c r="CP187" s="7"/>
      <c r="CR187" s="105"/>
      <c r="CS187" s="10"/>
      <c r="CT187" s="10"/>
      <c r="CU187" s="10"/>
      <c r="CV187" s="110"/>
      <c r="CW187" s="10"/>
      <c r="CX187" s="9"/>
      <c r="CY187" s="12"/>
      <c r="CZ187" s="9"/>
    </row>
    <row r="188" spans="1:113" ht="18" customHeight="1">
      <c r="A188" s="29" t="s">
        <v>91</v>
      </c>
      <c r="B188" s="36">
        <v>80</v>
      </c>
      <c r="C188" s="36">
        <v>80</v>
      </c>
      <c r="D188" s="36">
        <v>80</v>
      </c>
      <c r="E188" s="36">
        <v>80</v>
      </c>
      <c r="F188" s="36">
        <v>80</v>
      </c>
      <c r="G188" s="36"/>
      <c r="H188" s="44">
        <f>SUM(B188:G188)</f>
        <v>400</v>
      </c>
      <c r="J188" s="3">
        <v>438</v>
      </c>
      <c r="K188" s="3">
        <v>441</v>
      </c>
      <c r="L188" s="3">
        <v>447</v>
      </c>
      <c r="M188" s="3">
        <v>450</v>
      </c>
      <c r="N188" s="3">
        <v>453</v>
      </c>
      <c r="O188" s="4">
        <v>463</v>
      </c>
      <c r="P188" s="4">
        <v>468</v>
      </c>
      <c r="Q188" s="4">
        <v>471</v>
      </c>
      <c r="R188" s="4">
        <v>473</v>
      </c>
      <c r="S188" s="3">
        <v>476</v>
      </c>
      <c r="T188" s="3">
        <v>478</v>
      </c>
      <c r="U188" s="3">
        <v>482</v>
      </c>
      <c r="V188" s="3">
        <v>485</v>
      </c>
      <c r="W188" s="5" t="s">
        <v>14</v>
      </c>
      <c r="X188" s="5" t="s">
        <v>15</v>
      </c>
      <c r="Y188" s="5" t="s">
        <v>16</v>
      </c>
      <c r="Z188" s="5" t="s">
        <v>17</v>
      </c>
      <c r="AA188" s="6" t="s">
        <v>118</v>
      </c>
      <c r="AB188" s="6" t="s">
        <v>114</v>
      </c>
      <c r="AC188" s="6" t="s">
        <v>20</v>
      </c>
      <c r="AD188" s="7" t="s">
        <v>21</v>
      </c>
      <c r="AE188" s="7" t="s">
        <v>22</v>
      </c>
      <c r="AF188" s="7" t="s">
        <v>23</v>
      </c>
      <c r="AG188" s="16" t="s">
        <v>24</v>
      </c>
      <c r="AH188" s="16" t="s">
        <v>25</v>
      </c>
      <c r="AI188" s="16" t="s">
        <v>26</v>
      </c>
      <c r="AJ188" s="8" t="s">
        <v>27</v>
      </c>
      <c r="AK188" s="8" t="s">
        <v>28</v>
      </c>
      <c r="AL188" s="8" t="s">
        <v>29</v>
      </c>
      <c r="AM188" s="9" t="s">
        <v>30</v>
      </c>
      <c r="AN188" s="9" t="s">
        <v>31</v>
      </c>
      <c r="AO188" s="6" t="s">
        <v>32</v>
      </c>
      <c r="AP188" s="6" t="s">
        <v>33</v>
      </c>
      <c r="AQ188" s="6" t="s">
        <v>34</v>
      </c>
      <c r="AR188" s="6" t="s">
        <v>35</v>
      </c>
      <c r="AS188" s="7" t="s">
        <v>36</v>
      </c>
      <c r="AT188" s="7" t="s">
        <v>37</v>
      </c>
      <c r="AU188" s="7" t="s">
        <v>38</v>
      </c>
      <c r="AV188" s="10" t="s">
        <v>39</v>
      </c>
      <c r="AW188" s="10" t="s">
        <v>40</v>
      </c>
      <c r="AX188" s="10" t="s">
        <v>41</v>
      </c>
      <c r="AY188" s="10" t="s">
        <v>42</v>
      </c>
      <c r="AZ188" s="10" t="s">
        <v>43</v>
      </c>
      <c r="BA188" s="9" t="s">
        <v>44</v>
      </c>
      <c r="BB188" s="11" t="s">
        <v>45</v>
      </c>
      <c r="BC188" s="9" t="s">
        <v>46</v>
      </c>
      <c r="BD188" s="12" t="s">
        <v>47</v>
      </c>
      <c r="BE188" s="9" t="s">
        <v>48</v>
      </c>
      <c r="BF188" s="12" t="s">
        <v>49</v>
      </c>
      <c r="BG188" s="13" t="s">
        <v>50</v>
      </c>
      <c r="BH188" s="13" t="s">
        <v>51</v>
      </c>
      <c r="BJ188" s="88" t="s">
        <v>53</v>
      </c>
      <c r="BK188" s="88" t="s">
        <v>139</v>
      </c>
      <c r="BL188" s="88" t="s">
        <v>141</v>
      </c>
      <c r="BM188" s="88" t="s">
        <v>143</v>
      </c>
      <c r="BN188" s="88" t="s">
        <v>145</v>
      </c>
      <c r="BO188" s="89" t="s">
        <v>91</v>
      </c>
      <c r="BP188" s="94">
        <v>80</v>
      </c>
      <c r="BQ188" s="36">
        <v>80</v>
      </c>
      <c r="BR188" s="36">
        <v>80</v>
      </c>
      <c r="BS188" s="36">
        <v>80</v>
      </c>
      <c r="BT188" s="36">
        <v>80</v>
      </c>
      <c r="BU188" s="99"/>
      <c r="BV188" s="44">
        <f>SUM(BP188:BT188)</f>
        <v>400</v>
      </c>
      <c r="BX188" s="6" t="s">
        <v>119</v>
      </c>
      <c r="BY188" s="6" t="s">
        <v>116</v>
      </c>
      <c r="BZ188" s="102" t="s">
        <v>56</v>
      </c>
      <c r="CA188" s="7" t="s">
        <v>57</v>
      </c>
      <c r="CB188" s="7" t="s">
        <v>58</v>
      </c>
      <c r="CC188" s="7" t="s">
        <v>59</v>
      </c>
      <c r="CD188" s="16" t="s">
        <v>60</v>
      </c>
      <c r="CE188" s="16" t="s">
        <v>61</v>
      </c>
      <c r="CF188" s="16" t="s">
        <v>62</v>
      </c>
      <c r="CG188" s="8" t="s">
        <v>63</v>
      </c>
      <c r="CH188" s="8" t="s">
        <v>64</v>
      </c>
      <c r="CI188" s="8" t="s">
        <v>65</v>
      </c>
      <c r="CJ188" s="6" t="s">
        <v>66</v>
      </c>
      <c r="CK188" s="6" t="s">
        <v>67</v>
      </c>
      <c r="CL188" s="6" t="s">
        <v>68</v>
      </c>
      <c r="CM188" s="6" t="s">
        <v>69</v>
      </c>
      <c r="CN188" s="7" t="s">
        <v>70</v>
      </c>
      <c r="CO188" s="7" t="s">
        <v>71</v>
      </c>
      <c r="CP188" s="7" t="s">
        <v>72</v>
      </c>
      <c r="CQ188" s="10" t="s">
        <v>73</v>
      </c>
      <c r="CR188" s="10" t="s">
        <v>74</v>
      </c>
      <c r="CS188" s="10" t="s">
        <v>75</v>
      </c>
      <c r="CT188" s="10" t="s">
        <v>76</v>
      </c>
      <c r="CU188" s="10" t="s">
        <v>120</v>
      </c>
      <c r="CV188" s="110" t="s">
        <v>78</v>
      </c>
      <c r="CW188" s="10" t="s">
        <v>92</v>
      </c>
      <c r="CX188" s="9" t="s">
        <v>79</v>
      </c>
      <c r="CY188" s="12" t="s">
        <v>80</v>
      </c>
      <c r="CZ188" s="9" t="s">
        <v>81</v>
      </c>
      <c r="DA188" s="21" t="s">
        <v>82</v>
      </c>
      <c r="DB188" s="22" t="s">
        <v>83</v>
      </c>
      <c r="DC188" s="22" t="s">
        <v>84</v>
      </c>
      <c r="DD188" s="116" t="s">
        <v>85</v>
      </c>
      <c r="DE188" s="116" t="s">
        <v>86</v>
      </c>
      <c r="DF188" s="116" t="s">
        <v>140</v>
      </c>
      <c r="DG188" s="116" t="s">
        <v>142</v>
      </c>
      <c r="DH188" s="116" t="s">
        <v>144</v>
      </c>
      <c r="DI188" s="116" t="s">
        <v>146</v>
      </c>
    </row>
    <row r="189" spans="1:113" ht="18" customHeight="1">
      <c r="A189" s="29" t="s">
        <v>87</v>
      </c>
      <c r="B189" s="37">
        <f>B187/B188</f>
        <v>824.1</v>
      </c>
      <c r="C189" s="37">
        <f>C187/C188</f>
        <v>832.91250000000002</v>
      </c>
      <c r="D189" s="37">
        <f>D187/D188</f>
        <v>813.41250000000002</v>
      </c>
      <c r="E189" s="37">
        <f>E187/E188</f>
        <v>801.42499999999995</v>
      </c>
      <c r="F189" s="37">
        <f>F187/F188</f>
        <v>828</v>
      </c>
      <c r="G189" s="37" t="e">
        <f t="shared" ref="G189:H189" si="263">G187/G188</f>
        <v>#DIV/0!</v>
      </c>
      <c r="H189" s="45">
        <f t="shared" si="263"/>
        <v>819.97</v>
      </c>
      <c r="I189" s="2" t="s">
        <v>87</v>
      </c>
      <c r="J189" s="51">
        <v>959.29</v>
      </c>
      <c r="K189" s="51">
        <v>1174.8399999999999</v>
      </c>
      <c r="L189" s="51">
        <v>976.7</v>
      </c>
      <c r="M189" s="51">
        <v>909.2</v>
      </c>
      <c r="N189" s="51">
        <v>1007.75</v>
      </c>
      <c r="O189" s="55">
        <v>984.5</v>
      </c>
      <c r="P189" s="55">
        <v>974.44</v>
      </c>
      <c r="Q189" s="55">
        <v>869.39</v>
      </c>
      <c r="R189" s="55">
        <v>944.13333333333298</v>
      </c>
      <c r="S189" s="51">
        <v>993.46666666666704</v>
      </c>
      <c r="T189" s="51">
        <v>950.42</v>
      </c>
      <c r="U189" s="51">
        <v>975.49</v>
      </c>
      <c r="V189" s="51">
        <v>907.7</v>
      </c>
      <c r="W189" s="57">
        <v>915.5</v>
      </c>
      <c r="X189" s="57">
        <v>925.97</v>
      </c>
      <c r="Y189" s="57">
        <v>973.76</v>
      </c>
      <c r="Z189" s="57">
        <v>935.17</v>
      </c>
      <c r="AA189" s="59">
        <v>1048.4000000000001</v>
      </c>
      <c r="AB189" s="59">
        <v>993.9</v>
      </c>
      <c r="AC189" s="59">
        <v>941.5</v>
      </c>
      <c r="AD189" s="61">
        <v>1007.375</v>
      </c>
      <c r="AE189" s="61">
        <v>1102.625</v>
      </c>
      <c r="AF189" s="61">
        <v>1096.0625</v>
      </c>
      <c r="AG189" s="63">
        <v>998.44</v>
      </c>
      <c r="AH189" s="63">
        <v>987.27</v>
      </c>
      <c r="AI189" s="63">
        <v>969.59</v>
      </c>
      <c r="AJ189" s="64">
        <v>949.125</v>
      </c>
      <c r="AK189" s="64">
        <v>986.25</v>
      </c>
      <c r="AL189" s="64">
        <v>890.94</v>
      </c>
      <c r="AM189" s="13">
        <v>962.64</v>
      </c>
      <c r="AN189" s="13" t="e">
        <f>'[1]Peso Macho'!G189</f>
        <v>#REF!</v>
      </c>
      <c r="AO189" s="59">
        <v>893.56</v>
      </c>
      <c r="AP189" s="59">
        <v>801.37</v>
      </c>
      <c r="AQ189" s="59"/>
      <c r="AR189" s="59"/>
      <c r="AS189" s="61">
        <v>925.33333333333303</v>
      </c>
      <c r="AT189" s="61">
        <v>1152.5</v>
      </c>
      <c r="AU189" s="61">
        <v>996.75</v>
      </c>
      <c r="AV189" s="68">
        <v>1173.5357142857099</v>
      </c>
      <c r="AW189" s="68">
        <v>964.5</v>
      </c>
      <c r="AX189" s="68">
        <v>930.5</v>
      </c>
      <c r="AY189" s="68">
        <v>1041.875</v>
      </c>
      <c r="AZ189" s="68">
        <v>921.8</v>
      </c>
      <c r="BA189" s="13">
        <v>891.47</v>
      </c>
      <c r="BB189" s="77">
        <v>933.5</v>
      </c>
      <c r="BC189" s="13">
        <v>1085.5</v>
      </c>
      <c r="BD189" s="78">
        <v>1072.3388157894699</v>
      </c>
      <c r="BE189" s="13">
        <v>893.86227544910196</v>
      </c>
      <c r="BF189" s="78"/>
      <c r="BG189" s="13">
        <v>711.1</v>
      </c>
      <c r="BH189" s="13">
        <v>659.18918918918905</v>
      </c>
      <c r="BJ189" s="88">
        <v>675.19791666666663</v>
      </c>
      <c r="BK189" s="88">
        <v>722.97500000000002</v>
      </c>
      <c r="BL189" s="88">
        <v>762.30769230769226</v>
      </c>
      <c r="BM189" s="88">
        <v>933.77083333333337</v>
      </c>
      <c r="BN189" s="88">
        <f>H189</f>
        <v>819.97</v>
      </c>
      <c r="BO189" s="89" t="s">
        <v>87</v>
      </c>
      <c r="BP189" s="95">
        <f>BP187/BP188</f>
        <v>1132.7249999999999</v>
      </c>
      <c r="BQ189" s="37">
        <f>BQ187/BQ188</f>
        <v>1131.1624999999999</v>
      </c>
      <c r="BR189" s="37">
        <f>BR187/BR188</f>
        <v>1110.325</v>
      </c>
      <c r="BS189" s="37">
        <f>BS187/BS188</f>
        <v>1128.2125000000001</v>
      </c>
      <c r="BT189" s="37">
        <f t="shared" ref="BT189" si="264">BT187/BT188</f>
        <v>1118.9875</v>
      </c>
      <c r="BU189" s="130"/>
      <c r="BV189" s="45">
        <f>BV187/BV188</f>
        <v>1124.2825</v>
      </c>
      <c r="BW189" s="2" t="s">
        <v>87</v>
      </c>
      <c r="BX189" s="6">
        <v>1189.9000000000001</v>
      </c>
      <c r="BY189" s="6">
        <v>1171.6500000000001</v>
      </c>
      <c r="BZ189" s="102">
        <v>1214</v>
      </c>
      <c r="CA189" s="61">
        <v>1295.45625</v>
      </c>
      <c r="CB189" s="61">
        <v>1266.0625</v>
      </c>
      <c r="CC189" s="61">
        <v>1276</v>
      </c>
      <c r="CD189" s="63">
        <v>1098.8599999999999</v>
      </c>
      <c r="CE189" s="63">
        <v>1205.07</v>
      </c>
      <c r="CF189" s="63">
        <v>1234.5999999999999</v>
      </c>
      <c r="CG189" s="64">
        <v>1146.9583333333301</v>
      </c>
      <c r="CH189" s="64">
        <v>1150.76</v>
      </c>
      <c r="CI189" s="64">
        <v>1116.56</v>
      </c>
      <c r="CJ189" s="59">
        <v>1153.04</v>
      </c>
      <c r="CK189" s="59">
        <v>1158.7</v>
      </c>
      <c r="CL189" s="59"/>
      <c r="CM189" s="59"/>
      <c r="CN189" s="61">
        <v>1143</v>
      </c>
      <c r="CO189" s="61">
        <v>1323.925</v>
      </c>
      <c r="CP189" s="61">
        <v>1196.5</v>
      </c>
      <c r="CQ189" s="68">
        <v>1293.2142857142901</v>
      </c>
      <c r="CR189" s="68">
        <v>1079.5</v>
      </c>
      <c r="CS189" s="10">
        <v>1136.33</v>
      </c>
      <c r="CT189" s="68">
        <v>1138.3333333333301</v>
      </c>
      <c r="CU189" s="68">
        <v>1170.86666666667</v>
      </c>
      <c r="CV189" s="110">
        <v>1156.27</v>
      </c>
      <c r="CW189" s="10">
        <v>1178.4166666666699</v>
      </c>
      <c r="CX189" s="13">
        <v>1236.5999999999999</v>
      </c>
      <c r="CY189" s="78">
        <v>1187.3392857142901</v>
      </c>
      <c r="CZ189" s="13">
        <v>1107.6875</v>
      </c>
      <c r="DA189" s="119"/>
      <c r="DB189" s="22">
        <v>954.9</v>
      </c>
      <c r="DC189" s="123">
        <v>934.93333333333305</v>
      </c>
      <c r="DE189" s="121">
        <v>913.23333333333335</v>
      </c>
      <c r="DF189" s="121">
        <v>903.05833333333328</v>
      </c>
      <c r="DG189" s="121">
        <v>984.44444444444446</v>
      </c>
      <c r="DH189" s="121">
        <v>1153.0833333333333</v>
      </c>
      <c r="DI189" s="121">
        <f>BV189</f>
        <v>1124.2825</v>
      </c>
    </row>
    <row r="190" spans="1:113" ht="18" customHeight="1" thickBot="1">
      <c r="A190" s="31" t="s">
        <v>93</v>
      </c>
      <c r="B190" s="38">
        <f>B189-B181</f>
        <v>72.625</v>
      </c>
      <c r="C190" s="38">
        <f t="shared" ref="C190" si="265">C189-C181</f>
        <v>67.899999999999977</v>
      </c>
      <c r="D190" s="38">
        <f t="shared" ref="D190:F190" si="266">D189-D181</f>
        <v>53.800000000000068</v>
      </c>
      <c r="E190" s="38">
        <f t="shared" si="266"/>
        <v>34.299999999999955</v>
      </c>
      <c r="F190" s="38">
        <f t="shared" si="266"/>
        <v>36.174999999999955</v>
      </c>
      <c r="G190" s="38" t="e">
        <f t="shared" ref="G190" si="267">G189-G181</f>
        <v>#DIV/0!</v>
      </c>
      <c r="H190" s="46">
        <f t="shared" ref="H190" si="268">H189-H181</f>
        <v>52.960000000000036</v>
      </c>
      <c r="I190" s="50" t="s">
        <v>93</v>
      </c>
      <c r="J190" s="51">
        <f>J189-J181</f>
        <v>72.259999999999991</v>
      </c>
      <c r="K190" s="51">
        <f>K189-K181</f>
        <v>85.309999999999945</v>
      </c>
      <c r="L190" s="51">
        <f>L189-L181</f>
        <v>75.200000000000045</v>
      </c>
      <c r="M190" s="51">
        <f>M189-M181</f>
        <v>69.530000000000086</v>
      </c>
      <c r="N190" s="51">
        <f t="shared" ref="N190:Q190" si="269">N189-N181</f>
        <v>76.75</v>
      </c>
      <c r="O190" s="55">
        <f t="shared" si="269"/>
        <v>87.200000000000045</v>
      </c>
      <c r="P190" s="55">
        <f t="shared" si="269"/>
        <v>59.6400000000001</v>
      </c>
      <c r="Q190" s="55">
        <f t="shared" si="269"/>
        <v>47.789999999999964</v>
      </c>
      <c r="R190" s="55">
        <v>88.981818181818198</v>
      </c>
      <c r="S190" s="51">
        <f>S189-S181</f>
        <v>65.333333333334053</v>
      </c>
      <c r="T190" s="51">
        <f>T189-T181</f>
        <v>62.629999999999995</v>
      </c>
      <c r="U190" s="51">
        <f>U189-U181</f>
        <v>87.38</v>
      </c>
      <c r="V190" s="51">
        <f>V189-V181</f>
        <v>38.700000000000045</v>
      </c>
      <c r="W190" s="57">
        <f>+W189-W181</f>
        <v>49.42999999999995</v>
      </c>
      <c r="X190" s="57">
        <f>+X189-X181</f>
        <v>56.100000000000023</v>
      </c>
      <c r="Y190" s="57">
        <f>+Y189-Y181</f>
        <v>82.029999999999973</v>
      </c>
      <c r="Z190" s="57">
        <v>33.1</v>
      </c>
      <c r="AA190" s="59">
        <v>56.2</v>
      </c>
      <c r="AB190" s="59">
        <v>49.9</v>
      </c>
      <c r="AC190" s="59">
        <v>61.8</v>
      </c>
      <c r="AD190" s="62">
        <v>61.5</v>
      </c>
      <c r="AE190" s="62">
        <v>80.25</v>
      </c>
      <c r="AF190" s="62">
        <v>62.25</v>
      </c>
      <c r="AG190" s="65">
        <v>70.33</v>
      </c>
      <c r="AH190" s="65">
        <v>79.599999999999994</v>
      </c>
      <c r="AI190" s="65">
        <v>50.87</v>
      </c>
      <c r="AJ190" s="66">
        <v>91.5833333333334</v>
      </c>
      <c r="AK190" s="66">
        <v>49.3333333333334</v>
      </c>
      <c r="AL190" s="66">
        <v>74.940000000000097</v>
      </c>
      <c r="AM190" s="13">
        <v>62.5</v>
      </c>
      <c r="AN190" s="13" t="e">
        <f>'[1]Peso Macho'!G190</f>
        <v>#REF!</v>
      </c>
      <c r="AO190" s="60">
        <v>66.38</v>
      </c>
      <c r="AP190" s="60">
        <v>37.89</v>
      </c>
      <c r="AQ190" s="60">
        <v>0</v>
      </c>
      <c r="AR190" s="60">
        <v>-754.58</v>
      </c>
      <c r="AS190" s="62">
        <v>84.5</v>
      </c>
      <c r="AT190" s="62">
        <v>103.9</v>
      </c>
      <c r="AU190" s="62">
        <v>43.5</v>
      </c>
      <c r="AV190" s="69">
        <v>88.178571428571303</v>
      </c>
      <c r="AW190" s="69">
        <v>63.2</v>
      </c>
      <c r="AX190" s="69">
        <v>79.3</v>
      </c>
      <c r="AY190" s="69">
        <v>169.375</v>
      </c>
      <c r="AZ190" s="69">
        <v>71</v>
      </c>
      <c r="BA190" s="79">
        <f>BA189-BA181</f>
        <v>77.07000000000005</v>
      </c>
      <c r="BB190" s="80">
        <v>39.3333333333334</v>
      </c>
      <c r="BC190" s="79">
        <f>BC189-BC181</f>
        <v>129.66999999999996</v>
      </c>
      <c r="BD190" s="81">
        <v>53.726973684210598</v>
      </c>
      <c r="BE190" s="79">
        <v>80.838323353293504</v>
      </c>
      <c r="BF190" s="81"/>
      <c r="BG190" s="13">
        <v>16.600000000000001</v>
      </c>
      <c r="BH190" s="13">
        <f>BH189-BH181</f>
        <v>62.70270270270305</v>
      </c>
      <c r="BJ190" s="88">
        <v>26.774999999999977</v>
      </c>
      <c r="BK190" s="88">
        <v>36.220833333333303</v>
      </c>
      <c r="BL190" s="88">
        <v>81.538461538461547</v>
      </c>
      <c r="BM190" s="88">
        <v>85.054166666666674</v>
      </c>
      <c r="BN190" s="88">
        <f>H190</f>
        <v>52.960000000000036</v>
      </c>
      <c r="BO190" s="89" t="s">
        <v>93</v>
      </c>
      <c r="BP190" s="96">
        <f>BP189-BP181</f>
        <v>101.5625</v>
      </c>
      <c r="BQ190" s="38">
        <f t="shared" ref="BQ190" si="270">BQ189-BQ181</f>
        <v>93.537499999999909</v>
      </c>
      <c r="BR190" s="38">
        <f t="shared" ref="BR190" si="271">BR189-BR181</f>
        <v>74.8125</v>
      </c>
      <c r="BS190" s="38">
        <f t="shared" ref="BS190" si="272">BS189-BS181</f>
        <v>72.712500000000091</v>
      </c>
      <c r="BT190" s="38">
        <f t="shared" ref="BT190" si="273">BT189-BT181</f>
        <v>61</v>
      </c>
      <c r="BU190" s="132"/>
      <c r="BV190" s="46">
        <f t="shared" ref="BV190" si="274">BV189-BV181</f>
        <v>80.725000000000136</v>
      </c>
      <c r="BW190" s="50" t="s">
        <v>93</v>
      </c>
      <c r="BX190" s="6">
        <v>52.4</v>
      </c>
      <c r="BY190" s="6">
        <v>77.900000000000006</v>
      </c>
      <c r="BZ190" s="102">
        <v>76.5</v>
      </c>
      <c r="CA190" s="62">
        <v>118.39375</v>
      </c>
      <c r="CB190" s="62">
        <v>82</v>
      </c>
      <c r="CC190" s="62">
        <v>77.8</v>
      </c>
      <c r="CD190" s="65">
        <v>73.309999999999903</v>
      </c>
      <c r="CE190" s="65">
        <v>65.540000000000006</v>
      </c>
      <c r="CF190" s="65">
        <v>93.79</v>
      </c>
      <c r="CG190" s="66">
        <v>88.125</v>
      </c>
      <c r="CH190" s="66">
        <v>64.343333333333206</v>
      </c>
      <c r="CI190" s="66">
        <v>67.23</v>
      </c>
      <c r="CJ190" s="60">
        <v>93.180000000000106</v>
      </c>
      <c r="CK190" s="60">
        <v>63</v>
      </c>
      <c r="CL190" s="60">
        <v>0</v>
      </c>
      <c r="CM190" s="60">
        <v>-1102.23</v>
      </c>
      <c r="CN190" s="62">
        <v>103.166666666667</v>
      </c>
      <c r="CO190" s="62">
        <v>73.649999999999906</v>
      </c>
      <c r="CP190" s="62">
        <v>101.25</v>
      </c>
      <c r="CQ190" s="69">
        <v>92.857142857142904</v>
      </c>
      <c r="CR190" s="69">
        <v>88.8</v>
      </c>
      <c r="CS190" s="10">
        <v>89.7</v>
      </c>
      <c r="CT190" s="68">
        <v>88.916666666666501</v>
      </c>
      <c r="CU190" s="68">
        <v>98.133333333333198</v>
      </c>
      <c r="CV190" s="110">
        <f>CV189-CV181</f>
        <v>42.139999999999873</v>
      </c>
      <c r="CW190" s="10">
        <v>92.9166666666667</v>
      </c>
      <c r="CX190" s="13">
        <f>CX189-CX181</f>
        <v>164.09999999999991</v>
      </c>
      <c r="CY190" s="78">
        <v>32.8857142857144</v>
      </c>
      <c r="CZ190" s="13">
        <v>22.9375</v>
      </c>
      <c r="DA190" s="119"/>
      <c r="DB190" s="22">
        <v>116.9</v>
      </c>
      <c r="DC190" s="123">
        <f>DC189-DC181</f>
        <v>89.600000000000023</v>
      </c>
      <c r="DE190" s="124">
        <v>33.110416666666652</v>
      </c>
      <c r="DF190" s="124">
        <v>68.679166666666561</v>
      </c>
      <c r="DG190" s="124">
        <v>87.111111111111086</v>
      </c>
      <c r="DH190" s="124">
        <v>42.449999999999818</v>
      </c>
      <c r="DI190" s="124">
        <f>BV190</f>
        <v>80.725000000000136</v>
      </c>
    </row>
    <row r="191" spans="1:113" ht="18" customHeight="1">
      <c r="A191" s="24"/>
      <c r="B191" s="15"/>
      <c r="C191" s="15"/>
      <c r="D191" s="15"/>
      <c r="E191" s="15"/>
      <c r="F191" s="15"/>
      <c r="G191" s="15"/>
      <c r="H191" s="15"/>
      <c r="I191" s="52"/>
      <c r="J191" s="49"/>
      <c r="K191" s="49"/>
      <c r="L191" s="49"/>
      <c r="R191" s="55"/>
      <c r="S191" s="51"/>
      <c r="T191" s="51"/>
      <c r="U191" s="51"/>
      <c r="V191" s="51"/>
      <c r="W191" s="57"/>
      <c r="X191" s="57"/>
      <c r="Y191" s="57"/>
      <c r="Z191" s="57"/>
      <c r="AA191" s="59"/>
      <c r="AB191" s="59"/>
      <c r="AC191" s="59"/>
      <c r="AG191" s="16"/>
      <c r="AH191" s="16"/>
      <c r="AI191" s="16"/>
      <c r="AS191" s="7"/>
      <c r="AT191" s="7"/>
      <c r="AU191" s="7"/>
      <c r="BP191" s="15"/>
      <c r="BQ191" s="15"/>
      <c r="BR191" s="15"/>
      <c r="BS191" s="15"/>
      <c r="BT191" s="15"/>
      <c r="BU191" s="15"/>
      <c r="BV191" s="15"/>
      <c r="BW191" s="52"/>
      <c r="CA191" s="61"/>
      <c r="CN191" s="7"/>
      <c r="CO191" s="7"/>
      <c r="CP191" s="7"/>
      <c r="CR191" s="105"/>
      <c r="CS191" s="10"/>
      <c r="CT191" s="10"/>
      <c r="CU191" s="10"/>
      <c r="CV191" s="110"/>
      <c r="CW191" s="10"/>
      <c r="CX191" s="9"/>
      <c r="CY191" s="12"/>
      <c r="CZ191" s="9"/>
    </row>
    <row r="192" spans="1:113" ht="18" customHeight="1" thickBot="1">
      <c r="A192" s="32">
        <f t="shared" ref="A192:B192" si="275">A184+1</f>
        <v>25</v>
      </c>
      <c r="B192" s="33">
        <f t="shared" si="275"/>
        <v>45402</v>
      </c>
      <c r="C192" s="3"/>
      <c r="D192" s="3"/>
      <c r="E192" s="3"/>
      <c r="F192" s="3"/>
      <c r="G192" s="3"/>
      <c r="H192" s="15"/>
      <c r="R192" s="55"/>
      <c r="S192" s="51"/>
      <c r="T192" s="51"/>
      <c r="U192" s="51"/>
      <c r="V192" s="51"/>
      <c r="W192" s="57"/>
      <c r="X192" s="57"/>
      <c r="Y192" s="57"/>
      <c r="Z192" s="57"/>
      <c r="AA192" s="59"/>
      <c r="AB192" s="59"/>
      <c r="AC192" s="59"/>
      <c r="AG192" s="16"/>
      <c r="AH192" s="16"/>
      <c r="AI192" s="16"/>
      <c r="AS192" s="7"/>
      <c r="AT192" s="7"/>
      <c r="AU192" s="7"/>
      <c r="BO192" s="36">
        <f t="shared" ref="BO192:BP192" si="276">BO184+1</f>
        <v>25</v>
      </c>
      <c r="BP192" s="33">
        <f t="shared" si="276"/>
        <v>45402</v>
      </c>
      <c r="BQ192" s="3"/>
      <c r="BR192" s="3"/>
      <c r="BS192" s="3"/>
      <c r="BT192" s="3"/>
      <c r="BU192" s="3"/>
      <c r="BV192" s="15"/>
      <c r="CA192" s="61"/>
      <c r="CN192" s="7"/>
      <c r="CO192" s="7"/>
      <c r="CP192" s="7"/>
      <c r="CR192" s="105"/>
      <c r="CS192" s="10"/>
      <c r="CT192" s="10"/>
      <c r="CU192" s="10"/>
      <c r="CV192" s="110"/>
      <c r="CW192" s="10"/>
      <c r="CX192" s="9"/>
      <c r="CY192" s="12"/>
      <c r="CZ192" s="9"/>
    </row>
    <row r="193" spans="1:113" ht="18" customHeight="1">
      <c r="A193" s="34" t="s">
        <v>4</v>
      </c>
      <c r="B193" s="35" t="s">
        <v>5</v>
      </c>
      <c r="C193" s="35" t="s">
        <v>6</v>
      </c>
      <c r="D193" s="35" t="s">
        <v>7</v>
      </c>
      <c r="E193" s="35" t="s">
        <v>8</v>
      </c>
      <c r="F193" s="35" t="s">
        <v>9</v>
      </c>
      <c r="G193" s="35" t="s">
        <v>10</v>
      </c>
      <c r="H193" s="42" t="s">
        <v>11</v>
      </c>
      <c r="R193" s="55"/>
      <c r="S193" s="51"/>
      <c r="T193" s="51"/>
      <c r="U193" s="51"/>
      <c r="V193" s="51"/>
      <c r="W193" s="57"/>
      <c r="X193" s="57"/>
      <c r="Y193" s="57"/>
      <c r="Z193" s="57"/>
      <c r="AA193" s="59"/>
      <c r="AB193" s="59"/>
      <c r="AC193" s="59"/>
      <c r="AG193" s="16"/>
      <c r="AH193" s="16"/>
      <c r="AI193" s="16"/>
      <c r="AS193" s="7"/>
      <c r="AT193" s="7"/>
      <c r="AU193" s="7"/>
      <c r="BO193" s="92" t="s">
        <v>4</v>
      </c>
      <c r="BP193" s="93" t="s">
        <v>5</v>
      </c>
      <c r="BQ193" s="35" t="s">
        <v>6</v>
      </c>
      <c r="BR193" s="35" t="s">
        <v>7</v>
      </c>
      <c r="BS193" s="35" t="s">
        <v>8</v>
      </c>
      <c r="BT193" s="35" t="s">
        <v>9</v>
      </c>
      <c r="BU193" s="127"/>
      <c r="BV193" s="42" t="s">
        <v>11</v>
      </c>
      <c r="CA193" s="61"/>
      <c r="CN193" s="7"/>
      <c r="CO193" s="7"/>
      <c r="CP193" s="7"/>
      <c r="CR193" s="105"/>
      <c r="CS193" s="10"/>
      <c r="CT193" s="10"/>
      <c r="CU193" s="10"/>
      <c r="CV193" s="110"/>
      <c r="CW193" s="10"/>
      <c r="CX193" s="9"/>
      <c r="CY193" s="12"/>
      <c r="CZ193" s="9"/>
    </row>
    <row r="194" spans="1:113" ht="18" customHeight="1">
      <c r="A194" s="29" t="s">
        <v>12</v>
      </c>
      <c r="B194" s="30">
        <v>690</v>
      </c>
      <c r="C194" s="30">
        <v>690</v>
      </c>
      <c r="D194" s="30">
        <v>690</v>
      </c>
      <c r="E194" s="30">
        <v>690</v>
      </c>
      <c r="F194" s="30">
        <v>690</v>
      </c>
      <c r="G194" s="30">
        <v>690</v>
      </c>
      <c r="H194" s="30">
        <v>690</v>
      </c>
      <c r="R194" s="55"/>
      <c r="S194" s="51"/>
      <c r="T194" s="51"/>
      <c r="U194" s="51"/>
      <c r="V194" s="51"/>
      <c r="W194" s="57"/>
      <c r="X194" s="57"/>
      <c r="Y194" s="57"/>
      <c r="Z194" s="57"/>
      <c r="AA194" s="59"/>
      <c r="AB194" s="59"/>
      <c r="AC194" s="59"/>
      <c r="AG194" s="16"/>
      <c r="AH194" s="16"/>
      <c r="AI194" s="16"/>
      <c r="AS194" s="7"/>
      <c r="AT194" s="7"/>
      <c r="AU194" s="7"/>
      <c r="BO194" s="89" t="s">
        <v>12</v>
      </c>
      <c r="BP194" s="90">
        <v>690</v>
      </c>
      <c r="BQ194" s="30">
        <v>690</v>
      </c>
      <c r="BR194" s="30">
        <v>690</v>
      </c>
      <c r="BS194" s="30">
        <v>690</v>
      </c>
      <c r="BT194" s="30">
        <v>690</v>
      </c>
      <c r="BU194" s="30"/>
      <c r="BV194" s="30">
        <v>690</v>
      </c>
      <c r="CN194" s="7"/>
      <c r="CO194" s="7"/>
      <c r="CP194" s="7"/>
      <c r="CR194" s="105"/>
      <c r="CS194" s="10"/>
      <c r="CT194" s="10"/>
      <c r="CU194" s="10"/>
      <c r="CV194" s="110"/>
      <c r="CW194" s="10"/>
      <c r="CX194" s="9"/>
      <c r="CY194" s="12"/>
      <c r="CZ194" s="9"/>
    </row>
    <row r="195" spans="1:113" ht="18" customHeight="1">
      <c r="A195" s="29" t="s">
        <v>90</v>
      </c>
      <c r="B195" s="36">
        <v>77292</v>
      </c>
      <c r="C195" s="36">
        <v>74113</v>
      </c>
      <c r="D195" s="36">
        <v>74179</v>
      </c>
      <c r="E195" s="36">
        <v>74368</v>
      </c>
      <c r="F195" s="36">
        <v>75350</v>
      </c>
      <c r="G195" s="36"/>
      <c r="H195" s="44">
        <f>SUM(B195:G195)</f>
        <v>375302</v>
      </c>
      <c r="J195" s="3" t="s">
        <v>135</v>
      </c>
      <c r="AG195" s="16"/>
      <c r="AH195" s="16"/>
      <c r="AI195" s="16"/>
      <c r="AS195" s="7"/>
      <c r="AT195" s="7"/>
      <c r="AU195" s="7"/>
      <c r="BO195" s="89" t="s">
        <v>90</v>
      </c>
      <c r="BP195" s="36">
        <v>90923</v>
      </c>
      <c r="BQ195" s="36">
        <v>92320</v>
      </c>
      <c r="BR195" s="36">
        <v>90768</v>
      </c>
      <c r="BS195" s="36">
        <v>92215</v>
      </c>
      <c r="BT195" s="36">
        <v>90353</v>
      </c>
      <c r="BU195" s="99"/>
      <c r="BV195" s="44">
        <f>SUM(BP195:BT195)</f>
        <v>456579</v>
      </c>
      <c r="CN195" s="7"/>
      <c r="CO195" s="7"/>
      <c r="CP195" s="7"/>
      <c r="CR195" s="105"/>
      <c r="CS195" s="10"/>
      <c r="CT195" s="10"/>
      <c r="CU195" s="10"/>
      <c r="CV195" s="110"/>
      <c r="CW195" s="10"/>
      <c r="CX195" s="9"/>
      <c r="CY195" s="12"/>
      <c r="CZ195" s="9"/>
    </row>
    <row r="196" spans="1:113" ht="18" customHeight="1">
      <c r="A196" s="29" t="s">
        <v>91</v>
      </c>
      <c r="B196" s="36">
        <v>80</v>
      </c>
      <c r="C196" s="36">
        <v>80</v>
      </c>
      <c r="D196" s="36">
        <v>80</v>
      </c>
      <c r="E196" s="36">
        <v>80</v>
      </c>
      <c r="F196" s="36">
        <v>80</v>
      </c>
      <c r="G196" s="36"/>
      <c r="H196" s="44">
        <f>SUM(B196:G196)</f>
        <v>400</v>
      </c>
      <c r="J196" s="3">
        <v>438</v>
      </c>
      <c r="K196" s="3">
        <v>441</v>
      </c>
      <c r="L196" s="3">
        <v>447</v>
      </c>
      <c r="M196" s="3">
        <v>450</v>
      </c>
      <c r="N196" s="3">
        <v>453</v>
      </c>
      <c r="O196" s="4">
        <v>463</v>
      </c>
      <c r="P196" s="4">
        <v>468</v>
      </c>
      <c r="Q196" s="4">
        <v>471</v>
      </c>
      <c r="R196" s="4">
        <v>473</v>
      </c>
      <c r="S196" s="3">
        <v>476</v>
      </c>
      <c r="T196" s="3">
        <v>478</v>
      </c>
      <c r="U196" s="3">
        <v>482</v>
      </c>
      <c r="V196" s="3">
        <v>485</v>
      </c>
      <c r="W196" s="5" t="s">
        <v>14</v>
      </c>
      <c r="X196" s="5" t="s">
        <v>15</v>
      </c>
      <c r="Y196" s="5" t="s">
        <v>16</v>
      </c>
      <c r="Z196" s="5" t="s">
        <v>17</v>
      </c>
      <c r="AA196" s="6" t="s">
        <v>118</v>
      </c>
      <c r="AB196" s="6" t="s">
        <v>114</v>
      </c>
      <c r="AC196" s="6" t="s">
        <v>20</v>
      </c>
      <c r="AD196" s="7" t="s">
        <v>21</v>
      </c>
      <c r="AE196" s="7" t="s">
        <v>22</v>
      </c>
      <c r="AF196" s="7" t="s">
        <v>23</v>
      </c>
      <c r="AG196" s="16" t="s">
        <v>24</v>
      </c>
      <c r="AH196" s="16" t="s">
        <v>25</v>
      </c>
      <c r="AI196" s="16" t="s">
        <v>26</v>
      </c>
      <c r="AJ196" s="8" t="s">
        <v>27</v>
      </c>
      <c r="AK196" s="8" t="s">
        <v>28</v>
      </c>
      <c r="AL196" s="8" t="s">
        <v>29</v>
      </c>
      <c r="AM196" s="9" t="s">
        <v>30</v>
      </c>
      <c r="AN196" s="9" t="s">
        <v>31</v>
      </c>
      <c r="AO196" s="6" t="s">
        <v>32</v>
      </c>
      <c r="AP196" s="6" t="s">
        <v>33</v>
      </c>
      <c r="AQ196" s="6" t="s">
        <v>34</v>
      </c>
      <c r="AR196" s="6" t="s">
        <v>35</v>
      </c>
      <c r="AS196" s="7" t="s">
        <v>36</v>
      </c>
      <c r="AT196" s="7" t="s">
        <v>37</v>
      </c>
      <c r="AU196" s="7" t="s">
        <v>38</v>
      </c>
      <c r="AV196" s="10" t="s">
        <v>39</v>
      </c>
      <c r="AW196" s="10" t="s">
        <v>40</v>
      </c>
      <c r="AX196" s="10" t="s">
        <v>41</v>
      </c>
      <c r="AY196" s="10" t="s">
        <v>42</v>
      </c>
      <c r="AZ196" s="10" t="s">
        <v>43</v>
      </c>
      <c r="BA196" s="9" t="s">
        <v>44</v>
      </c>
      <c r="BB196" s="11" t="s">
        <v>45</v>
      </c>
      <c r="BC196" s="9" t="s">
        <v>46</v>
      </c>
      <c r="BE196" s="9" t="s">
        <v>48</v>
      </c>
      <c r="BG196" s="13" t="s">
        <v>50</v>
      </c>
      <c r="BH196" s="13" t="s">
        <v>51</v>
      </c>
      <c r="BJ196" s="88" t="s">
        <v>53</v>
      </c>
      <c r="BK196" s="88" t="s">
        <v>139</v>
      </c>
      <c r="BL196" s="88" t="s">
        <v>141</v>
      </c>
      <c r="BM196" s="88" t="s">
        <v>143</v>
      </c>
      <c r="BN196" s="88" t="s">
        <v>145</v>
      </c>
      <c r="BO196" s="89" t="s">
        <v>91</v>
      </c>
      <c r="BP196" s="36">
        <v>80</v>
      </c>
      <c r="BQ196" s="36">
        <v>80</v>
      </c>
      <c r="BR196" s="36">
        <v>80</v>
      </c>
      <c r="BS196" s="36">
        <v>80</v>
      </c>
      <c r="BT196" s="36">
        <v>80</v>
      </c>
      <c r="BU196" s="99"/>
      <c r="BV196" s="44">
        <f>SUM(BP196:BT196)</f>
        <v>400</v>
      </c>
      <c r="BX196" s="6" t="s">
        <v>119</v>
      </c>
      <c r="BY196" s="6" t="s">
        <v>116</v>
      </c>
      <c r="BZ196" s="102" t="s">
        <v>56</v>
      </c>
      <c r="CA196" s="7" t="s">
        <v>57</v>
      </c>
      <c r="CB196" s="7" t="s">
        <v>58</v>
      </c>
      <c r="CC196" s="7" t="s">
        <v>59</v>
      </c>
      <c r="CD196" s="16" t="s">
        <v>60</v>
      </c>
      <c r="CE196" s="16" t="s">
        <v>61</v>
      </c>
      <c r="CF196" s="16" t="s">
        <v>62</v>
      </c>
      <c r="CG196" s="8" t="s">
        <v>63</v>
      </c>
      <c r="CH196" s="8" t="s">
        <v>64</v>
      </c>
      <c r="CI196" s="8" t="s">
        <v>65</v>
      </c>
      <c r="CJ196" s="6" t="s">
        <v>66</v>
      </c>
      <c r="CK196" s="6" t="s">
        <v>67</v>
      </c>
      <c r="CL196" s="6" t="s">
        <v>68</v>
      </c>
      <c r="CM196" s="6" t="s">
        <v>69</v>
      </c>
      <c r="CN196" s="7" t="s">
        <v>70</v>
      </c>
      <c r="CO196" s="7" t="s">
        <v>71</v>
      </c>
      <c r="CP196" s="7" t="s">
        <v>72</v>
      </c>
      <c r="CQ196" s="10" t="s">
        <v>73</v>
      </c>
      <c r="CR196" s="10" t="s">
        <v>74</v>
      </c>
      <c r="CS196" s="10" t="s">
        <v>75</v>
      </c>
      <c r="CT196" s="10" t="s">
        <v>76</v>
      </c>
      <c r="CU196" s="10" t="s">
        <v>120</v>
      </c>
      <c r="CV196" s="110" t="s">
        <v>78</v>
      </c>
      <c r="CW196" s="10" t="s">
        <v>92</v>
      </c>
      <c r="CX196" s="9" t="s">
        <v>79</v>
      </c>
      <c r="CY196" s="12"/>
      <c r="CZ196" s="9" t="s">
        <v>81</v>
      </c>
      <c r="DA196" s="21" t="s">
        <v>82</v>
      </c>
      <c r="DB196" s="22" t="s">
        <v>83</v>
      </c>
      <c r="DC196" s="22" t="s">
        <v>84</v>
      </c>
      <c r="DD196" s="116" t="s">
        <v>85</v>
      </c>
      <c r="DE196" s="116" t="s">
        <v>86</v>
      </c>
      <c r="DF196" s="116" t="s">
        <v>140</v>
      </c>
      <c r="DG196" s="116" t="s">
        <v>142</v>
      </c>
      <c r="DH196" s="116" t="s">
        <v>144</v>
      </c>
      <c r="DI196" s="116" t="s">
        <v>146</v>
      </c>
    </row>
    <row r="197" spans="1:113" ht="18" customHeight="1">
      <c r="A197" s="29" t="s">
        <v>87</v>
      </c>
      <c r="B197" s="37">
        <f>B195/B196</f>
        <v>966.15</v>
      </c>
      <c r="C197" s="37">
        <f>C195/C196</f>
        <v>926.41250000000002</v>
      </c>
      <c r="D197" s="37">
        <f>D195/D196</f>
        <v>927.23749999999995</v>
      </c>
      <c r="E197" s="37">
        <f>E195/E196</f>
        <v>929.6</v>
      </c>
      <c r="F197" s="37">
        <f>F195/F196</f>
        <v>941.875</v>
      </c>
      <c r="G197" s="37" t="e">
        <f t="shared" ref="G197:H197" si="277">G195/G196</f>
        <v>#DIV/0!</v>
      </c>
      <c r="H197" s="45">
        <f t="shared" si="277"/>
        <v>938.255</v>
      </c>
      <c r="I197" s="2" t="s">
        <v>87</v>
      </c>
      <c r="J197" s="51">
        <v>1015.84</v>
      </c>
      <c r="K197" s="51">
        <v>1255.875</v>
      </c>
      <c r="L197" s="51">
        <v>1024.5999999999999</v>
      </c>
      <c r="M197" s="51">
        <v>977.7</v>
      </c>
      <c r="N197" s="51">
        <v>1071.44</v>
      </c>
      <c r="O197" s="55">
        <v>1071.5</v>
      </c>
      <c r="P197" s="55">
        <v>1063.06</v>
      </c>
      <c r="Q197" s="55">
        <v>959.1</v>
      </c>
      <c r="R197" s="55">
        <v>997.93333333333305</v>
      </c>
      <c r="S197" s="51">
        <v>1071.5999999999999</v>
      </c>
      <c r="T197" s="51">
        <v>1014.88</v>
      </c>
      <c r="U197" s="51">
        <v>1033.0899999999999</v>
      </c>
      <c r="V197" s="51">
        <v>956.5</v>
      </c>
      <c r="W197" s="57">
        <v>955.52</v>
      </c>
      <c r="X197" s="57">
        <v>1018.33</v>
      </c>
      <c r="Y197" s="57">
        <v>1037.5999999999999</v>
      </c>
      <c r="Z197" s="57">
        <v>1016.83</v>
      </c>
      <c r="AA197" s="59">
        <v>1121.1500000000001</v>
      </c>
      <c r="AB197" s="59">
        <v>1053.5999999999999</v>
      </c>
      <c r="AC197" s="59">
        <v>1007.25</v>
      </c>
      <c r="AD197" s="61">
        <v>1024.03125</v>
      </c>
      <c r="AE197" s="61">
        <v>1167.5</v>
      </c>
      <c r="AF197" s="61">
        <v>1138</v>
      </c>
      <c r="AG197" s="63">
        <v>1068.99</v>
      </c>
      <c r="AH197" s="63">
        <v>1038.53</v>
      </c>
      <c r="AI197" s="63">
        <v>974.5</v>
      </c>
      <c r="AJ197" s="64">
        <v>1001.29</v>
      </c>
      <c r="AK197" s="64">
        <v>1082.5</v>
      </c>
      <c r="AL197" s="64">
        <v>970.89</v>
      </c>
      <c r="AM197" s="13">
        <v>1035.43</v>
      </c>
      <c r="AN197" s="13" t="e">
        <f>'[1]Peso Macho'!G197</f>
        <v>#REF!</v>
      </c>
      <c r="AO197" s="59">
        <v>958.87</v>
      </c>
      <c r="AP197" s="59">
        <v>857.35</v>
      </c>
      <c r="AQ197" s="59"/>
      <c r="AR197" s="59"/>
      <c r="AS197" s="61">
        <v>989.06666666666695</v>
      </c>
      <c r="AT197" s="61">
        <v>1231.6500000000001</v>
      </c>
      <c r="AU197" s="61">
        <v>1080.5</v>
      </c>
      <c r="AV197" s="68">
        <v>1236.7857142857099</v>
      </c>
      <c r="AW197" s="68">
        <v>1055.67</v>
      </c>
      <c r="AX197" s="68">
        <v>974.75</v>
      </c>
      <c r="AY197" s="68">
        <v>1133.75</v>
      </c>
      <c r="AZ197" s="148">
        <v>992.66666666666697</v>
      </c>
      <c r="BA197" s="150">
        <v>960</v>
      </c>
      <c r="BB197" s="151">
        <v>1020.58333333333</v>
      </c>
      <c r="BC197" s="13">
        <v>1129.8</v>
      </c>
      <c r="BD197" s="78"/>
      <c r="BE197" s="13">
        <v>950.59880239520999</v>
      </c>
      <c r="BF197" s="78"/>
      <c r="BG197" s="13">
        <v>811.6</v>
      </c>
      <c r="BH197" s="13">
        <v>710.857142857143</v>
      </c>
      <c r="BJ197" s="88">
        <v>755.4354166666667</v>
      </c>
      <c r="BK197" s="88">
        <v>759.7833333333333</v>
      </c>
      <c r="BL197" s="88">
        <v>722.12820512820508</v>
      </c>
      <c r="BM197" s="88">
        <v>980.0625</v>
      </c>
      <c r="BN197" s="88">
        <f>H197</f>
        <v>938.255</v>
      </c>
      <c r="BO197" s="89" t="s">
        <v>87</v>
      </c>
      <c r="BP197" s="95">
        <f>BP195/BP196</f>
        <v>1136.5374999999999</v>
      </c>
      <c r="BQ197" s="37">
        <f>BQ195/BQ196</f>
        <v>1154</v>
      </c>
      <c r="BR197" s="37">
        <f>BR195/BR196</f>
        <v>1134.5999999999999</v>
      </c>
      <c r="BS197" s="37">
        <f>BS195/BS196</f>
        <v>1152.6875</v>
      </c>
      <c r="BT197" s="37">
        <f t="shared" ref="BT197" si="278">BT195/BT196</f>
        <v>1129.4124999999999</v>
      </c>
      <c r="BU197" s="130"/>
      <c r="BV197" s="45">
        <f>BV195/BV196</f>
        <v>1141.4475</v>
      </c>
      <c r="BW197" s="2" t="s">
        <v>87</v>
      </c>
      <c r="BX197" s="6">
        <v>1310.2</v>
      </c>
      <c r="BY197" s="6">
        <v>1263</v>
      </c>
      <c r="BZ197" s="103">
        <v>1268.5</v>
      </c>
      <c r="CA197" s="61">
        <v>1366.90625</v>
      </c>
      <c r="CB197" s="61">
        <v>1337.25</v>
      </c>
      <c r="CC197" s="61">
        <v>1366</v>
      </c>
      <c r="CD197" s="63">
        <v>1154.05</v>
      </c>
      <c r="CE197" s="63">
        <v>1296.53</v>
      </c>
      <c r="CF197" s="63">
        <v>1222.4375</v>
      </c>
      <c r="CG197" s="64">
        <v>1248.3800000000001</v>
      </c>
      <c r="CH197" s="64">
        <v>1228</v>
      </c>
      <c r="CI197" s="64">
        <v>1209.56</v>
      </c>
      <c r="CJ197" s="59">
        <v>1196.71</v>
      </c>
      <c r="CK197" s="59">
        <v>1321.07</v>
      </c>
      <c r="CL197" s="59"/>
      <c r="CM197" s="59"/>
      <c r="CN197" s="61">
        <v>1206</v>
      </c>
      <c r="CO197" s="61">
        <v>1439.85</v>
      </c>
      <c r="CP197" s="61">
        <v>1274.25</v>
      </c>
      <c r="CQ197" s="68">
        <v>1383.92857142857</v>
      </c>
      <c r="CR197" s="68">
        <v>1193</v>
      </c>
      <c r="CS197" s="10">
        <v>1230</v>
      </c>
      <c r="CT197" s="68">
        <v>1190.4166666666699</v>
      </c>
      <c r="CU197" s="68">
        <v>1252.4000000000001</v>
      </c>
      <c r="CV197" s="110">
        <v>1193.58</v>
      </c>
      <c r="CW197" s="68">
        <v>1259.25</v>
      </c>
      <c r="CX197" s="13">
        <v>1274.5999999999999</v>
      </c>
      <c r="CY197" s="78"/>
      <c r="CZ197" s="13">
        <v>1173.28125</v>
      </c>
      <c r="DA197" s="119"/>
      <c r="DB197" s="22">
        <v>985.5</v>
      </c>
      <c r="DC197" s="123">
        <v>1002.66666666667</v>
      </c>
      <c r="DE197" s="121">
        <v>961.18333333333328</v>
      </c>
      <c r="DF197" s="121">
        <v>971.3416666666667</v>
      </c>
      <c r="DG197" s="121">
        <v>1024.2222222222222</v>
      </c>
      <c r="DH197" s="121">
        <v>1249.2041666666667</v>
      </c>
      <c r="DI197" s="121">
        <f>BV197</f>
        <v>1141.4475</v>
      </c>
    </row>
    <row r="198" spans="1:113" ht="18" customHeight="1" thickBot="1">
      <c r="A198" s="31" t="s">
        <v>93</v>
      </c>
      <c r="B198" s="38">
        <f>B197-B189</f>
        <v>142.04999999999995</v>
      </c>
      <c r="C198" s="38">
        <f t="shared" ref="C198" si="279">C197-C189</f>
        <v>93.5</v>
      </c>
      <c r="D198" s="38">
        <f t="shared" ref="D198:F198" si="280">D197-D189</f>
        <v>113.82499999999993</v>
      </c>
      <c r="E198" s="38">
        <f t="shared" si="280"/>
        <v>128.17500000000007</v>
      </c>
      <c r="F198" s="38">
        <f t="shared" si="280"/>
        <v>113.875</v>
      </c>
      <c r="G198" s="38" t="e">
        <f t="shared" ref="G198" si="281">G197-G189</f>
        <v>#DIV/0!</v>
      </c>
      <c r="H198" s="46">
        <f t="shared" ref="H198" si="282">H197-H189</f>
        <v>118.28499999999997</v>
      </c>
      <c r="I198" s="50" t="s">
        <v>93</v>
      </c>
      <c r="J198" s="51">
        <f>J197-J189</f>
        <v>56.550000000000068</v>
      </c>
      <c r="K198" s="51">
        <f>K197-K189</f>
        <v>81.035000000000082</v>
      </c>
      <c r="L198" s="51">
        <f>L197-L189</f>
        <v>47.899999999999864</v>
      </c>
      <c r="M198" s="3">
        <v>68.599999999999994</v>
      </c>
      <c r="N198" s="3">
        <v>63.7</v>
      </c>
      <c r="O198" s="4">
        <v>87</v>
      </c>
      <c r="P198" s="4">
        <v>88.6</v>
      </c>
      <c r="Q198" s="4">
        <v>89.7</v>
      </c>
      <c r="R198" s="55">
        <v>53.8</v>
      </c>
      <c r="S198" s="51">
        <f>S197-S189</f>
        <v>78.133333333332871</v>
      </c>
      <c r="T198" s="51">
        <f>T197-T189</f>
        <v>64.460000000000036</v>
      </c>
      <c r="U198" s="51">
        <f>U197-U189</f>
        <v>57.599999999999909</v>
      </c>
      <c r="V198" s="51">
        <f>V197-V189</f>
        <v>48.799999999999955</v>
      </c>
      <c r="W198" s="57">
        <f>+W197-W189</f>
        <v>40.019999999999982</v>
      </c>
      <c r="X198" s="57">
        <f>+X197-X189</f>
        <v>92.360000000000014</v>
      </c>
      <c r="Y198" s="57">
        <f>+Y197-Y189</f>
        <v>63.839999999999918</v>
      </c>
      <c r="Z198" s="57">
        <f>+Z197-Z189</f>
        <v>81.660000000000082</v>
      </c>
      <c r="AA198" s="59">
        <v>72.8</v>
      </c>
      <c r="AB198" s="59">
        <v>59.7</v>
      </c>
      <c r="AC198" s="59">
        <v>65.75</v>
      </c>
      <c r="AD198" s="62">
        <v>16.65625</v>
      </c>
      <c r="AE198" s="62">
        <v>64.875</v>
      </c>
      <c r="AF198" s="62">
        <v>41.9375</v>
      </c>
      <c r="AG198" s="65">
        <v>70.55</v>
      </c>
      <c r="AH198" s="65">
        <v>51.26</v>
      </c>
      <c r="AI198" s="65">
        <v>4.9099999999999699</v>
      </c>
      <c r="AJ198" s="66">
        <v>52.164999999999999</v>
      </c>
      <c r="AK198" s="66">
        <v>96.25</v>
      </c>
      <c r="AL198" s="66">
        <v>79.949999999999903</v>
      </c>
      <c r="AM198" s="13">
        <v>72.790000000000006</v>
      </c>
      <c r="AN198" s="13" t="e">
        <f>'[1]Peso Macho'!G198</f>
        <v>#REF!</v>
      </c>
      <c r="AO198" s="60">
        <v>65.310000000000102</v>
      </c>
      <c r="AP198" s="60">
        <v>55.98</v>
      </c>
      <c r="AQ198" s="60">
        <v>0</v>
      </c>
      <c r="AR198" s="60">
        <v>0</v>
      </c>
      <c r="AS198" s="62">
        <v>63.733333333333299</v>
      </c>
      <c r="AT198" s="62">
        <v>79.150000000000105</v>
      </c>
      <c r="AU198" s="62">
        <v>83.75</v>
      </c>
      <c r="AV198" s="69">
        <v>63.25</v>
      </c>
      <c r="AW198" s="69">
        <v>91.2</v>
      </c>
      <c r="AX198" s="69">
        <v>44.3</v>
      </c>
      <c r="AY198" s="69">
        <v>91.875</v>
      </c>
      <c r="AZ198" s="149">
        <v>70.866666666666703</v>
      </c>
      <c r="BA198" s="152">
        <f>BA197-BA189</f>
        <v>68.529999999999973</v>
      </c>
      <c r="BB198" s="153">
        <v>87.0833333333334</v>
      </c>
      <c r="BC198" s="79">
        <f>BC197-BC189</f>
        <v>44.299999999999955</v>
      </c>
      <c r="BD198" s="81"/>
      <c r="BE198" s="79">
        <v>56.736526946107702</v>
      </c>
      <c r="BF198" s="81"/>
      <c r="BG198" s="13">
        <v>100.5</v>
      </c>
      <c r="BH198" s="13">
        <f>BH197-BH189</f>
        <v>51.667953667953952</v>
      </c>
      <c r="BJ198" s="88">
        <v>80.237500000000068</v>
      </c>
      <c r="BK198" s="88">
        <v>36.80833333333328</v>
      </c>
      <c r="BL198" s="88">
        <v>-40.179487179487182</v>
      </c>
      <c r="BM198" s="88">
        <v>46.291666666666629</v>
      </c>
      <c r="BN198" s="88">
        <f>H198</f>
        <v>118.28499999999997</v>
      </c>
      <c r="BO198" s="89" t="s">
        <v>93</v>
      </c>
      <c r="BP198" s="96">
        <f>BP197-BP189</f>
        <v>3.8125</v>
      </c>
      <c r="BQ198" s="38">
        <f t="shared" ref="BQ198" si="283">BQ197-BQ189</f>
        <v>22.837500000000091</v>
      </c>
      <c r="BR198" s="38">
        <f t="shared" ref="BR198" si="284">BR197-BR189</f>
        <v>24.274999999999864</v>
      </c>
      <c r="BS198" s="38">
        <f t="shared" ref="BS198" si="285">BS197-BS189</f>
        <v>24.474999999999909</v>
      </c>
      <c r="BT198" s="38">
        <f t="shared" ref="BT198" si="286">BT197-BT189</f>
        <v>10.424999999999955</v>
      </c>
      <c r="BU198" s="132"/>
      <c r="BV198" s="46">
        <f t="shared" ref="BV198" si="287">BV197-BV189</f>
        <v>17.164999999999964</v>
      </c>
      <c r="BW198" s="50" t="s">
        <v>93</v>
      </c>
      <c r="BX198" s="6">
        <v>120.3</v>
      </c>
      <c r="BY198" s="6">
        <v>91.3</v>
      </c>
      <c r="BZ198" s="104">
        <v>54.5</v>
      </c>
      <c r="CA198" s="62">
        <v>71.45</v>
      </c>
      <c r="CB198" s="62">
        <v>71.1875</v>
      </c>
      <c r="CC198" s="62">
        <v>90</v>
      </c>
      <c r="CD198" s="65">
        <v>55.190000000000097</v>
      </c>
      <c r="CE198" s="65">
        <v>91.46</v>
      </c>
      <c r="CF198" s="65">
        <v>-12.1624999999999</v>
      </c>
      <c r="CG198" s="66">
        <v>101.42166666666699</v>
      </c>
      <c r="CH198" s="66">
        <v>77.239999999999995</v>
      </c>
      <c r="CI198" s="66">
        <v>93</v>
      </c>
      <c r="CJ198" s="60">
        <v>43.670000000000101</v>
      </c>
      <c r="CK198" s="60">
        <v>162.37</v>
      </c>
      <c r="CL198" s="60">
        <v>0</v>
      </c>
      <c r="CM198" s="60">
        <v>0</v>
      </c>
      <c r="CN198" s="62">
        <v>63</v>
      </c>
      <c r="CO198" s="62">
        <v>115.925</v>
      </c>
      <c r="CP198" s="62">
        <v>77.75</v>
      </c>
      <c r="CQ198" s="69">
        <v>90.714285714285595</v>
      </c>
      <c r="CR198" s="69">
        <v>113.5</v>
      </c>
      <c r="CS198" s="10">
        <v>94</v>
      </c>
      <c r="CT198" s="68">
        <v>52.083333333333499</v>
      </c>
      <c r="CU198" s="68">
        <v>81.533333333333502</v>
      </c>
      <c r="CV198" s="110">
        <f>CV197-CV189</f>
        <v>37.309999999999945</v>
      </c>
      <c r="CW198" s="68">
        <v>80.8333333333333</v>
      </c>
      <c r="CX198" s="13">
        <f>CX197-CX189</f>
        <v>38</v>
      </c>
      <c r="CY198" s="78"/>
      <c r="CZ198" s="13">
        <v>65.59375</v>
      </c>
      <c r="DA198" s="119"/>
      <c r="DB198" s="22">
        <v>30.6</v>
      </c>
      <c r="DC198" s="123">
        <f>DC197-DC189</f>
        <v>67.733333333336986</v>
      </c>
      <c r="DE198" s="124">
        <v>47.949999999999932</v>
      </c>
      <c r="DF198" s="124">
        <v>68.283333333333417</v>
      </c>
      <c r="DG198" s="124">
        <v>39.777777777777715</v>
      </c>
      <c r="DH198" s="124">
        <v>96.120833333333394</v>
      </c>
      <c r="DI198" s="124">
        <f>BV198</f>
        <v>17.164999999999964</v>
      </c>
    </row>
    <row r="199" spans="1:113" ht="18" customHeight="1">
      <c r="A199" s="24"/>
      <c r="B199" s="15"/>
      <c r="C199" s="15"/>
      <c r="D199" s="15"/>
      <c r="E199" s="15"/>
      <c r="F199" s="15"/>
      <c r="G199" s="15"/>
      <c r="H199" s="15"/>
      <c r="I199" s="52"/>
      <c r="J199" s="49"/>
      <c r="K199" s="49"/>
      <c r="L199" s="49"/>
      <c r="AG199" s="16"/>
      <c r="AH199" s="16"/>
      <c r="AI199" s="16"/>
      <c r="AS199" s="7"/>
      <c r="AT199" s="7"/>
      <c r="AU199" s="7"/>
      <c r="BP199" s="15"/>
      <c r="BQ199" s="15"/>
      <c r="BR199" s="15"/>
      <c r="BS199" s="15"/>
      <c r="BT199" s="15"/>
      <c r="BU199" s="15"/>
      <c r="BV199" s="15"/>
      <c r="BW199" s="52"/>
      <c r="CN199" s="7"/>
      <c r="CO199" s="7"/>
      <c r="CP199" s="7"/>
      <c r="CR199" s="105"/>
      <c r="CS199" s="10"/>
      <c r="CT199" s="10"/>
      <c r="CU199" s="10"/>
      <c r="CV199" s="110"/>
      <c r="CW199" s="10"/>
      <c r="CX199" s="9"/>
      <c r="CY199" s="12"/>
      <c r="CZ199" s="9"/>
    </row>
    <row r="200" spans="1:113" ht="18" customHeight="1" thickBot="1">
      <c r="A200" s="32">
        <f t="shared" ref="A200:B200" si="288">A192+1</f>
        <v>26</v>
      </c>
      <c r="B200" s="33">
        <f t="shared" si="288"/>
        <v>45403</v>
      </c>
      <c r="C200" s="3"/>
      <c r="D200" s="3"/>
      <c r="E200" s="3"/>
      <c r="F200" s="3"/>
      <c r="G200" s="3"/>
      <c r="H200" s="15"/>
      <c r="AG200" s="16"/>
      <c r="AH200" s="16"/>
      <c r="AI200" s="16"/>
      <c r="AS200" s="7"/>
      <c r="AT200" s="7"/>
      <c r="AU200" s="7"/>
      <c r="BO200" s="36">
        <f t="shared" ref="BO200:BP200" si="289">BO192+1</f>
        <v>26</v>
      </c>
      <c r="BP200" s="33">
        <f t="shared" si="289"/>
        <v>45403</v>
      </c>
      <c r="BQ200" s="3"/>
      <c r="BR200" s="3"/>
      <c r="BS200" s="3"/>
      <c r="BT200" s="3"/>
      <c r="BU200" s="3"/>
      <c r="BV200" s="15"/>
      <c r="CN200" s="7"/>
      <c r="CO200" s="7"/>
      <c r="CP200" s="7"/>
      <c r="CR200" s="105"/>
      <c r="CS200" s="10"/>
      <c r="CT200" s="10"/>
      <c r="CU200" s="10"/>
      <c r="CV200" s="110"/>
      <c r="CW200" s="10"/>
      <c r="CX200" s="9"/>
      <c r="CY200" s="12"/>
      <c r="CZ200" s="9"/>
    </row>
    <row r="201" spans="1:113" ht="18" customHeight="1">
      <c r="A201" s="34" t="s">
        <v>4</v>
      </c>
      <c r="B201" s="35" t="s">
        <v>5</v>
      </c>
      <c r="C201" s="35" t="s">
        <v>6</v>
      </c>
      <c r="D201" s="35" t="s">
        <v>7</v>
      </c>
      <c r="E201" s="35" t="s">
        <v>8</v>
      </c>
      <c r="F201" s="35" t="s">
        <v>9</v>
      </c>
      <c r="G201" s="35" t="s">
        <v>10</v>
      </c>
      <c r="H201" s="42" t="s">
        <v>11</v>
      </c>
      <c r="AG201" s="16"/>
      <c r="AH201" s="16"/>
      <c r="AI201" s="16"/>
      <c r="AS201" s="7"/>
      <c r="AT201" s="7"/>
      <c r="AU201" s="7"/>
      <c r="BO201" s="92" t="s">
        <v>4</v>
      </c>
      <c r="BP201" s="93" t="s">
        <v>5</v>
      </c>
      <c r="BQ201" s="35" t="s">
        <v>6</v>
      </c>
      <c r="BR201" s="35" t="s">
        <v>7</v>
      </c>
      <c r="BS201" s="35" t="s">
        <v>8</v>
      </c>
      <c r="BT201" s="35" t="s">
        <v>9</v>
      </c>
      <c r="BU201" s="127"/>
      <c r="BV201" s="42" t="s">
        <v>11</v>
      </c>
      <c r="CN201" s="7"/>
      <c r="CO201" s="7"/>
      <c r="CP201" s="7"/>
      <c r="CR201" s="105"/>
      <c r="CS201" s="10"/>
      <c r="CT201" s="10"/>
      <c r="CU201" s="10"/>
      <c r="CV201" s="110"/>
      <c r="CW201" s="10"/>
      <c r="CX201" s="9"/>
      <c r="CY201" s="12"/>
      <c r="CZ201" s="9"/>
    </row>
    <row r="202" spans="1:113" ht="18" customHeight="1">
      <c r="A202" s="29" t="s">
        <v>12</v>
      </c>
      <c r="B202" s="30">
        <v>690</v>
      </c>
      <c r="C202" s="30">
        <v>690</v>
      </c>
      <c r="D202" s="30">
        <v>690</v>
      </c>
      <c r="E202" s="30">
        <v>690</v>
      </c>
      <c r="F202" s="30">
        <v>690</v>
      </c>
      <c r="G202" s="30">
        <v>690</v>
      </c>
      <c r="H202" s="30">
        <v>690</v>
      </c>
      <c r="AG202" s="16"/>
      <c r="AH202" s="16"/>
      <c r="AI202" s="16"/>
      <c r="AS202" s="7"/>
      <c r="AT202" s="7"/>
      <c r="AU202" s="7"/>
      <c r="BO202" s="89" t="s">
        <v>12</v>
      </c>
      <c r="BP202" s="90">
        <v>690</v>
      </c>
      <c r="BQ202" s="30">
        <v>690</v>
      </c>
      <c r="BR202" s="30">
        <v>690</v>
      </c>
      <c r="BS202" s="30">
        <v>690</v>
      </c>
      <c r="BT202" s="30">
        <v>690</v>
      </c>
      <c r="BU202" s="126"/>
      <c r="BV202" s="30">
        <v>690</v>
      </c>
      <c r="CN202" s="7"/>
      <c r="CO202" s="7"/>
      <c r="CP202" s="7"/>
      <c r="CR202" s="105"/>
      <c r="CS202" s="10"/>
      <c r="CT202" s="10"/>
      <c r="CU202" s="10"/>
      <c r="CV202" s="110"/>
      <c r="CW202" s="10"/>
      <c r="CX202" s="9"/>
      <c r="CY202" s="12"/>
      <c r="CZ202" s="9"/>
    </row>
    <row r="203" spans="1:113" ht="18" customHeight="1">
      <c r="A203" s="29" t="s">
        <v>90</v>
      </c>
      <c r="B203" s="36">
        <v>78828</v>
      </c>
      <c r="C203" s="36">
        <v>78386</v>
      </c>
      <c r="D203" s="36">
        <v>77672</v>
      </c>
      <c r="E203" s="36">
        <v>79519</v>
      </c>
      <c r="F203" s="36">
        <v>78004</v>
      </c>
      <c r="G203" s="36"/>
      <c r="H203" s="44">
        <f>SUM(B203:G203)</f>
        <v>392409</v>
      </c>
      <c r="J203" s="3" t="s">
        <v>136</v>
      </c>
      <c r="AG203" s="16"/>
      <c r="AH203" s="16"/>
      <c r="AI203" s="16"/>
      <c r="AS203" s="7"/>
      <c r="AT203" s="7"/>
      <c r="AU203" s="7"/>
      <c r="BO203" s="89" t="s">
        <v>90</v>
      </c>
      <c r="BP203" s="94">
        <v>94911</v>
      </c>
      <c r="BQ203" s="36">
        <v>102335</v>
      </c>
      <c r="BR203" s="36">
        <v>102562</v>
      </c>
      <c r="BS203" s="36">
        <v>100993</v>
      </c>
      <c r="BT203" s="36">
        <v>99413</v>
      </c>
      <c r="BU203" s="99"/>
      <c r="BV203" s="44">
        <f>SUM(BP203:BT203)</f>
        <v>500214</v>
      </c>
      <c r="CN203" s="7"/>
      <c r="CO203" s="7"/>
      <c r="CP203" s="7"/>
      <c r="CR203" s="105"/>
      <c r="CS203" s="10"/>
      <c r="CT203" s="10"/>
      <c r="CU203" s="10"/>
      <c r="CV203" s="110"/>
      <c r="CW203" s="10"/>
      <c r="CX203" s="9"/>
      <c r="CY203" s="12"/>
      <c r="CZ203" s="9"/>
    </row>
    <row r="204" spans="1:113" ht="18" customHeight="1">
      <c r="A204" s="29" t="s">
        <v>91</v>
      </c>
      <c r="B204" s="36">
        <v>80</v>
      </c>
      <c r="C204" s="36">
        <v>80</v>
      </c>
      <c r="D204" s="36">
        <v>80</v>
      </c>
      <c r="E204" s="36">
        <v>80</v>
      </c>
      <c r="F204" s="36">
        <v>80</v>
      </c>
      <c r="G204" s="36"/>
      <c r="H204" s="44">
        <f>SUM(B204:G204)</f>
        <v>400</v>
      </c>
      <c r="J204" s="3">
        <v>438</v>
      </c>
      <c r="K204" s="3">
        <v>441</v>
      </c>
      <c r="L204" s="3">
        <v>447</v>
      </c>
      <c r="M204" s="3">
        <v>450</v>
      </c>
      <c r="N204" s="3">
        <v>453</v>
      </c>
      <c r="O204" s="4">
        <v>463</v>
      </c>
      <c r="P204" s="4">
        <v>468</v>
      </c>
      <c r="Q204" s="4">
        <v>471</v>
      </c>
      <c r="R204" s="4">
        <v>473</v>
      </c>
      <c r="S204" s="3">
        <v>476</v>
      </c>
      <c r="T204" s="3">
        <v>478</v>
      </c>
      <c r="U204" s="3">
        <v>482</v>
      </c>
      <c r="V204" s="3">
        <v>485</v>
      </c>
      <c r="W204" s="5" t="s">
        <v>14</v>
      </c>
      <c r="X204" s="5" t="s">
        <v>15</v>
      </c>
      <c r="Y204" s="5" t="s">
        <v>16</v>
      </c>
      <c r="Z204" s="5" t="s">
        <v>17</v>
      </c>
      <c r="AA204" s="6" t="s">
        <v>118</v>
      </c>
      <c r="AB204" s="6" t="s">
        <v>114</v>
      </c>
      <c r="AC204" s="6" t="s">
        <v>20</v>
      </c>
      <c r="AD204" s="7" t="s">
        <v>21</v>
      </c>
      <c r="AE204" s="7" t="s">
        <v>22</v>
      </c>
      <c r="AF204" s="7" t="s">
        <v>23</v>
      </c>
      <c r="AG204" s="16" t="s">
        <v>24</v>
      </c>
      <c r="AH204" s="16" t="s">
        <v>25</v>
      </c>
      <c r="AI204" s="16" t="s">
        <v>26</v>
      </c>
      <c r="AJ204" s="8" t="s">
        <v>27</v>
      </c>
      <c r="AK204" s="8" t="s">
        <v>28</v>
      </c>
      <c r="AL204" s="8" t="s">
        <v>29</v>
      </c>
      <c r="AM204" s="9" t="s">
        <v>30</v>
      </c>
      <c r="AN204" s="9" t="s">
        <v>31</v>
      </c>
      <c r="AO204" s="6" t="s">
        <v>32</v>
      </c>
      <c r="AP204" s="6" t="s">
        <v>33</v>
      </c>
      <c r="AQ204" s="6" t="s">
        <v>34</v>
      </c>
      <c r="AR204" s="6" t="s">
        <v>35</v>
      </c>
      <c r="AS204" s="7" t="s">
        <v>36</v>
      </c>
      <c r="AT204" s="7" t="s">
        <v>37</v>
      </c>
      <c r="AU204" s="7" t="s">
        <v>38</v>
      </c>
      <c r="AV204" s="10" t="s">
        <v>39</v>
      </c>
      <c r="AW204" s="10" t="s">
        <v>40</v>
      </c>
      <c r="AX204" s="10" t="s">
        <v>41</v>
      </c>
      <c r="AY204" s="10" t="s">
        <v>42</v>
      </c>
      <c r="AZ204" s="10" t="s">
        <v>43</v>
      </c>
      <c r="BA204" s="9" t="s">
        <v>44</v>
      </c>
      <c r="BB204" s="11" t="s">
        <v>45</v>
      </c>
      <c r="BC204" s="9" t="s">
        <v>46</v>
      </c>
      <c r="BE204" s="9" t="s">
        <v>48</v>
      </c>
      <c r="BG204" s="13" t="s">
        <v>50</v>
      </c>
      <c r="BH204" s="13" t="s">
        <v>51</v>
      </c>
      <c r="BJ204" s="88" t="s">
        <v>53</v>
      </c>
      <c r="BK204" s="88" t="s">
        <v>139</v>
      </c>
      <c r="BL204" s="88" t="s">
        <v>141</v>
      </c>
      <c r="BM204" s="88" t="s">
        <v>143</v>
      </c>
      <c r="BN204" s="88" t="s">
        <v>145</v>
      </c>
      <c r="BO204" s="89" t="s">
        <v>91</v>
      </c>
      <c r="BP204" s="94">
        <v>80</v>
      </c>
      <c r="BQ204" s="36">
        <v>80</v>
      </c>
      <c r="BR204" s="36">
        <v>80</v>
      </c>
      <c r="BS204" s="36">
        <v>80</v>
      </c>
      <c r="BT204" s="36">
        <v>80</v>
      </c>
      <c r="BU204" s="99"/>
      <c r="BV204" s="44">
        <f>SUM(BP204:BT204)</f>
        <v>400</v>
      </c>
      <c r="BX204" s="6" t="s">
        <v>119</v>
      </c>
      <c r="BY204" s="6" t="s">
        <v>116</v>
      </c>
      <c r="BZ204" s="102" t="s">
        <v>56</v>
      </c>
      <c r="CA204" s="7" t="s">
        <v>57</v>
      </c>
      <c r="CB204" s="7" t="s">
        <v>58</v>
      </c>
      <c r="CC204" s="7" t="s">
        <v>59</v>
      </c>
      <c r="CD204" s="16" t="s">
        <v>60</v>
      </c>
      <c r="CE204" s="16" t="s">
        <v>61</v>
      </c>
      <c r="CF204" s="16" t="s">
        <v>62</v>
      </c>
      <c r="CG204" s="8" t="s">
        <v>63</v>
      </c>
      <c r="CH204" s="8" t="s">
        <v>64</v>
      </c>
      <c r="CI204" s="8" t="s">
        <v>65</v>
      </c>
      <c r="CJ204" s="6" t="s">
        <v>66</v>
      </c>
      <c r="CK204" s="6" t="s">
        <v>67</v>
      </c>
      <c r="CL204" s="6" t="s">
        <v>68</v>
      </c>
      <c r="CM204" s="6" t="s">
        <v>69</v>
      </c>
      <c r="CN204" s="7" t="s">
        <v>70</v>
      </c>
      <c r="CO204" s="7" t="s">
        <v>71</v>
      </c>
      <c r="CP204" s="7" t="s">
        <v>72</v>
      </c>
      <c r="CQ204" s="10" t="s">
        <v>73</v>
      </c>
      <c r="CR204" s="10" t="s">
        <v>74</v>
      </c>
      <c r="CS204" s="10" t="s">
        <v>75</v>
      </c>
      <c r="CT204" s="10" t="s">
        <v>76</v>
      </c>
      <c r="CU204" s="10" t="s">
        <v>120</v>
      </c>
      <c r="CV204" s="110" t="s">
        <v>78</v>
      </c>
      <c r="CW204" s="10" t="s">
        <v>92</v>
      </c>
      <c r="CX204" s="9" t="s">
        <v>79</v>
      </c>
      <c r="CY204" s="12"/>
      <c r="CZ204" s="9" t="s">
        <v>81</v>
      </c>
      <c r="DA204" s="21" t="s">
        <v>82</v>
      </c>
      <c r="DB204" s="22" t="s">
        <v>83</v>
      </c>
      <c r="DC204" s="22" t="s">
        <v>84</v>
      </c>
      <c r="DD204" s="116" t="s">
        <v>85</v>
      </c>
      <c r="DE204" s="116" t="s">
        <v>86</v>
      </c>
      <c r="DF204" s="116" t="s">
        <v>140</v>
      </c>
      <c r="DG204" s="116" t="s">
        <v>142</v>
      </c>
      <c r="DH204" s="116" t="s">
        <v>144</v>
      </c>
      <c r="DI204" s="116" t="s">
        <v>146</v>
      </c>
    </row>
    <row r="205" spans="1:113" ht="18" customHeight="1">
      <c r="A205" s="29" t="s">
        <v>87</v>
      </c>
      <c r="B205" s="37">
        <f>B203/B204</f>
        <v>985.35</v>
      </c>
      <c r="C205" s="37">
        <f>C203/C204</f>
        <v>979.82500000000005</v>
      </c>
      <c r="D205" s="37">
        <f>D203/D204</f>
        <v>970.9</v>
      </c>
      <c r="E205" s="37">
        <f>E203/E204</f>
        <v>993.98749999999995</v>
      </c>
      <c r="F205" s="37">
        <f>F203/F204</f>
        <v>975.05</v>
      </c>
      <c r="G205" s="37" t="e">
        <f t="shared" ref="G205:H205" si="290">G203/G204</f>
        <v>#DIV/0!</v>
      </c>
      <c r="H205" s="45">
        <f t="shared" si="290"/>
        <v>981.02250000000004</v>
      </c>
      <c r="I205" s="2" t="s">
        <v>87</v>
      </c>
      <c r="J205" s="51">
        <v>1080.3243243243201</v>
      </c>
      <c r="K205" s="51">
        <v>1326</v>
      </c>
      <c r="L205" s="51">
        <v>1096.46</v>
      </c>
      <c r="M205" s="51">
        <v>1044</v>
      </c>
      <c r="N205" s="51">
        <v>1121.6300000000001</v>
      </c>
      <c r="O205" s="55">
        <v>1118.4000000000001</v>
      </c>
      <c r="P205" s="55"/>
      <c r="Q205" s="55">
        <v>1022.89</v>
      </c>
      <c r="R205" s="55">
        <v>1071.4166666666699</v>
      </c>
      <c r="S205" s="51">
        <v>1148.0999999999999</v>
      </c>
      <c r="T205" s="51">
        <v>1097.04</v>
      </c>
      <c r="U205" s="51">
        <v>1108.3399999999999</v>
      </c>
      <c r="V205" s="51">
        <v>1026.2</v>
      </c>
      <c r="W205" s="57">
        <v>1082.2</v>
      </c>
      <c r="X205" s="57"/>
      <c r="Y205" s="57">
        <v>1130.7</v>
      </c>
      <c r="Z205" s="57">
        <v>1091.5999999999999</v>
      </c>
      <c r="AA205" s="59">
        <v>1196.75</v>
      </c>
      <c r="AB205" s="59">
        <v>1118.25</v>
      </c>
      <c r="AC205" s="59">
        <v>1038</v>
      </c>
      <c r="AD205" s="61">
        <v>1052.9375</v>
      </c>
      <c r="AE205" s="61">
        <v>1260.4375</v>
      </c>
      <c r="AF205" s="61">
        <v>1206.375</v>
      </c>
      <c r="AG205" s="63">
        <v>1142.8900000000001</v>
      </c>
      <c r="AH205" s="63">
        <v>1134</v>
      </c>
      <c r="AI205" s="63">
        <v>1165.25</v>
      </c>
      <c r="AJ205" s="64">
        <v>1083.75</v>
      </c>
      <c r="AK205" s="64">
        <v>1131.875</v>
      </c>
      <c r="AL205" s="64">
        <v>1046.44444444444</v>
      </c>
      <c r="AM205" s="13">
        <v>1101.5999999999999</v>
      </c>
      <c r="AN205" s="13" t="e">
        <f>'[1]Peso Macho'!G205</f>
        <v>#REF!</v>
      </c>
      <c r="AO205" s="59"/>
      <c r="AP205" s="59">
        <v>938.53</v>
      </c>
      <c r="AQ205" s="59"/>
      <c r="AR205" s="59"/>
      <c r="AS205" s="61">
        <v>1050.6666666666699</v>
      </c>
      <c r="AT205" s="61">
        <v>1298.7</v>
      </c>
      <c r="AU205" s="61">
        <v>1175.75</v>
      </c>
      <c r="AV205" s="68">
        <v>1320.17857142857</v>
      </c>
      <c r="AW205" s="68">
        <v>1095.83</v>
      </c>
      <c r="AX205" s="68">
        <v>1029.42</v>
      </c>
      <c r="AY205" s="68"/>
      <c r="AZ205" s="68">
        <v>1088.4000000000001</v>
      </c>
      <c r="BA205" s="13">
        <v>999.47</v>
      </c>
      <c r="BB205" s="77">
        <v>1087.3333333333301</v>
      </c>
      <c r="BC205" s="13">
        <v>1136</v>
      </c>
      <c r="BD205" s="78"/>
      <c r="BE205" s="13">
        <v>1003.44311377246</v>
      </c>
      <c r="BF205" s="78"/>
      <c r="BG205" s="13">
        <v>843</v>
      </c>
      <c r="BH205" s="13">
        <v>768.857142857143</v>
      </c>
      <c r="BJ205" s="88">
        <v>823.29791666666665</v>
      </c>
      <c r="BK205" s="88">
        <v>815.98749999999995</v>
      </c>
      <c r="BL205" s="88">
        <v>849.74358974358972</v>
      </c>
      <c r="BM205" s="88">
        <v>1055.3958333333333</v>
      </c>
      <c r="BN205" s="88">
        <f>H205</f>
        <v>981.02250000000004</v>
      </c>
      <c r="BO205" s="89" t="s">
        <v>87</v>
      </c>
      <c r="BP205" s="95">
        <f>BP203/BP204</f>
        <v>1186.3875</v>
      </c>
      <c r="BQ205" s="37">
        <f>BQ203/BQ204</f>
        <v>1279.1875</v>
      </c>
      <c r="BR205" s="37">
        <f>BR203/BR204</f>
        <v>1282.0250000000001</v>
      </c>
      <c r="BS205" s="37">
        <f>BS203/BS204</f>
        <v>1262.4124999999999</v>
      </c>
      <c r="BT205" s="37">
        <f t="shared" ref="BT205" si="291">BT203/BT204</f>
        <v>1242.6624999999999</v>
      </c>
      <c r="BU205" s="130"/>
      <c r="BV205" s="45">
        <f>BV203/BV204</f>
        <v>1250.5350000000001</v>
      </c>
      <c r="BW205" s="2" t="s">
        <v>87</v>
      </c>
      <c r="BX205" s="6">
        <v>1368.65</v>
      </c>
      <c r="BY205" s="60">
        <v>1310</v>
      </c>
      <c r="BZ205" s="103">
        <v>1315.75</v>
      </c>
      <c r="CA205" s="61">
        <v>1427</v>
      </c>
      <c r="CB205" s="61">
        <v>1413.3125</v>
      </c>
      <c r="CC205" s="61">
        <v>1426.84</v>
      </c>
      <c r="CD205" s="63">
        <v>1222.57</v>
      </c>
      <c r="CE205" s="63">
        <v>1374.4</v>
      </c>
      <c r="CF205" s="63">
        <v>1341.125</v>
      </c>
      <c r="CG205" s="64">
        <v>1348.9166666666699</v>
      </c>
      <c r="CH205" s="64">
        <v>1284.5238095238101</v>
      </c>
      <c r="CI205" s="64">
        <v>1352.55555555556</v>
      </c>
      <c r="CJ205" s="59"/>
      <c r="CK205" s="59">
        <v>1391.85</v>
      </c>
      <c r="CL205" s="59"/>
      <c r="CM205" s="59"/>
      <c r="CN205" s="61">
        <v>1290.6666666666699</v>
      </c>
      <c r="CO205" s="61">
        <v>1526.9</v>
      </c>
      <c r="CP205" s="61">
        <v>1403.25</v>
      </c>
      <c r="CQ205" s="68">
        <v>1476.9642857142901</v>
      </c>
      <c r="CR205" s="68">
        <v>1263.117</v>
      </c>
      <c r="CS205" s="10">
        <v>1289.75</v>
      </c>
      <c r="CT205" s="10"/>
      <c r="CU205" s="10">
        <v>1332.8</v>
      </c>
      <c r="CV205" s="110">
        <v>1288.53</v>
      </c>
      <c r="CW205" s="68">
        <v>1319.1666666666699</v>
      </c>
      <c r="CX205" s="13">
        <v>1306.17</v>
      </c>
      <c r="CY205" s="12"/>
      <c r="CZ205" s="13">
        <v>1269.375</v>
      </c>
      <c r="DA205" s="119"/>
      <c r="DB205" s="22">
        <v>1067.7</v>
      </c>
      <c r="DC205" s="123">
        <v>1168.57142857143</v>
      </c>
      <c r="DE205" s="121">
        <v>1087.7770833333334</v>
      </c>
      <c r="DF205" s="121">
        <v>1010.2958333333333</v>
      </c>
      <c r="DG205" s="121">
        <v>1077.3333333333333</v>
      </c>
      <c r="DH205" s="121">
        <v>1297.3041666666666</v>
      </c>
      <c r="DI205" s="121">
        <f>BV205</f>
        <v>1250.5350000000001</v>
      </c>
    </row>
    <row r="206" spans="1:113" ht="18" customHeight="1" thickBot="1">
      <c r="A206" s="31" t="s">
        <v>93</v>
      </c>
      <c r="B206" s="38">
        <f>B205-B197</f>
        <v>19.200000000000045</v>
      </c>
      <c r="C206" s="38">
        <f t="shared" ref="C206" si="292">C205-C197</f>
        <v>53.412500000000023</v>
      </c>
      <c r="D206" s="38">
        <f t="shared" ref="D206" si="293">D205-D197</f>
        <v>43.662500000000023</v>
      </c>
      <c r="E206" s="38">
        <f t="shared" ref="E206:F206" si="294">E205-E197</f>
        <v>64.387499999999932</v>
      </c>
      <c r="F206" s="38">
        <f t="shared" si="294"/>
        <v>33.174999999999955</v>
      </c>
      <c r="G206" s="38" t="e">
        <f t="shared" ref="G206" si="295">G205-G197</f>
        <v>#DIV/0!</v>
      </c>
      <c r="H206" s="46">
        <f t="shared" ref="H206" si="296">H205-H197</f>
        <v>42.767500000000041</v>
      </c>
      <c r="I206" s="50" t="s">
        <v>93</v>
      </c>
      <c r="J206" s="51">
        <f>J205-J197</f>
        <v>64.484324324320028</v>
      </c>
      <c r="K206" s="51">
        <f>K205-K197</f>
        <v>70.125</v>
      </c>
      <c r="L206" s="51">
        <f>L205-L197</f>
        <v>71.860000000000127</v>
      </c>
      <c r="M206" s="3">
        <v>66.2</v>
      </c>
      <c r="N206" s="3">
        <v>50.2</v>
      </c>
      <c r="O206" s="4">
        <v>46.9</v>
      </c>
      <c r="Q206" s="4">
        <v>63.8</v>
      </c>
      <c r="R206" s="55">
        <v>73.483333333333505</v>
      </c>
      <c r="S206" s="51">
        <f>S205-S197</f>
        <v>76.5</v>
      </c>
      <c r="T206" s="51">
        <f>T205-T197</f>
        <v>82.159999999999968</v>
      </c>
      <c r="U206" s="51">
        <f>U205-U197</f>
        <v>75.25</v>
      </c>
      <c r="V206" s="51">
        <f>V205-V197</f>
        <v>69.700000000000045</v>
      </c>
      <c r="W206" s="57">
        <f>+W205-W197</f>
        <v>126.68000000000006</v>
      </c>
      <c r="X206" s="57">
        <f>+X205-X197</f>
        <v>-1018.33</v>
      </c>
      <c r="Y206" s="57">
        <f>+Y205-Y197</f>
        <v>93.100000000000136</v>
      </c>
      <c r="Z206" s="57">
        <f>+Z205-Z197</f>
        <v>74.769999999999868</v>
      </c>
      <c r="AA206" s="59">
        <v>75.599999999999994</v>
      </c>
      <c r="AB206" s="59">
        <v>64.650000000000105</v>
      </c>
      <c r="AC206" s="59">
        <v>30.75</v>
      </c>
      <c r="AD206" s="62">
        <v>28.90625</v>
      </c>
      <c r="AE206" s="62">
        <v>92.9375</v>
      </c>
      <c r="AF206" s="62">
        <v>68.375</v>
      </c>
      <c r="AG206" s="65">
        <v>73.900000000000105</v>
      </c>
      <c r="AH206" s="65">
        <v>95.47</v>
      </c>
      <c r="AI206" s="65">
        <v>190.75</v>
      </c>
      <c r="AJ206" s="66">
        <v>82.46</v>
      </c>
      <c r="AK206" s="66">
        <v>49.375</v>
      </c>
      <c r="AL206" s="66">
        <v>75.5544444444444</v>
      </c>
      <c r="AM206" s="13">
        <v>66.17</v>
      </c>
      <c r="AN206" s="13" t="e">
        <f>'[1]Peso Macho'!G206</f>
        <v>#REF!</v>
      </c>
      <c r="AO206" s="60">
        <v>-958.87</v>
      </c>
      <c r="AP206" s="60">
        <v>81.179999999999893</v>
      </c>
      <c r="AQ206" s="60">
        <v>0</v>
      </c>
      <c r="AR206" s="60">
        <v>0</v>
      </c>
      <c r="AS206" s="62">
        <v>61.6</v>
      </c>
      <c r="AT206" s="62">
        <v>67.05</v>
      </c>
      <c r="AU206" s="62">
        <v>95.25</v>
      </c>
      <c r="AV206" s="69">
        <v>83.392857142857096</v>
      </c>
      <c r="AW206" s="69">
        <v>40.200000000000003</v>
      </c>
      <c r="AX206" s="69">
        <v>54.7</v>
      </c>
      <c r="AY206" s="69"/>
      <c r="AZ206" s="69">
        <v>95.733333333333505</v>
      </c>
      <c r="BA206" s="79">
        <f>BA205-BA197</f>
        <v>39.470000000000027</v>
      </c>
      <c r="BB206" s="80">
        <v>66.749999999999901</v>
      </c>
      <c r="BC206" s="79">
        <f>BC205-BC197</f>
        <v>6.2000000000000455</v>
      </c>
      <c r="BD206" s="81"/>
      <c r="BE206" s="79">
        <v>52.844311377245504</v>
      </c>
      <c r="BF206" s="81"/>
      <c r="BG206" s="13">
        <v>31.4</v>
      </c>
      <c r="BH206" s="13">
        <f>BH205-BH197</f>
        <v>58</v>
      </c>
      <c r="BJ206" s="88">
        <v>67.862499999999955</v>
      </c>
      <c r="BK206" s="88">
        <v>56.204166666666652</v>
      </c>
      <c r="BL206" s="88">
        <v>127.61538461538464</v>
      </c>
      <c r="BM206" s="88">
        <v>75.333333333333258</v>
      </c>
      <c r="BN206" s="88">
        <f>H206</f>
        <v>42.767500000000041</v>
      </c>
      <c r="BO206" s="89" t="s">
        <v>93</v>
      </c>
      <c r="BP206" s="96">
        <f>BP205-BP197</f>
        <v>49.850000000000136</v>
      </c>
      <c r="BQ206" s="38">
        <f t="shared" ref="BQ206" si="297">BQ205-BQ197</f>
        <v>125.1875</v>
      </c>
      <c r="BR206" s="38">
        <f t="shared" ref="BR206" si="298">BR205-BR197</f>
        <v>147.42500000000018</v>
      </c>
      <c r="BS206" s="38">
        <f t="shared" ref="BS206" si="299">BS205-BS197</f>
        <v>109.72499999999991</v>
      </c>
      <c r="BT206" s="38">
        <f t="shared" ref="BT206" si="300">BT205-BT197</f>
        <v>113.25</v>
      </c>
      <c r="BU206" s="132"/>
      <c r="BV206" s="46">
        <f t="shared" ref="BV206" si="301">BV205-BV197</f>
        <v>109.08750000000009</v>
      </c>
      <c r="BW206" s="50" t="s">
        <v>93</v>
      </c>
      <c r="BX206" s="6">
        <v>58.5</v>
      </c>
      <c r="BY206" s="60">
        <v>47</v>
      </c>
      <c r="BZ206" s="104">
        <v>47.25</v>
      </c>
      <c r="CA206" s="62">
        <v>60.09375</v>
      </c>
      <c r="CB206" s="62">
        <v>76.0625</v>
      </c>
      <c r="CC206" s="62">
        <v>60.8</v>
      </c>
      <c r="CD206" s="65">
        <v>68.52</v>
      </c>
      <c r="CE206" s="65">
        <v>77.870000000000104</v>
      </c>
      <c r="CF206" s="65">
        <v>118.6875</v>
      </c>
      <c r="CG206" s="66">
        <v>100.536666666667</v>
      </c>
      <c r="CH206" s="66">
        <v>56.523809523809597</v>
      </c>
      <c r="CI206" s="66">
        <v>142.995555555556</v>
      </c>
      <c r="CJ206" s="60">
        <v>-1196.71</v>
      </c>
      <c r="CK206" s="60">
        <v>70.78</v>
      </c>
      <c r="CL206" s="60">
        <v>0</v>
      </c>
      <c r="CM206" s="60">
        <v>0</v>
      </c>
      <c r="CN206" s="62">
        <v>84.6666666666667</v>
      </c>
      <c r="CO206" s="62">
        <v>87.050000000000196</v>
      </c>
      <c r="CP206" s="62">
        <v>129</v>
      </c>
      <c r="CQ206" s="69">
        <v>93.035714285714405</v>
      </c>
      <c r="CR206" s="69">
        <v>70.2</v>
      </c>
      <c r="CS206" s="10">
        <v>59.4</v>
      </c>
      <c r="CT206" s="10"/>
      <c r="CU206" s="10">
        <v>80.399999999999906</v>
      </c>
      <c r="CV206" s="110">
        <f>CV205-CV197</f>
        <v>94.950000000000045</v>
      </c>
      <c r="CW206" s="68">
        <v>59.9166666666667</v>
      </c>
      <c r="CX206" s="13">
        <f>CX205-CX197</f>
        <v>31.570000000000164</v>
      </c>
      <c r="CY206" s="12"/>
      <c r="CZ206" s="13">
        <v>96.09375</v>
      </c>
      <c r="DA206" s="119"/>
      <c r="DB206" s="22">
        <v>82.2</v>
      </c>
      <c r="DC206" s="123">
        <f>DC205-DC197</f>
        <v>165.90476190475999</v>
      </c>
      <c r="DE206" s="124">
        <v>126.59375000000011</v>
      </c>
      <c r="DF206" s="124">
        <v>38.954166666666652</v>
      </c>
      <c r="DG206" s="124">
        <v>53.111111111111086</v>
      </c>
      <c r="DH206" s="124">
        <v>48.099999999999909</v>
      </c>
      <c r="DI206" s="124">
        <f>BV206</f>
        <v>109.08750000000009</v>
      </c>
    </row>
    <row r="207" spans="1:113" ht="18" customHeight="1">
      <c r="A207" s="24"/>
      <c r="B207" s="15"/>
      <c r="C207" s="15"/>
      <c r="D207" s="15"/>
      <c r="E207" s="15"/>
      <c r="F207" s="15"/>
      <c r="G207" s="15"/>
      <c r="H207" s="15"/>
      <c r="I207" s="52"/>
      <c r="J207" s="49"/>
      <c r="K207" s="49"/>
      <c r="L207" s="49"/>
      <c r="AG207" s="16"/>
      <c r="AH207" s="16"/>
      <c r="AI207" s="16"/>
      <c r="AS207" s="7"/>
      <c r="AT207" s="7"/>
      <c r="AU207" s="7"/>
      <c r="BP207" s="15"/>
      <c r="BQ207" s="15"/>
      <c r="BR207" s="15"/>
      <c r="BS207" s="15"/>
      <c r="BT207" s="15"/>
      <c r="BU207" s="15"/>
      <c r="BV207" s="15"/>
      <c r="BW207" s="52"/>
      <c r="BZ207" s="154"/>
      <c r="CN207" s="7"/>
      <c r="CO207" s="7"/>
      <c r="CP207" s="7"/>
      <c r="CR207" s="105"/>
      <c r="CS207" s="10"/>
      <c r="CT207" s="10"/>
      <c r="CU207" s="10"/>
      <c r="CV207" s="110"/>
      <c r="CW207" s="10"/>
      <c r="CX207" s="9"/>
      <c r="CY207" s="12"/>
      <c r="CZ207" s="9"/>
    </row>
    <row r="208" spans="1:113" ht="18" customHeight="1" thickBot="1">
      <c r="A208" s="32">
        <f t="shared" ref="A208:B208" si="302">A200+1</f>
        <v>27</v>
      </c>
      <c r="B208" s="33">
        <f t="shared" si="302"/>
        <v>45404</v>
      </c>
      <c r="C208" s="3"/>
      <c r="D208" s="3"/>
      <c r="E208" s="3"/>
      <c r="F208" s="3"/>
      <c r="G208" s="3"/>
      <c r="H208" s="15"/>
      <c r="AG208" s="16"/>
      <c r="AH208" s="16"/>
      <c r="AI208" s="16"/>
      <c r="AS208" s="7"/>
      <c r="AT208" s="7"/>
      <c r="AU208" s="7"/>
      <c r="BO208" s="36">
        <f t="shared" ref="BO208:BP208" si="303">BO200+1</f>
        <v>27</v>
      </c>
      <c r="BP208" s="33">
        <f t="shared" si="303"/>
        <v>45404</v>
      </c>
      <c r="BQ208" s="3"/>
      <c r="BR208" s="3"/>
      <c r="BS208" s="3"/>
      <c r="BT208" s="3"/>
      <c r="BU208" s="3"/>
      <c r="BV208" s="15"/>
      <c r="CN208" s="7"/>
      <c r="CO208" s="7"/>
      <c r="CP208" s="7"/>
      <c r="CR208" s="105"/>
      <c r="CS208" s="10"/>
      <c r="CT208" s="10"/>
      <c r="CU208" s="10"/>
      <c r="CV208" s="110"/>
      <c r="CW208" s="10"/>
      <c r="CX208" s="9"/>
      <c r="CY208" s="12"/>
      <c r="CZ208" s="9"/>
    </row>
    <row r="209" spans="1:113" ht="18" customHeight="1">
      <c r="A209" s="34" t="s">
        <v>4</v>
      </c>
      <c r="B209" s="35" t="s">
        <v>5</v>
      </c>
      <c r="C209" s="35" t="s">
        <v>6</v>
      </c>
      <c r="D209" s="35" t="s">
        <v>7</v>
      </c>
      <c r="E209" s="35" t="s">
        <v>8</v>
      </c>
      <c r="F209" s="35" t="s">
        <v>9</v>
      </c>
      <c r="G209" s="35" t="s">
        <v>10</v>
      </c>
      <c r="H209" s="42" t="s">
        <v>11</v>
      </c>
      <c r="AG209" s="16"/>
      <c r="AH209" s="16"/>
      <c r="AI209" s="16"/>
      <c r="AS209" s="7"/>
      <c r="AT209" s="7"/>
      <c r="AU209" s="7"/>
      <c r="BO209" s="92" t="s">
        <v>4</v>
      </c>
      <c r="BP209" s="93" t="s">
        <v>5</v>
      </c>
      <c r="BQ209" s="35" t="s">
        <v>6</v>
      </c>
      <c r="BR209" s="35" t="s">
        <v>7</v>
      </c>
      <c r="BS209" s="35" t="s">
        <v>8</v>
      </c>
      <c r="BT209" s="35" t="s">
        <v>9</v>
      </c>
      <c r="BU209" s="127"/>
      <c r="BV209" s="42" t="s">
        <v>11</v>
      </c>
      <c r="CN209" s="7"/>
      <c r="CO209" s="7"/>
      <c r="CP209" s="7"/>
      <c r="CR209" s="105"/>
      <c r="CS209" s="10"/>
      <c r="CT209" s="10"/>
      <c r="CU209" s="10"/>
      <c r="CV209" s="110"/>
      <c r="CW209" s="10"/>
      <c r="CX209" s="9"/>
      <c r="CY209" s="12"/>
      <c r="CZ209" s="9"/>
    </row>
    <row r="210" spans="1:113" ht="18" customHeight="1">
      <c r="A210" s="29" t="s">
        <v>12</v>
      </c>
      <c r="B210" s="30">
        <v>690</v>
      </c>
      <c r="C210" s="30">
        <v>690</v>
      </c>
      <c r="D210" s="30">
        <v>690</v>
      </c>
      <c r="E210" s="30">
        <v>690</v>
      </c>
      <c r="F210" s="30">
        <v>690</v>
      </c>
      <c r="G210" s="30">
        <v>690</v>
      </c>
      <c r="H210" s="30">
        <v>690</v>
      </c>
      <c r="AG210" s="16"/>
      <c r="AH210" s="16"/>
      <c r="AI210" s="16"/>
      <c r="AS210" s="7"/>
      <c r="AT210" s="7"/>
      <c r="AU210" s="7"/>
      <c r="BO210" s="89" t="s">
        <v>12</v>
      </c>
      <c r="BP210" s="90">
        <v>690</v>
      </c>
      <c r="BQ210" s="30">
        <v>690</v>
      </c>
      <c r="BR210" s="30">
        <v>690</v>
      </c>
      <c r="BS210" s="30">
        <v>690</v>
      </c>
      <c r="BT210" s="30">
        <v>690</v>
      </c>
      <c r="BU210" s="30"/>
      <c r="BV210" s="30">
        <v>690</v>
      </c>
      <c r="CN210" s="7"/>
      <c r="CO210" s="7"/>
      <c r="CP210" s="7"/>
      <c r="CR210" s="105"/>
      <c r="CS210" s="10"/>
      <c r="CT210" s="10"/>
      <c r="CU210" s="10"/>
      <c r="CV210" s="110"/>
      <c r="CW210" s="10"/>
      <c r="CX210" s="9"/>
      <c r="CY210" s="12"/>
      <c r="CZ210" s="9"/>
    </row>
    <row r="211" spans="1:113" ht="18" customHeight="1">
      <c r="A211" s="29" t="s">
        <v>90</v>
      </c>
      <c r="B211" s="36">
        <v>84976</v>
      </c>
      <c r="C211" s="36">
        <v>87022</v>
      </c>
      <c r="D211" s="36">
        <v>85381</v>
      </c>
      <c r="E211" s="36">
        <v>85126</v>
      </c>
      <c r="F211" s="36">
        <v>85199</v>
      </c>
      <c r="G211" s="36"/>
      <c r="H211" s="44">
        <f>SUM(B211:G211)</f>
        <v>427704</v>
      </c>
      <c r="J211" s="3" t="s">
        <v>137</v>
      </c>
      <c r="AG211" s="16"/>
      <c r="AH211" s="16"/>
      <c r="AI211" s="16"/>
      <c r="AS211" s="7"/>
      <c r="AT211" s="7"/>
      <c r="AU211" s="7"/>
      <c r="BO211" s="89" t="s">
        <v>90</v>
      </c>
      <c r="BP211" s="94">
        <v>106040</v>
      </c>
      <c r="BQ211" s="36">
        <v>104754</v>
      </c>
      <c r="BR211" s="36">
        <v>105229</v>
      </c>
      <c r="BS211" s="36">
        <v>103742</v>
      </c>
      <c r="BT211" s="36">
        <v>102872</v>
      </c>
      <c r="BU211" s="99"/>
      <c r="BV211" s="44">
        <f>SUM(BP211:BT211)</f>
        <v>522637</v>
      </c>
      <c r="CN211" s="7"/>
      <c r="CO211" s="7"/>
      <c r="CP211" s="7"/>
      <c r="CR211" s="105"/>
      <c r="CS211" s="10"/>
      <c r="CT211" s="10"/>
      <c r="CU211" s="10"/>
      <c r="CV211" s="110"/>
      <c r="CW211" s="10"/>
      <c r="CX211" s="9"/>
      <c r="CY211" s="12"/>
      <c r="CZ211" s="9"/>
    </row>
    <row r="212" spans="1:113" ht="18" customHeight="1">
      <c r="A212" s="29" t="s">
        <v>91</v>
      </c>
      <c r="B212" s="36">
        <v>80</v>
      </c>
      <c r="C212" s="36">
        <v>80</v>
      </c>
      <c r="D212" s="36">
        <v>80</v>
      </c>
      <c r="E212" s="36">
        <v>80</v>
      </c>
      <c r="F212" s="36">
        <v>80</v>
      </c>
      <c r="G212" s="36"/>
      <c r="H212" s="44">
        <f>SUM(B212:G212)</f>
        <v>400</v>
      </c>
      <c r="J212" s="3">
        <v>438</v>
      </c>
      <c r="K212" s="3">
        <v>441</v>
      </c>
      <c r="L212" s="3">
        <v>447</v>
      </c>
      <c r="M212" s="3">
        <v>450</v>
      </c>
      <c r="N212" s="3">
        <v>453</v>
      </c>
      <c r="O212" s="4">
        <v>463</v>
      </c>
      <c r="P212" s="4">
        <v>468</v>
      </c>
      <c r="Q212" s="4">
        <v>471</v>
      </c>
      <c r="R212" s="4">
        <v>473</v>
      </c>
      <c r="S212" s="3">
        <v>476</v>
      </c>
      <c r="T212" s="3">
        <v>478</v>
      </c>
      <c r="U212" s="3">
        <v>482</v>
      </c>
      <c r="V212" s="3">
        <v>485</v>
      </c>
      <c r="W212" s="5" t="s">
        <v>14</v>
      </c>
      <c r="X212" s="5" t="s">
        <v>15</v>
      </c>
      <c r="Y212" s="5" t="s">
        <v>16</v>
      </c>
      <c r="Z212" s="5" t="s">
        <v>17</v>
      </c>
      <c r="AA212" s="6" t="s">
        <v>118</v>
      </c>
      <c r="AB212" s="6" t="s">
        <v>114</v>
      </c>
      <c r="AC212" s="6" t="s">
        <v>20</v>
      </c>
      <c r="AD212" s="7" t="s">
        <v>21</v>
      </c>
      <c r="AE212" s="7" t="s">
        <v>22</v>
      </c>
      <c r="AF212" s="7" t="s">
        <v>23</v>
      </c>
      <c r="AG212" s="16" t="s">
        <v>24</v>
      </c>
      <c r="AH212" s="16" t="s">
        <v>25</v>
      </c>
      <c r="AI212" s="16" t="s">
        <v>26</v>
      </c>
      <c r="AJ212" s="8" t="s">
        <v>27</v>
      </c>
      <c r="AK212" s="8" t="s">
        <v>28</v>
      </c>
      <c r="AL212" s="8" t="s">
        <v>29</v>
      </c>
      <c r="AM212" s="9" t="s">
        <v>30</v>
      </c>
      <c r="AN212" s="9" t="s">
        <v>31</v>
      </c>
      <c r="AO212" s="6" t="s">
        <v>32</v>
      </c>
      <c r="AP212" s="6" t="s">
        <v>33</v>
      </c>
      <c r="AQ212" s="6" t="s">
        <v>34</v>
      </c>
      <c r="AR212" s="6" t="s">
        <v>35</v>
      </c>
      <c r="AS212" s="7" t="s">
        <v>36</v>
      </c>
      <c r="AT212" s="7" t="s">
        <v>37</v>
      </c>
      <c r="AU212" s="7" t="s">
        <v>38</v>
      </c>
      <c r="AV212" s="10" t="s">
        <v>39</v>
      </c>
      <c r="AX212" s="10" t="s">
        <v>41</v>
      </c>
      <c r="AY212" s="10" t="s">
        <v>42</v>
      </c>
      <c r="AZ212" s="10" t="s">
        <v>43</v>
      </c>
      <c r="BA212" s="9" t="s">
        <v>44</v>
      </c>
      <c r="BB212" s="11" t="s">
        <v>45</v>
      </c>
      <c r="BC212" s="9" t="s">
        <v>46</v>
      </c>
      <c r="BE212" s="9" t="s">
        <v>48</v>
      </c>
      <c r="BG212" s="13" t="s">
        <v>50</v>
      </c>
      <c r="BH212" s="13" t="s">
        <v>51</v>
      </c>
      <c r="BJ212" s="88" t="s">
        <v>53</v>
      </c>
      <c r="BK212" s="88" t="s">
        <v>139</v>
      </c>
      <c r="BL212" s="88" t="s">
        <v>141</v>
      </c>
      <c r="BM212" s="88" t="s">
        <v>143</v>
      </c>
      <c r="BN212" s="88" t="s">
        <v>145</v>
      </c>
      <c r="BO212" s="89" t="s">
        <v>91</v>
      </c>
      <c r="BP212" s="94">
        <v>80</v>
      </c>
      <c r="BQ212" s="36">
        <v>80</v>
      </c>
      <c r="BR212" s="36">
        <v>80</v>
      </c>
      <c r="BS212" s="36">
        <v>80</v>
      </c>
      <c r="BT212" s="36">
        <v>80</v>
      </c>
      <c r="BU212" s="99"/>
      <c r="BV212" s="44">
        <f>SUM(BP212:BT212)</f>
        <v>400</v>
      </c>
      <c r="BX212" s="6" t="s">
        <v>119</v>
      </c>
      <c r="BY212" s="6" t="s">
        <v>116</v>
      </c>
      <c r="BZ212" s="102" t="s">
        <v>56</v>
      </c>
      <c r="CA212" s="7" t="s">
        <v>57</v>
      </c>
      <c r="CB212" s="7" t="s">
        <v>58</v>
      </c>
      <c r="CC212" s="7" t="s">
        <v>59</v>
      </c>
      <c r="CD212" s="16" t="s">
        <v>60</v>
      </c>
      <c r="CE212" s="16" t="s">
        <v>61</v>
      </c>
      <c r="CF212" s="16" t="s">
        <v>62</v>
      </c>
      <c r="CG212" s="8" t="s">
        <v>63</v>
      </c>
      <c r="CH212" s="8" t="s">
        <v>64</v>
      </c>
      <c r="CI212" s="8" t="s">
        <v>65</v>
      </c>
      <c r="CJ212" s="6" t="s">
        <v>66</v>
      </c>
      <c r="CK212" s="6" t="s">
        <v>67</v>
      </c>
      <c r="CL212" s="6" t="s">
        <v>68</v>
      </c>
      <c r="CM212" s="6" t="s">
        <v>69</v>
      </c>
      <c r="CN212" s="7" t="s">
        <v>70</v>
      </c>
      <c r="CO212" s="7" t="s">
        <v>71</v>
      </c>
      <c r="CP212" s="7" t="s">
        <v>72</v>
      </c>
      <c r="CQ212" s="10" t="s">
        <v>73</v>
      </c>
      <c r="CR212" s="10" t="s">
        <v>75</v>
      </c>
      <c r="CS212" s="10" t="s">
        <v>75</v>
      </c>
      <c r="CT212" s="10" t="s">
        <v>76</v>
      </c>
      <c r="CU212" s="10" t="s">
        <v>120</v>
      </c>
      <c r="CV212" s="110" t="s">
        <v>78</v>
      </c>
      <c r="CW212" s="10" t="s">
        <v>92</v>
      </c>
      <c r="CX212" s="9" t="s">
        <v>79</v>
      </c>
      <c r="CY212" s="12"/>
      <c r="CZ212" s="9" t="s">
        <v>81</v>
      </c>
      <c r="DA212" s="21" t="s">
        <v>82</v>
      </c>
      <c r="DB212" s="22" t="s">
        <v>83</v>
      </c>
      <c r="DC212" s="22" t="s">
        <v>84</v>
      </c>
      <c r="DD212" s="116" t="s">
        <v>85</v>
      </c>
      <c r="DE212" s="116" t="s">
        <v>86</v>
      </c>
      <c r="DF212" s="116" t="s">
        <v>140</v>
      </c>
      <c r="DG212" s="116" t="s">
        <v>142</v>
      </c>
      <c r="DH212" s="116" t="s">
        <v>144</v>
      </c>
      <c r="DI212" s="116" t="s">
        <v>146</v>
      </c>
    </row>
    <row r="213" spans="1:113" ht="18" customHeight="1">
      <c r="A213" s="29" t="s">
        <v>87</v>
      </c>
      <c r="B213" s="37">
        <f>B211/B212</f>
        <v>1062.2</v>
      </c>
      <c r="C213" s="37">
        <f>C211/C212</f>
        <v>1087.7750000000001</v>
      </c>
      <c r="D213" s="37">
        <f>D211/D212</f>
        <v>1067.2625</v>
      </c>
      <c r="E213" s="37">
        <f>E211/E212</f>
        <v>1064.075</v>
      </c>
      <c r="F213" s="37">
        <f>F211/F212</f>
        <v>1064.9875</v>
      </c>
      <c r="G213" s="37" t="e">
        <f t="shared" ref="G213:H213" si="304">G211/G212</f>
        <v>#DIV/0!</v>
      </c>
      <c r="H213" s="45">
        <f t="shared" si="304"/>
        <v>1069.26</v>
      </c>
      <c r="I213" s="2" t="s">
        <v>87</v>
      </c>
      <c r="J213" s="51">
        <v>1157.788</v>
      </c>
      <c r="K213" s="51">
        <v>1374</v>
      </c>
      <c r="L213" s="51">
        <v>1165.03</v>
      </c>
      <c r="M213" s="51">
        <v>1113.9100000000001</v>
      </c>
      <c r="N213" s="51">
        <v>1172.03</v>
      </c>
      <c r="O213" s="55">
        <v>1195.5999999999999</v>
      </c>
      <c r="P213" s="55"/>
      <c r="Q213" s="55">
        <v>1102</v>
      </c>
      <c r="R213" s="55">
        <v>1124.9166666666699</v>
      </c>
      <c r="S213" s="51">
        <v>1190.9000000000001</v>
      </c>
      <c r="T213" s="51">
        <v>1152.58</v>
      </c>
      <c r="U213" s="51">
        <v>1181.54</v>
      </c>
      <c r="V213" s="51">
        <v>1103.0999999999999</v>
      </c>
      <c r="W213" s="57">
        <v>1167</v>
      </c>
      <c r="X213" s="57"/>
      <c r="Y213" s="57">
        <v>1222.9000000000001</v>
      </c>
      <c r="Z213" s="57">
        <v>1162.4000000000001</v>
      </c>
      <c r="AA213" s="59">
        <v>1268.5</v>
      </c>
      <c r="AB213" s="59">
        <v>1215.6500000000001</v>
      </c>
      <c r="AC213" s="59">
        <v>1092.5</v>
      </c>
      <c r="AD213" s="61">
        <v>1122.971875</v>
      </c>
      <c r="AE213" s="61">
        <v>1274.75</v>
      </c>
      <c r="AF213" s="61">
        <v>1268.15625</v>
      </c>
      <c r="AG213" s="63">
        <v>1199.8900000000001</v>
      </c>
      <c r="AH213" s="63">
        <v>1203.4000000000001</v>
      </c>
      <c r="AI213" s="63">
        <v>1242.7</v>
      </c>
      <c r="AJ213" s="64">
        <v>1164.7916666666699</v>
      </c>
      <c r="AK213" s="64">
        <v>1224.375</v>
      </c>
      <c r="AL213" s="64">
        <v>1165.56</v>
      </c>
      <c r="AM213" s="13">
        <v>1156.2</v>
      </c>
      <c r="AN213" s="13" t="e">
        <f>'[1]Peso Macho'!G213</f>
        <v>#REF!</v>
      </c>
      <c r="AO213" s="59">
        <v>1021.92</v>
      </c>
      <c r="AP213" s="59">
        <v>988.68</v>
      </c>
      <c r="AQ213" s="59"/>
      <c r="AR213" s="59"/>
      <c r="AS213" s="61">
        <v>1112.1666666666699</v>
      </c>
      <c r="AT213" s="61">
        <v>1383.5250000000001</v>
      </c>
      <c r="AU213" s="61">
        <v>1209</v>
      </c>
      <c r="AV213" s="68">
        <v>1401.9642857142901</v>
      </c>
      <c r="AW213" s="68"/>
      <c r="AX213" s="68">
        <v>1048</v>
      </c>
      <c r="AY213" s="68"/>
      <c r="AZ213" s="68">
        <v>1136.3333333333301</v>
      </c>
      <c r="BA213" s="13">
        <v>1064.8</v>
      </c>
      <c r="BB213" s="77">
        <v>1157.4166666666699</v>
      </c>
      <c r="BC213" s="13">
        <v>1258.83</v>
      </c>
      <c r="BD213" s="78"/>
      <c r="BE213" s="13">
        <v>1085.6287425149701</v>
      </c>
      <c r="BF213" s="78"/>
      <c r="BG213" s="13">
        <v>897.538461538462</v>
      </c>
      <c r="BH213" s="13">
        <v>795.07246376811599</v>
      </c>
      <c r="BJ213" s="88">
        <v>882.16666666666663</v>
      </c>
      <c r="BK213" s="88">
        <v>877.19583333333333</v>
      </c>
      <c r="BL213" s="88">
        <v>908.97435897435901</v>
      </c>
      <c r="BM213" s="88">
        <v>1127.7125000000001</v>
      </c>
      <c r="BN213" s="88">
        <f>H213</f>
        <v>1069.26</v>
      </c>
      <c r="BO213" s="89" t="s">
        <v>87</v>
      </c>
      <c r="BP213" s="95">
        <f>BP211/BP212</f>
        <v>1325.5</v>
      </c>
      <c r="BQ213" s="37">
        <f>BQ211/BQ212</f>
        <v>1309.425</v>
      </c>
      <c r="BR213" s="37">
        <f>BR211/BR212</f>
        <v>1315.3625</v>
      </c>
      <c r="BS213" s="37">
        <f>BS211/BS212</f>
        <v>1296.7750000000001</v>
      </c>
      <c r="BT213" s="37">
        <f t="shared" ref="BT213" si="305">BT211/BT212</f>
        <v>1285.9000000000001</v>
      </c>
      <c r="BU213" s="130"/>
      <c r="BV213" s="45">
        <f>BV211/BV212</f>
        <v>1306.5925</v>
      </c>
      <c r="BW213" s="2" t="s">
        <v>87</v>
      </c>
      <c r="BX213" s="59">
        <v>1439.38</v>
      </c>
      <c r="BY213" s="60">
        <v>1393.2</v>
      </c>
      <c r="BZ213" s="103">
        <v>1399.25</v>
      </c>
      <c r="CA213" s="61">
        <v>1527.625</v>
      </c>
      <c r="CB213" s="61">
        <v>1503.0625</v>
      </c>
      <c r="CC213" s="61">
        <v>1547.66</v>
      </c>
      <c r="CD213" s="63">
        <v>1274.67</v>
      </c>
      <c r="CE213" s="63">
        <v>1466.13</v>
      </c>
      <c r="CF213" s="63">
        <v>1520.8</v>
      </c>
      <c r="CG213" s="64">
        <v>1439.5</v>
      </c>
      <c r="CH213" s="64">
        <v>1446.9523809523801</v>
      </c>
      <c r="CI213" s="64">
        <v>1392.67</v>
      </c>
      <c r="CJ213" s="59">
        <v>1546.99</v>
      </c>
      <c r="CK213" s="59">
        <v>1449.96</v>
      </c>
      <c r="CL213" s="59"/>
      <c r="CM213" s="59"/>
      <c r="CN213" s="61">
        <v>1380.3333333333301</v>
      </c>
      <c r="CO213" s="61">
        <v>1617.075</v>
      </c>
      <c r="CP213" s="61">
        <v>1471</v>
      </c>
      <c r="CQ213" s="68">
        <v>1577.67857142857</v>
      </c>
      <c r="CR213" s="68">
        <v>1342.96</v>
      </c>
      <c r="CS213" s="68">
        <v>1342.96</v>
      </c>
      <c r="CT213" s="10"/>
      <c r="CU213" s="10">
        <v>1383.56666666667</v>
      </c>
      <c r="CV213" s="110">
        <v>1413.33</v>
      </c>
      <c r="CW213" s="10">
        <v>1369.1666666666699</v>
      </c>
      <c r="CX213" s="9">
        <v>1376.17</v>
      </c>
      <c r="CY213" s="12"/>
      <c r="CZ213" s="13">
        <v>1334.3888888888901</v>
      </c>
      <c r="DA213" s="119"/>
      <c r="DB213" s="120">
        <v>1146.9230769230801</v>
      </c>
      <c r="DC213" s="120">
        <v>1176.2857142857099</v>
      </c>
      <c r="DE213" s="121">
        <v>1231.8104166666667</v>
      </c>
      <c r="DF213" s="121">
        <v>1087.1333333333334</v>
      </c>
      <c r="DG213" s="121">
        <v>1160.4444444444443</v>
      </c>
      <c r="DH213" s="121">
        <v>1427.1166666666666</v>
      </c>
      <c r="DI213" s="121">
        <f>BV213</f>
        <v>1306.5925</v>
      </c>
    </row>
    <row r="214" spans="1:113" ht="18" customHeight="1" thickBot="1">
      <c r="A214" s="31" t="s">
        <v>93</v>
      </c>
      <c r="B214" s="38">
        <f>B213-B205</f>
        <v>76.850000000000023</v>
      </c>
      <c r="C214" s="38">
        <f t="shared" ref="C214" si="306">C213-C205</f>
        <v>107.95000000000005</v>
      </c>
      <c r="D214" s="38">
        <f t="shared" ref="D214" si="307">D213-D205</f>
        <v>96.362500000000068</v>
      </c>
      <c r="E214" s="38">
        <f t="shared" ref="E214:F214" si="308">E213-E205</f>
        <v>70.087500000000091</v>
      </c>
      <c r="F214" s="38">
        <f t="shared" si="308"/>
        <v>89.9375</v>
      </c>
      <c r="G214" s="38" t="e">
        <f t="shared" ref="G214" si="309">G213-G205</f>
        <v>#DIV/0!</v>
      </c>
      <c r="H214" s="46">
        <f t="shared" ref="H214" si="310">H213-H205</f>
        <v>88.237499999999955</v>
      </c>
      <c r="I214" s="50" t="s">
        <v>93</v>
      </c>
      <c r="J214" s="51">
        <f>J213-J205</f>
        <v>77.463675675679951</v>
      </c>
      <c r="K214" s="51">
        <f>K213-K205</f>
        <v>48</v>
      </c>
      <c r="L214" s="51">
        <f>L213-L205</f>
        <v>68.569999999999936</v>
      </c>
      <c r="M214" s="3">
        <v>69.900000000000006</v>
      </c>
      <c r="N214" s="3">
        <v>50.4</v>
      </c>
      <c r="O214" s="4">
        <v>77.3</v>
      </c>
      <c r="Q214" s="4">
        <v>79.400000000000006</v>
      </c>
      <c r="R214" s="55">
        <v>53.5</v>
      </c>
      <c r="S214" s="51">
        <f>S213-S205</f>
        <v>42.800000000000182</v>
      </c>
      <c r="T214" s="51">
        <f>T213-T205</f>
        <v>55.539999999999964</v>
      </c>
      <c r="U214" s="51">
        <f>U213-U205</f>
        <v>73.200000000000045</v>
      </c>
      <c r="V214" s="51">
        <f>V213-V205</f>
        <v>76.899999999999864</v>
      </c>
      <c r="W214" s="57">
        <f>+W213-W205</f>
        <v>84.799999999999955</v>
      </c>
      <c r="X214" s="57">
        <f>+X213-X205</f>
        <v>0</v>
      </c>
      <c r="Y214" s="57">
        <f>+Y213-Y205</f>
        <v>92.200000000000045</v>
      </c>
      <c r="Z214" s="57">
        <f>Z213-Z205</f>
        <v>70.800000000000182</v>
      </c>
      <c r="AA214" s="59">
        <v>71.75</v>
      </c>
      <c r="AB214" s="59">
        <v>97.400000000000105</v>
      </c>
      <c r="AC214" s="59">
        <v>54.5</v>
      </c>
      <c r="AD214" s="62">
        <v>70.034374999999997</v>
      </c>
      <c r="AE214" s="62">
        <v>14.3125</v>
      </c>
      <c r="AF214" s="62">
        <v>61.78125</v>
      </c>
      <c r="AG214" s="65">
        <v>57</v>
      </c>
      <c r="AH214" s="65">
        <v>69.400000000000105</v>
      </c>
      <c r="AI214" s="65">
        <v>77.45</v>
      </c>
      <c r="AJ214" s="66">
        <v>81.0416666666667</v>
      </c>
      <c r="AK214" s="66">
        <v>92.5</v>
      </c>
      <c r="AL214" s="66">
        <v>119.115555555556</v>
      </c>
      <c r="AM214" s="13">
        <v>54.6</v>
      </c>
      <c r="AN214" s="13" t="e">
        <f>'[1]Peso Macho'!G214</f>
        <v>#REF!</v>
      </c>
      <c r="AO214" s="60">
        <v>63.05</v>
      </c>
      <c r="AP214" s="60">
        <v>50.15</v>
      </c>
      <c r="AQ214" s="60">
        <v>0</v>
      </c>
      <c r="AR214" s="60">
        <v>0</v>
      </c>
      <c r="AS214" s="62">
        <v>61.5</v>
      </c>
      <c r="AT214" s="62">
        <v>84.825000000000003</v>
      </c>
      <c r="AU214" s="62">
        <v>33.25</v>
      </c>
      <c r="AV214" s="69">
        <v>81.785714285714405</v>
      </c>
      <c r="AW214" s="69"/>
      <c r="AX214" s="69">
        <v>18.600000000000001</v>
      </c>
      <c r="AY214" s="69"/>
      <c r="AZ214" s="69">
        <v>47.933333333333202</v>
      </c>
      <c r="BA214" s="79">
        <f>BA213-BA205</f>
        <v>65.329999999999927</v>
      </c>
      <c r="BB214" s="80">
        <v>70.083333333333499</v>
      </c>
      <c r="BC214" s="79">
        <f>BC213-BC205</f>
        <v>122.82999999999993</v>
      </c>
      <c r="BD214" s="81"/>
      <c r="BE214" s="79">
        <v>82.185628742515107</v>
      </c>
      <c r="BF214" s="81"/>
      <c r="BG214" s="13">
        <v>54.538461538461497</v>
      </c>
      <c r="BH214" s="13">
        <f>BH213-BH205</f>
        <v>26.215320910972991</v>
      </c>
      <c r="BJ214" s="88">
        <v>58.868749999999977</v>
      </c>
      <c r="BK214" s="88">
        <v>61.208333333333371</v>
      </c>
      <c r="BL214" s="88">
        <v>59.230769230769283</v>
      </c>
      <c r="BM214" s="88">
        <v>72.316666666666833</v>
      </c>
      <c r="BN214" s="88">
        <f>H214</f>
        <v>88.237499999999955</v>
      </c>
      <c r="BO214" s="89" t="s">
        <v>93</v>
      </c>
      <c r="BP214" s="96">
        <f>BP213-BP205</f>
        <v>139.11249999999995</v>
      </c>
      <c r="BQ214" s="38">
        <f t="shared" ref="BQ214" si="311">BQ213-BQ205</f>
        <v>30.237499999999955</v>
      </c>
      <c r="BR214" s="38">
        <f t="shared" ref="BR214" si="312">BR213-BR205</f>
        <v>33.337499999999864</v>
      </c>
      <c r="BS214" s="38">
        <f t="shared" ref="BS214" si="313">BS213-BS205</f>
        <v>34.362500000000182</v>
      </c>
      <c r="BT214" s="38">
        <f t="shared" ref="BT214" si="314">BT213-BT205</f>
        <v>43.237500000000182</v>
      </c>
      <c r="BU214" s="132"/>
      <c r="BV214" s="46">
        <f t="shared" ref="BV214" si="315">BV213-BV205</f>
        <v>56.057499999999891</v>
      </c>
      <c r="BW214" s="50" t="s">
        <v>93</v>
      </c>
      <c r="BX214" s="60">
        <v>70.7</v>
      </c>
      <c r="BY214" s="60">
        <v>83.3</v>
      </c>
      <c r="BZ214" s="104">
        <v>83.5</v>
      </c>
      <c r="CA214" s="62">
        <v>100.625</v>
      </c>
      <c r="CB214" s="62">
        <v>89.75</v>
      </c>
      <c r="CC214" s="62">
        <v>120.8</v>
      </c>
      <c r="CD214" s="65">
        <v>52.100000000000101</v>
      </c>
      <c r="CE214" s="65">
        <v>91.73</v>
      </c>
      <c r="CF214" s="65">
        <v>179.67500000000001</v>
      </c>
      <c r="CG214" s="66">
        <v>90.5833333333333</v>
      </c>
      <c r="CH214" s="66">
        <v>162.42857142857099</v>
      </c>
      <c r="CI214" s="66">
        <v>40.114444444444402</v>
      </c>
      <c r="CJ214" s="60">
        <v>350.28</v>
      </c>
      <c r="CK214" s="60">
        <v>58.110000000000099</v>
      </c>
      <c r="CL214" s="60">
        <v>0</v>
      </c>
      <c r="CM214" s="60">
        <v>0</v>
      </c>
      <c r="CN214" s="62">
        <v>89.666666666666501</v>
      </c>
      <c r="CO214" s="62">
        <v>90.174999999999997</v>
      </c>
      <c r="CP214" s="62">
        <v>67.75</v>
      </c>
      <c r="CQ214" s="69">
        <v>100.71428571428601</v>
      </c>
      <c r="CR214" s="69">
        <v>53.2</v>
      </c>
      <c r="CS214" s="69">
        <v>53.2</v>
      </c>
      <c r="CT214" s="10"/>
      <c r="CU214" s="10">
        <v>50.766666666666701</v>
      </c>
      <c r="CV214" s="110">
        <f>CV213-CV205</f>
        <v>124.79999999999995</v>
      </c>
      <c r="CW214" s="10">
        <v>50</v>
      </c>
      <c r="CX214" s="13">
        <f>CX213-CX205</f>
        <v>70</v>
      </c>
      <c r="CY214" s="12"/>
      <c r="CZ214" s="13">
        <v>65.0138888888889</v>
      </c>
      <c r="DA214" s="119"/>
      <c r="DB214" s="120">
        <v>79.223076923076903</v>
      </c>
      <c r="DC214" s="120">
        <f>DC213-DC205</f>
        <v>7.7142857142798675</v>
      </c>
      <c r="DE214" s="124">
        <v>144.0333333333333</v>
      </c>
      <c r="DF214" s="124">
        <v>76.837500000000091</v>
      </c>
      <c r="DG214" s="124">
        <v>83.111111111111086</v>
      </c>
      <c r="DH214" s="124">
        <v>129.8125</v>
      </c>
      <c r="DI214" s="124">
        <f>BV214</f>
        <v>56.057499999999891</v>
      </c>
    </row>
    <row r="215" spans="1:113" ht="18" customHeight="1">
      <c r="A215" s="24"/>
      <c r="B215" s="15"/>
      <c r="C215" s="15"/>
      <c r="D215" s="15"/>
      <c r="E215" s="15"/>
      <c r="F215" s="15"/>
      <c r="G215" s="15"/>
      <c r="H215" s="15"/>
      <c r="I215" s="52"/>
      <c r="J215" s="49"/>
      <c r="K215" s="49"/>
      <c r="L215" s="49"/>
      <c r="R215" s="55"/>
      <c r="S215" s="51"/>
      <c r="T215" s="51"/>
      <c r="U215" s="51"/>
      <c r="V215" s="51"/>
      <c r="W215" s="57"/>
      <c r="X215" s="57"/>
      <c r="Y215" s="57"/>
      <c r="Z215" s="57"/>
      <c r="AA215" s="59"/>
      <c r="AB215" s="59"/>
      <c r="AC215" s="59"/>
      <c r="AG215" s="16"/>
      <c r="AH215" s="16"/>
      <c r="AI215" s="16"/>
      <c r="AS215" s="7"/>
      <c r="AT215" s="7"/>
      <c r="AU215" s="7"/>
      <c r="BP215" s="15"/>
      <c r="BQ215" s="15"/>
      <c r="BR215" s="15"/>
      <c r="BS215" s="15"/>
      <c r="BT215" s="15"/>
      <c r="BU215" s="15"/>
      <c r="BV215" s="15"/>
      <c r="BW215" s="52"/>
      <c r="CN215" s="7"/>
      <c r="CO215" s="7"/>
      <c r="CP215" s="7"/>
      <c r="CR215" s="105"/>
      <c r="CS215" s="10"/>
      <c r="CT215" s="10"/>
      <c r="CU215" s="10"/>
      <c r="CV215" s="110"/>
      <c r="CW215" s="10"/>
      <c r="CX215" s="9"/>
      <c r="CY215" s="12"/>
      <c r="CZ215" s="9"/>
    </row>
    <row r="216" spans="1:113" ht="18" customHeight="1" thickBot="1">
      <c r="A216" s="32">
        <f t="shared" ref="A216:B216" si="316">A208+1</f>
        <v>28</v>
      </c>
      <c r="B216" s="33">
        <f t="shared" si="316"/>
        <v>45405</v>
      </c>
      <c r="C216" s="3"/>
      <c r="D216" s="3"/>
      <c r="E216" s="3"/>
      <c r="F216" s="3"/>
      <c r="G216" s="3"/>
      <c r="H216" s="15"/>
      <c r="R216" s="55"/>
      <c r="S216" s="51"/>
      <c r="T216" s="51"/>
      <c r="U216" s="51"/>
      <c r="V216" s="51"/>
      <c r="W216" s="57"/>
      <c r="X216" s="57"/>
      <c r="Y216" s="57"/>
      <c r="Z216" s="57"/>
      <c r="AA216" s="59"/>
      <c r="AB216" s="59"/>
      <c r="AC216" s="59"/>
      <c r="AG216" s="16"/>
      <c r="AH216" s="16"/>
      <c r="AI216" s="16"/>
      <c r="AS216" s="7"/>
      <c r="AT216" s="7"/>
      <c r="AU216" s="7"/>
      <c r="BO216" s="36">
        <f t="shared" ref="BO216:BP216" si="317">BO208+1</f>
        <v>28</v>
      </c>
      <c r="BP216" s="33">
        <f t="shared" si="317"/>
        <v>45405</v>
      </c>
      <c r="BQ216" s="3"/>
      <c r="BR216" s="3"/>
      <c r="BS216" s="3"/>
      <c r="BT216" s="3"/>
      <c r="BU216" s="3"/>
      <c r="BV216" s="15"/>
      <c r="CN216" s="7"/>
      <c r="CO216" s="7"/>
      <c r="CP216" s="7"/>
      <c r="CR216" s="105"/>
      <c r="CS216" s="10"/>
      <c r="CT216" s="10"/>
      <c r="CU216" s="10"/>
      <c r="CV216" s="110"/>
      <c r="CW216" s="10"/>
      <c r="CX216" s="9"/>
      <c r="CY216" s="12"/>
      <c r="CZ216" s="9"/>
    </row>
    <row r="217" spans="1:113" ht="18" customHeight="1">
      <c r="A217" s="34" t="s">
        <v>4</v>
      </c>
      <c r="B217" s="35" t="s">
        <v>5</v>
      </c>
      <c r="C217" s="35" t="s">
        <v>6</v>
      </c>
      <c r="D217" s="35" t="s">
        <v>7</v>
      </c>
      <c r="E217" s="35" t="s">
        <v>8</v>
      </c>
      <c r="F217" s="35" t="s">
        <v>9</v>
      </c>
      <c r="G217" s="35" t="s">
        <v>10</v>
      </c>
      <c r="H217" s="42" t="s">
        <v>11</v>
      </c>
      <c r="AG217" s="16"/>
      <c r="AH217" s="16"/>
      <c r="AI217" s="16"/>
      <c r="AS217" s="7"/>
      <c r="AT217" s="7"/>
      <c r="AU217" s="7"/>
      <c r="BO217" s="92" t="s">
        <v>4</v>
      </c>
      <c r="BP217" s="93" t="s">
        <v>5</v>
      </c>
      <c r="BQ217" s="35" t="s">
        <v>6</v>
      </c>
      <c r="BR217" s="35" t="s">
        <v>7</v>
      </c>
      <c r="BS217" s="35" t="s">
        <v>8</v>
      </c>
      <c r="BT217" s="35" t="s">
        <v>9</v>
      </c>
      <c r="BU217" s="127"/>
      <c r="BV217" s="42" t="s">
        <v>11</v>
      </c>
      <c r="CN217" s="7"/>
      <c r="CO217" s="7"/>
      <c r="CP217" s="7"/>
      <c r="CR217" s="105"/>
      <c r="CS217" s="10"/>
      <c r="CT217" s="10"/>
      <c r="CU217" s="10"/>
      <c r="CV217" s="110"/>
      <c r="CW217" s="10"/>
      <c r="CX217" s="9"/>
      <c r="CY217" s="12"/>
      <c r="CZ217" s="9"/>
    </row>
    <row r="218" spans="1:113" ht="18" customHeight="1">
      <c r="A218" s="29" t="s">
        <v>12</v>
      </c>
      <c r="B218" s="30">
        <v>690</v>
      </c>
      <c r="C218" s="30">
        <v>690</v>
      </c>
      <c r="D218" s="30">
        <v>690</v>
      </c>
      <c r="E218" s="30">
        <v>690</v>
      </c>
      <c r="F218" s="30">
        <v>690</v>
      </c>
      <c r="G218" s="30">
        <v>690</v>
      </c>
      <c r="H218" s="30">
        <v>690</v>
      </c>
      <c r="AG218" s="16"/>
      <c r="AH218" s="16"/>
      <c r="AI218" s="16"/>
      <c r="AS218" s="7"/>
      <c r="AT218" s="7"/>
      <c r="AU218" s="7"/>
      <c r="BO218" s="89" t="s">
        <v>12</v>
      </c>
      <c r="BP218" s="90">
        <v>690</v>
      </c>
      <c r="BQ218" s="30">
        <v>690</v>
      </c>
      <c r="BR218" s="30">
        <v>690</v>
      </c>
      <c r="BS218" s="30">
        <v>690</v>
      </c>
      <c r="BT218" s="30">
        <v>690</v>
      </c>
      <c r="BU218" s="30"/>
      <c r="BV218" s="30">
        <v>690</v>
      </c>
      <c r="CN218" s="7"/>
      <c r="CO218" s="7"/>
      <c r="CP218" s="7"/>
      <c r="CR218" s="105"/>
      <c r="CS218" s="10"/>
      <c r="CT218" s="10"/>
      <c r="CU218" s="10"/>
      <c r="CV218" s="110"/>
      <c r="CW218" s="10"/>
      <c r="CX218" s="9"/>
      <c r="CY218" s="12"/>
      <c r="CZ218" s="9"/>
    </row>
    <row r="219" spans="1:113" ht="18" customHeight="1">
      <c r="A219" s="29" t="s">
        <v>90</v>
      </c>
      <c r="B219" s="94">
        <v>94242</v>
      </c>
      <c r="C219" s="36">
        <v>91605</v>
      </c>
      <c r="D219" s="36">
        <v>95703</v>
      </c>
      <c r="E219" s="36">
        <v>92494</v>
      </c>
      <c r="F219" s="36">
        <v>93969</v>
      </c>
      <c r="G219" s="36"/>
      <c r="H219" s="44">
        <f>SUM(B219:G219)</f>
        <v>468013</v>
      </c>
      <c r="J219" s="3" t="s">
        <v>138</v>
      </c>
      <c r="AG219" s="16"/>
      <c r="AH219" s="16"/>
      <c r="AI219" s="16"/>
      <c r="AS219" s="7"/>
      <c r="AT219" s="7"/>
      <c r="AU219" s="7"/>
      <c r="BO219" s="89" t="s">
        <v>90</v>
      </c>
      <c r="BP219" s="94">
        <v>115298</v>
      </c>
      <c r="BQ219" s="36">
        <v>118206</v>
      </c>
      <c r="BR219" s="36">
        <v>112373</v>
      </c>
      <c r="BS219" s="36">
        <v>115964</v>
      </c>
      <c r="BT219" s="36">
        <v>116869</v>
      </c>
      <c r="BU219" s="99"/>
      <c r="BV219" s="44">
        <f>SUM(BP219:BT219)</f>
        <v>578710</v>
      </c>
      <c r="CN219" s="7"/>
      <c r="CO219" s="7"/>
      <c r="CP219" s="7"/>
      <c r="CR219" s="105"/>
      <c r="CS219" s="10"/>
      <c r="CT219" s="10"/>
      <c r="CU219" s="10"/>
      <c r="CV219" s="110"/>
      <c r="CW219" s="10"/>
      <c r="CX219" s="9"/>
      <c r="CY219" s="12"/>
      <c r="CZ219" s="9"/>
    </row>
    <row r="220" spans="1:113" ht="18" customHeight="1">
      <c r="A220" s="29" t="s">
        <v>91</v>
      </c>
      <c r="B220" s="36">
        <v>80</v>
      </c>
      <c r="C220" s="36">
        <v>80</v>
      </c>
      <c r="D220" s="36">
        <v>80</v>
      </c>
      <c r="E220" s="36">
        <v>80</v>
      </c>
      <c r="F220" s="36">
        <v>80</v>
      </c>
      <c r="G220" s="36"/>
      <c r="H220" s="44">
        <f>SUM(B220:G220)</f>
        <v>400</v>
      </c>
      <c r="J220" s="3">
        <v>438</v>
      </c>
      <c r="K220" s="3">
        <v>441</v>
      </c>
      <c r="L220" s="3">
        <v>447</v>
      </c>
      <c r="M220" s="3">
        <v>450</v>
      </c>
      <c r="N220" s="3">
        <v>453</v>
      </c>
      <c r="O220" s="4">
        <v>463</v>
      </c>
      <c r="P220" s="4">
        <v>468</v>
      </c>
      <c r="Q220" s="4">
        <v>471</v>
      </c>
      <c r="R220" s="4">
        <v>473</v>
      </c>
      <c r="S220" s="3">
        <v>476</v>
      </c>
      <c r="T220" s="3">
        <v>478</v>
      </c>
      <c r="U220" s="3">
        <v>482</v>
      </c>
      <c r="V220" s="3">
        <v>485</v>
      </c>
      <c r="W220" s="5" t="s">
        <v>14</v>
      </c>
      <c r="X220" s="5" t="s">
        <v>15</v>
      </c>
      <c r="Y220" s="5" t="s">
        <v>16</v>
      </c>
      <c r="Z220" s="5" t="s">
        <v>17</v>
      </c>
      <c r="AA220" s="6" t="s">
        <v>118</v>
      </c>
      <c r="AB220" s="6" t="s">
        <v>114</v>
      </c>
      <c r="AC220" s="6" t="s">
        <v>20</v>
      </c>
      <c r="AD220" s="7" t="s">
        <v>21</v>
      </c>
      <c r="AE220" s="7" t="s">
        <v>22</v>
      </c>
      <c r="AF220" s="7" t="s">
        <v>23</v>
      </c>
      <c r="AG220" s="16" t="s">
        <v>24</v>
      </c>
      <c r="AH220" s="16" t="s">
        <v>25</v>
      </c>
      <c r="AI220" s="16" t="s">
        <v>26</v>
      </c>
      <c r="AJ220" s="8" t="s">
        <v>27</v>
      </c>
      <c r="AK220" s="8" t="s">
        <v>28</v>
      </c>
      <c r="AL220" s="8" t="s">
        <v>29</v>
      </c>
      <c r="AM220" s="9" t="s">
        <v>30</v>
      </c>
      <c r="AN220" s="9" t="s">
        <v>31</v>
      </c>
      <c r="AO220" s="6" t="s">
        <v>32</v>
      </c>
      <c r="AP220" s="6" t="s">
        <v>33</v>
      </c>
      <c r="AQ220" s="6" t="s">
        <v>34</v>
      </c>
      <c r="AR220" s="6" t="s">
        <v>35</v>
      </c>
      <c r="AS220" s="7" t="s">
        <v>36</v>
      </c>
      <c r="AT220" s="7" t="s">
        <v>37</v>
      </c>
      <c r="AU220" s="7" t="s">
        <v>38</v>
      </c>
      <c r="AV220" s="10" t="s">
        <v>39</v>
      </c>
      <c r="AX220" s="10" t="s">
        <v>41</v>
      </c>
      <c r="AY220" s="10" t="s">
        <v>42</v>
      </c>
      <c r="AZ220" s="10" t="s">
        <v>43</v>
      </c>
      <c r="BA220" s="9" t="s">
        <v>44</v>
      </c>
      <c r="BC220" s="9" t="s">
        <v>46</v>
      </c>
      <c r="BE220" s="9" t="s">
        <v>48</v>
      </c>
      <c r="BG220" s="13" t="s">
        <v>50</v>
      </c>
      <c r="BJ220" s="88" t="s">
        <v>53</v>
      </c>
      <c r="BK220" s="88" t="s">
        <v>139</v>
      </c>
      <c r="BL220" s="88" t="s">
        <v>141</v>
      </c>
      <c r="BM220" s="88" t="s">
        <v>143</v>
      </c>
      <c r="BN220" s="88" t="s">
        <v>145</v>
      </c>
      <c r="BO220" s="89" t="s">
        <v>91</v>
      </c>
      <c r="BP220" s="94">
        <v>80</v>
      </c>
      <c r="BQ220" s="36">
        <v>80</v>
      </c>
      <c r="BR220" s="36">
        <v>80</v>
      </c>
      <c r="BS220" s="36">
        <v>80</v>
      </c>
      <c r="BT220" s="36">
        <v>80</v>
      </c>
      <c r="BU220" s="99"/>
      <c r="BV220" s="44">
        <f>SUM(BP220:BT220)</f>
        <v>400</v>
      </c>
      <c r="BX220" s="6" t="s">
        <v>119</v>
      </c>
      <c r="BZ220" s="102" t="s">
        <v>56</v>
      </c>
      <c r="CA220" s="7" t="s">
        <v>57</v>
      </c>
      <c r="CB220" s="7" t="s">
        <v>58</v>
      </c>
      <c r="CC220" s="7" t="s">
        <v>59</v>
      </c>
      <c r="CD220" s="16" t="s">
        <v>60</v>
      </c>
      <c r="CE220" s="16" t="s">
        <v>61</v>
      </c>
      <c r="CF220" s="16" t="s">
        <v>62</v>
      </c>
      <c r="CG220" s="8" t="s">
        <v>63</v>
      </c>
      <c r="CH220" s="8" t="s">
        <v>64</v>
      </c>
      <c r="CI220" s="8" t="s">
        <v>65</v>
      </c>
      <c r="CJ220" s="6" t="s">
        <v>66</v>
      </c>
      <c r="CK220" s="6" t="s">
        <v>67</v>
      </c>
      <c r="CL220" s="6" t="s">
        <v>68</v>
      </c>
      <c r="CM220" s="6" t="s">
        <v>69</v>
      </c>
      <c r="CN220" s="7" t="s">
        <v>70</v>
      </c>
      <c r="CO220" s="7" t="s">
        <v>71</v>
      </c>
      <c r="CP220" s="7" t="s">
        <v>72</v>
      </c>
      <c r="CQ220" s="10" t="s">
        <v>73</v>
      </c>
      <c r="CR220" s="10"/>
      <c r="CS220" s="10" t="s">
        <v>75</v>
      </c>
      <c r="CT220" s="10"/>
      <c r="CU220" s="10" t="s">
        <v>120</v>
      </c>
      <c r="CV220" s="110" t="s">
        <v>78</v>
      </c>
      <c r="CW220" s="10"/>
      <c r="CX220" s="9" t="s">
        <v>79</v>
      </c>
      <c r="CY220" s="12"/>
      <c r="CZ220" s="9" t="s">
        <v>81</v>
      </c>
      <c r="DA220" s="21" t="s">
        <v>82</v>
      </c>
      <c r="DB220" s="22" t="s">
        <v>83</v>
      </c>
      <c r="DD220" s="116" t="s">
        <v>85</v>
      </c>
      <c r="DE220" s="116" t="s">
        <v>86</v>
      </c>
      <c r="DF220" s="116" t="s">
        <v>140</v>
      </c>
      <c r="DG220" s="116" t="s">
        <v>142</v>
      </c>
      <c r="DH220" s="116" t="s">
        <v>144</v>
      </c>
      <c r="DI220" s="116" t="s">
        <v>146</v>
      </c>
    </row>
    <row r="221" spans="1:113" ht="18" customHeight="1">
      <c r="A221" s="29" t="s">
        <v>87</v>
      </c>
      <c r="B221" s="37">
        <f>B219/B220</f>
        <v>1178.0250000000001</v>
      </c>
      <c r="C221" s="37">
        <f>C219/C220</f>
        <v>1145.0625</v>
      </c>
      <c r="D221" s="37">
        <f>D219/D220</f>
        <v>1196.2874999999999</v>
      </c>
      <c r="E221" s="37">
        <f>E219/E220</f>
        <v>1156.175</v>
      </c>
      <c r="F221" s="37">
        <f>F219/F220</f>
        <v>1174.6125</v>
      </c>
      <c r="G221" s="37" t="e">
        <f t="shared" ref="G221:H221" si="318">G219/G220</f>
        <v>#DIV/0!</v>
      </c>
      <c r="H221" s="45">
        <f t="shared" si="318"/>
        <v>1170.0325</v>
      </c>
      <c r="I221" s="2" t="s">
        <v>87</v>
      </c>
      <c r="J221" s="51">
        <v>1157.788</v>
      </c>
      <c r="K221" s="51">
        <v>1374</v>
      </c>
      <c r="L221" s="51">
        <v>1165.03</v>
      </c>
      <c r="M221" s="51">
        <v>1113.9100000000001</v>
      </c>
      <c r="N221" s="51">
        <v>1172.03</v>
      </c>
      <c r="O221" s="55">
        <v>1282.9000000000001</v>
      </c>
      <c r="P221" s="55"/>
      <c r="Q221" s="55">
        <v>1186.5</v>
      </c>
      <c r="R221" s="55">
        <v>1182.25</v>
      </c>
      <c r="S221" s="51">
        <v>1235.4666666666701</v>
      </c>
      <c r="T221" s="51">
        <v>1197.8800000000001</v>
      </c>
      <c r="U221" s="51">
        <v>1233.3699999999999</v>
      </c>
      <c r="V221" s="51">
        <v>1169.5999999999999</v>
      </c>
      <c r="W221" s="57"/>
      <c r="X221" s="57"/>
      <c r="Y221" s="57"/>
      <c r="Z221" s="57">
        <v>1227.33</v>
      </c>
      <c r="AA221" s="60">
        <v>1326.3125</v>
      </c>
      <c r="AB221" s="60">
        <v>1243</v>
      </c>
      <c r="AC221" s="60">
        <v>1156</v>
      </c>
      <c r="AD221" s="61">
        <v>1189.75</v>
      </c>
      <c r="AE221" s="61">
        <v>1402.28125</v>
      </c>
      <c r="AF221" s="61">
        <v>1360.9375</v>
      </c>
      <c r="AG221" s="63">
        <v>1287.8900000000001</v>
      </c>
      <c r="AH221" s="63">
        <v>1299.1300000000001</v>
      </c>
      <c r="AI221" s="63">
        <v>1325.625</v>
      </c>
      <c r="AJ221" s="64">
        <v>1260.5</v>
      </c>
      <c r="AK221" s="64">
        <v>1307.7083333333301</v>
      </c>
      <c r="AL221" s="64">
        <v>1220.44444444444</v>
      </c>
      <c r="AM221" s="13">
        <v>1237.43</v>
      </c>
      <c r="AN221" s="13" t="e">
        <f>'[1]Peso Macho'!G221</f>
        <v>#REF!</v>
      </c>
      <c r="AO221" s="59">
        <v>1054.17</v>
      </c>
      <c r="AP221" s="59">
        <v>1019.48</v>
      </c>
      <c r="AQ221" s="59"/>
      <c r="AR221" s="59"/>
      <c r="AS221" s="61">
        <v>1194.8333333333301</v>
      </c>
      <c r="AT221" s="61">
        <v>1517.175</v>
      </c>
      <c r="AU221" s="61">
        <v>1325.85</v>
      </c>
      <c r="AV221" s="68">
        <v>1478.57142857143</v>
      </c>
      <c r="AW221" s="68"/>
      <c r="AX221" s="68">
        <v>1031.17</v>
      </c>
      <c r="AY221" s="68"/>
      <c r="AZ221" s="68">
        <v>1204.93333333333</v>
      </c>
      <c r="BA221" s="13">
        <v>1108.8800000000001</v>
      </c>
      <c r="BB221" s="77"/>
      <c r="BC221" s="13">
        <v>1205</v>
      </c>
      <c r="BD221" s="78"/>
      <c r="BE221" s="13">
        <v>1119.6875</v>
      </c>
      <c r="BF221" s="78"/>
      <c r="BG221" s="13">
        <v>910.5</v>
      </c>
      <c r="BJ221" s="88">
        <v>943.03125</v>
      </c>
      <c r="BK221" s="88">
        <v>952.41250000000002</v>
      </c>
      <c r="BL221" s="88">
        <v>971.79487179487182</v>
      </c>
      <c r="BM221" s="88">
        <v>1161.4000000000001</v>
      </c>
      <c r="BN221" s="88">
        <f>H221</f>
        <v>1170.0325</v>
      </c>
      <c r="BO221" s="89" t="s">
        <v>87</v>
      </c>
      <c r="BP221" s="95">
        <f>BP219/BP220</f>
        <v>1441.2249999999999</v>
      </c>
      <c r="BQ221" s="37">
        <f>BQ219/BQ220</f>
        <v>1477.575</v>
      </c>
      <c r="BR221" s="37">
        <f>BR219/BR220</f>
        <v>1404.6624999999999</v>
      </c>
      <c r="BS221" s="37">
        <f>BS219/BS220</f>
        <v>1449.55</v>
      </c>
      <c r="BT221" s="37">
        <f t="shared" ref="BT221" si="319">BT219/BT220</f>
        <v>1460.8625</v>
      </c>
      <c r="BU221" s="130"/>
      <c r="BV221" s="45">
        <f>BV219/BV220</f>
        <v>1446.7750000000001</v>
      </c>
      <c r="BW221" s="2" t="s">
        <v>87</v>
      </c>
      <c r="BX221" s="60">
        <v>1450.8</v>
      </c>
      <c r="BY221" s="60"/>
      <c r="BZ221" s="103">
        <v>1451.25</v>
      </c>
      <c r="CA221" s="61" t="e">
        <v>#DIV/0!</v>
      </c>
      <c r="CB221" s="61">
        <v>1548.78125</v>
      </c>
      <c r="CC221" s="61">
        <v>1603.59</v>
      </c>
      <c r="CD221" s="63">
        <v>1329.67</v>
      </c>
      <c r="CE221" s="63">
        <v>1550</v>
      </c>
      <c r="CF221" s="63">
        <v>1650.2666666666701</v>
      </c>
      <c r="CG221" s="64">
        <v>1620.125</v>
      </c>
      <c r="CH221" s="64">
        <v>1481.42857142857</v>
      </c>
      <c r="CI221" s="64">
        <v>1538.1111111111099</v>
      </c>
      <c r="CJ221" s="59">
        <v>1603.8</v>
      </c>
      <c r="CK221" s="59">
        <v>1511.63</v>
      </c>
      <c r="CL221" s="59"/>
      <c r="CM221" s="59"/>
      <c r="CN221" s="61">
        <v>1493.1666666666699</v>
      </c>
      <c r="CO221" s="61">
        <v>1647.875</v>
      </c>
      <c r="CP221" s="61">
        <v>1547.7750000000001</v>
      </c>
      <c r="CQ221" s="68">
        <v>1618.2142857142901</v>
      </c>
      <c r="CR221" s="68"/>
      <c r="CS221" s="10">
        <v>1403.67</v>
      </c>
      <c r="CT221" s="10"/>
      <c r="CU221" s="10">
        <v>1559.5333333333299</v>
      </c>
      <c r="CV221" s="110">
        <v>1508.53</v>
      </c>
      <c r="CW221" s="10"/>
      <c r="CX221" s="9">
        <v>1350.67</v>
      </c>
      <c r="CY221" s="12"/>
      <c r="CZ221" s="13">
        <v>1392.7222222222199</v>
      </c>
      <c r="DA221" s="119">
        <f>BV221</f>
        <v>1446.7750000000001</v>
      </c>
      <c r="DB221" s="123">
        <v>1255.2820512820499</v>
      </c>
      <c r="DE221" s="121">
        <v>1289.6187500000001</v>
      </c>
      <c r="DF221" s="121">
        <v>1102.5708333333334</v>
      </c>
      <c r="DG221" s="121">
        <v>1275.7777777777778</v>
      </c>
      <c r="DH221" s="121">
        <v>1433.0083333333334</v>
      </c>
      <c r="DI221" s="121">
        <f>BV221</f>
        <v>1446.7750000000001</v>
      </c>
    </row>
    <row r="222" spans="1:113" ht="18" customHeight="1" thickBot="1">
      <c r="A222" s="31" t="s">
        <v>93</v>
      </c>
      <c r="B222" s="38">
        <f>B221-B213</f>
        <v>115.82500000000005</v>
      </c>
      <c r="C222" s="38">
        <f t="shared" ref="C222" si="320">C221-C213</f>
        <v>57.287499999999909</v>
      </c>
      <c r="D222" s="38">
        <f t="shared" ref="D222" si="321">D221-D213</f>
        <v>129.02499999999986</v>
      </c>
      <c r="E222" s="38">
        <f t="shared" ref="E222:F222" si="322">E221-E213</f>
        <v>92.099999999999909</v>
      </c>
      <c r="F222" s="38">
        <f t="shared" si="322"/>
        <v>109.625</v>
      </c>
      <c r="G222" s="38" t="e">
        <f t="shared" ref="G222" si="323">G221-G213</f>
        <v>#DIV/0!</v>
      </c>
      <c r="H222" s="46">
        <f t="shared" ref="H222" si="324">H221-H213</f>
        <v>100.77250000000004</v>
      </c>
      <c r="I222" s="138" t="s">
        <v>93</v>
      </c>
      <c r="J222" s="139">
        <f>J221-J213</f>
        <v>0</v>
      </c>
      <c r="K222" s="139">
        <f>K221-K213</f>
        <v>0</v>
      </c>
      <c r="L222" s="139">
        <f>L221-L213</f>
        <v>0</v>
      </c>
      <c r="M222" s="140">
        <v>69.900000000000006</v>
      </c>
      <c r="N222" s="140">
        <v>50.4</v>
      </c>
      <c r="O222" s="141">
        <v>87.2</v>
      </c>
      <c r="P222" s="141"/>
      <c r="Q222" s="141">
        <v>84.2</v>
      </c>
      <c r="R222" s="142">
        <v>57.3333333333333</v>
      </c>
      <c r="S222" s="139">
        <f>S221-S213</f>
        <v>44.566666666670017</v>
      </c>
      <c r="T222" s="139">
        <f>T221-T213</f>
        <v>45.300000000000182</v>
      </c>
      <c r="U222" s="139">
        <f>U221-U213</f>
        <v>51.829999999999927</v>
      </c>
      <c r="V222" s="139">
        <f>V221-V213</f>
        <v>66.5</v>
      </c>
      <c r="W222" s="143">
        <f>+W221-W213</f>
        <v>-1167</v>
      </c>
      <c r="X222" s="143">
        <f>+X221-X213</f>
        <v>0</v>
      </c>
      <c r="Y222" s="143">
        <f>+Y221-Y213</f>
        <v>-1222.9000000000001</v>
      </c>
      <c r="Z222" s="143">
        <f>Z221-Z213</f>
        <v>64.929999999999836</v>
      </c>
      <c r="AA222" s="144">
        <v>57.8125</v>
      </c>
      <c r="AB222" s="144">
        <v>27.349999999999898</v>
      </c>
      <c r="AC222" s="144">
        <v>63.5</v>
      </c>
      <c r="AD222" s="145">
        <v>66.778125000000003</v>
      </c>
      <c r="AE222" s="145">
        <v>127.53125</v>
      </c>
      <c r="AF222" s="145">
        <v>92.78125</v>
      </c>
      <c r="AG222" s="146">
        <v>88</v>
      </c>
      <c r="AH222" s="146">
        <v>95.73</v>
      </c>
      <c r="AI222" s="146">
        <v>82.924999999999997</v>
      </c>
      <c r="AJ222" s="147">
        <v>95.7083333333333</v>
      </c>
      <c r="AK222" s="147">
        <v>83.3333333333333</v>
      </c>
      <c r="AL222" s="147">
        <v>54.884444444444398</v>
      </c>
      <c r="AM222" s="13">
        <v>81.23</v>
      </c>
      <c r="AN222" s="13" t="e">
        <f>'[1]Peso Macho'!G222</f>
        <v>#REF!</v>
      </c>
      <c r="AO222" s="144">
        <v>32.250000000000099</v>
      </c>
      <c r="AP222" s="144">
        <v>30.8000000000001</v>
      </c>
      <c r="AQ222" s="144">
        <v>0</v>
      </c>
      <c r="AR222" s="144">
        <v>0</v>
      </c>
      <c r="AS222" s="145">
        <v>82.666666666666501</v>
      </c>
      <c r="AT222" s="62">
        <v>133.65</v>
      </c>
      <c r="AU222" s="62">
        <v>116.85</v>
      </c>
      <c r="AV222" s="69">
        <v>76.607142857142904</v>
      </c>
      <c r="AW222" s="69"/>
      <c r="AX222" s="69">
        <v>-16.8</v>
      </c>
      <c r="AY222" s="69"/>
      <c r="AZ222" s="69">
        <v>68.600000000000094</v>
      </c>
      <c r="BA222" s="79">
        <f>BA221-BA213</f>
        <v>44.080000000000155</v>
      </c>
      <c r="BB222" s="80"/>
      <c r="BC222" s="79">
        <f>BC221-BC213</f>
        <v>-53.829999999999927</v>
      </c>
      <c r="BD222" s="81"/>
      <c r="BE222" s="79">
        <v>34.058757485029901</v>
      </c>
      <c r="BF222" s="81"/>
      <c r="BG222" s="13">
        <v>12.961538461538501</v>
      </c>
      <c r="BJ222" s="88">
        <v>60.864583333333371</v>
      </c>
      <c r="BK222" s="88">
        <v>75.216666666666697</v>
      </c>
      <c r="BL222" s="88">
        <v>62.820512820512818</v>
      </c>
      <c r="BM222" s="88">
        <v>33.6875</v>
      </c>
      <c r="BN222" s="88">
        <f>H222</f>
        <v>100.77250000000004</v>
      </c>
      <c r="BO222" s="89" t="s">
        <v>93</v>
      </c>
      <c r="BP222" s="96">
        <f>BP221-BP213</f>
        <v>115.72499999999991</v>
      </c>
      <c r="BQ222" s="38">
        <f t="shared" ref="BQ222" si="325">BQ221-BQ213</f>
        <v>168.15000000000009</v>
      </c>
      <c r="BR222" s="38">
        <f t="shared" ref="BR222" si="326">BR221-BR213</f>
        <v>89.299999999999955</v>
      </c>
      <c r="BS222" s="38">
        <f t="shared" ref="BS222" si="327">BS221-BS213</f>
        <v>152.77499999999986</v>
      </c>
      <c r="BT222" s="38">
        <f t="shared" ref="BT222" si="328">BT221-BT213</f>
        <v>174.96249999999986</v>
      </c>
      <c r="BU222" s="132"/>
      <c r="BV222" s="46">
        <f t="shared" ref="BV222" si="329">BV221-BV213</f>
        <v>140.18250000000012</v>
      </c>
      <c r="BW222" s="138" t="s">
        <v>93</v>
      </c>
      <c r="BX222" s="144">
        <v>11.4</v>
      </c>
      <c r="BY222" s="144"/>
      <c r="BZ222" s="155">
        <v>52</v>
      </c>
      <c r="CA222" s="145" t="e">
        <v>#DIV/0!</v>
      </c>
      <c r="CB222" s="145">
        <v>45.71875</v>
      </c>
      <c r="CC222" s="145">
        <v>55.9</v>
      </c>
      <c r="CD222" s="146">
        <v>55</v>
      </c>
      <c r="CE222" s="146">
        <v>83.869999999999905</v>
      </c>
      <c r="CF222" s="146">
        <v>129.46666666666701</v>
      </c>
      <c r="CG222" s="147">
        <v>180.625</v>
      </c>
      <c r="CH222" s="147">
        <v>34.476190476190403</v>
      </c>
      <c r="CI222" s="147">
        <v>145.44111111111101</v>
      </c>
      <c r="CJ222" s="144">
        <v>56.809999999999903</v>
      </c>
      <c r="CK222" s="144">
        <v>61.670000000000101</v>
      </c>
      <c r="CL222" s="144">
        <v>0</v>
      </c>
      <c r="CM222" s="144">
        <v>0</v>
      </c>
      <c r="CN222" s="62">
        <v>112.833333333333</v>
      </c>
      <c r="CO222" s="62">
        <v>30.8</v>
      </c>
      <c r="CP222" s="62">
        <v>76.775000000000105</v>
      </c>
      <c r="CQ222" s="69">
        <v>40.535714285714398</v>
      </c>
      <c r="CR222" s="69"/>
      <c r="CS222" s="10">
        <v>60.7</v>
      </c>
      <c r="CT222" s="10"/>
      <c r="CU222" s="10">
        <v>175.96666666666701</v>
      </c>
      <c r="CV222" s="110">
        <f>CV221-CV213</f>
        <v>95.200000000000045</v>
      </c>
      <c r="CW222" s="10"/>
      <c r="CX222" s="13">
        <f>CX221-CX213</f>
        <v>-25.5</v>
      </c>
      <c r="CY222" s="12"/>
      <c r="CZ222" s="13">
        <v>58.3333333333333</v>
      </c>
      <c r="DA222" s="119">
        <f>DA221-DA213</f>
        <v>1446.7750000000001</v>
      </c>
      <c r="DB222" s="123">
        <v>108.358974358974</v>
      </c>
      <c r="DE222" s="124">
        <v>57.808333333333394</v>
      </c>
      <c r="DF222" s="124">
        <v>15.4375</v>
      </c>
      <c r="DG222" s="124">
        <v>115.33333333333348</v>
      </c>
      <c r="DH222" s="124">
        <v>5.8916666666668789</v>
      </c>
      <c r="DI222" s="124">
        <f>BV222</f>
        <v>140.18250000000012</v>
      </c>
    </row>
    <row r="223" spans="1:113" ht="18" customHeight="1">
      <c r="I223" s="52"/>
      <c r="J223" s="49"/>
      <c r="K223" s="49"/>
      <c r="L223" s="49"/>
      <c r="BW223" s="52"/>
    </row>
    <row r="224" spans="1:113" ht="18" customHeight="1" thickBot="1">
      <c r="A224" s="32">
        <f t="shared" ref="A224:B224" si="330">A216+1</f>
        <v>29</v>
      </c>
      <c r="B224" s="33">
        <f t="shared" si="330"/>
        <v>45406</v>
      </c>
      <c r="C224" s="3"/>
      <c r="D224" s="3"/>
      <c r="E224" s="3"/>
      <c r="F224" s="3"/>
      <c r="G224" s="3"/>
      <c r="H224" s="158"/>
      <c r="R224" s="55"/>
      <c r="S224" s="51"/>
      <c r="T224" s="51"/>
      <c r="U224" s="51"/>
      <c r="V224" s="51"/>
      <c r="W224" s="57"/>
      <c r="X224" s="57"/>
      <c r="Y224" s="57"/>
      <c r="Z224" s="57"/>
      <c r="AA224" s="59"/>
      <c r="AB224" s="59"/>
      <c r="AC224" s="59"/>
      <c r="AG224" s="16"/>
      <c r="AH224" s="16"/>
      <c r="AI224" s="16"/>
      <c r="AS224" s="7"/>
      <c r="AT224" s="7"/>
      <c r="AU224" s="7"/>
      <c r="BO224" s="36">
        <f t="shared" ref="BO224:BP224" si="331">BO216+1</f>
        <v>29</v>
      </c>
      <c r="BP224" s="33">
        <f t="shared" si="331"/>
        <v>45406</v>
      </c>
      <c r="BQ224" s="3"/>
      <c r="BR224" s="3"/>
      <c r="BS224" s="3"/>
      <c r="BT224" s="3"/>
      <c r="BU224" s="3"/>
      <c r="BV224" s="158"/>
      <c r="BZ224" s="158"/>
      <c r="CN224" s="7"/>
      <c r="CO224" s="7"/>
      <c r="CP224" s="7"/>
      <c r="CR224" s="105"/>
      <c r="CS224" s="10"/>
      <c r="CT224" s="10"/>
      <c r="CU224" s="10"/>
      <c r="CV224" s="110"/>
      <c r="CW224" s="10"/>
      <c r="CX224" s="9"/>
      <c r="CY224" s="12"/>
      <c r="CZ224" s="9"/>
    </row>
    <row r="225" spans="1:113" ht="18" customHeight="1">
      <c r="A225" s="34" t="s">
        <v>4</v>
      </c>
      <c r="B225" s="35" t="s">
        <v>5</v>
      </c>
      <c r="C225" s="35" t="s">
        <v>6</v>
      </c>
      <c r="D225" s="35" t="s">
        <v>7</v>
      </c>
      <c r="E225" s="35" t="s">
        <v>8</v>
      </c>
      <c r="F225" s="35" t="s">
        <v>9</v>
      </c>
      <c r="G225" s="35" t="s">
        <v>10</v>
      </c>
      <c r="H225" s="42" t="s">
        <v>11</v>
      </c>
      <c r="AG225" s="16"/>
      <c r="AH225" s="16"/>
      <c r="AI225" s="16"/>
      <c r="AS225" s="7"/>
      <c r="AT225" s="7"/>
      <c r="AU225" s="7"/>
      <c r="BO225" s="92" t="s">
        <v>4</v>
      </c>
      <c r="BP225" s="93" t="s">
        <v>5</v>
      </c>
      <c r="BQ225" s="35" t="s">
        <v>6</v>
      </c>
      <c r="BR225" s="35" t="s">
        <v>7</v>
      </c>
      <c r="BS225" s="35" t="s">
        <v>8</v>
      </c>
      <c r="BT225" s="35" t="s">
        <v>9</v>
      </c>
      <c r="BU225" s="127"/>
      <c r="BV225" s="42" t="s">
        <v>11</v>
      </c>
      <c r="BZ225" s="158"/>
      <c r="CN225" s="7"/>
      <c r="CO225" s="7"/>
      <c r="CP225" s="7"/>
      <c r="CR225" s="105"/>
      <c r="CS225" s="10"/>
      <c r="CT225" s="10"/>
      <c r="CU225" s="10"/>
      <c r="CV225" s="110"/>
      <c r="CW225" s="10"/>
      <c r="CX225" s="9"/>
      <c r="CY225" s="12"/>
      <c r="CZ225" s="9"/>
    </row>
    <row r="226" spans="1:113" ht="18" customHeight="1">
      <c r="A226" s="29" t="s">
        <v>12</v>
      </c>
      <c r="B226" s="30">
        <v>690</v>
      </c>
      <c r="C226" s="30">
        <v>690</v>
      </c>
      <c r="D226" s="30">
        <v>690</v>
      </c>
      <c r="E226" s="30">
        <v>690</v>
      </c>
      <c r="F226" s="30">
        <v>690</v>
      </c>
      <c r="G226" s="30">
        <v>690</v>
      </c>
      <c r="H226" s="30">
        <v>690</v>
      </c>
      <c r="AG226" s="16"/>
      <c r="AH226" s="16"/>
      <c r="AI226" s="16"/>
      <c r="AS226" s="7"/>
      <c r="AT226" s="7"/>
      <c r="AU226" s="7"/>
      <c r="BO226" s="89" t="s">
        <v>12</v>
      </c>
      <c r="BP226" s="90">
        <v>690</v>
      </c>
      <c r="BQ226" s="30">
        <v>690</v>
      </c>
      <c r="BR226" s="30">
        <v>690</v>
      </c>
      <c r="BS226" s="30">
        <v>690</v>
      </c>
      <c r="BT226" s="30">
        <v>690</v>
      </c>
      <c r="BU226" s="30"/>
      <c r="BV226" s="30">
        <v>690</v>
      </c>
      <c r="BZ226" s="158"/>
      <c r="CN226" s="7"/>
      <c r="CO226" s="7"/>
      <c r="CP226" s="7"/>
      <c r="CR226" s="105"/>
      <c r="CS226" s="10"/>
      <c r="CT226" s="10"/>
      <c r="CU226" s="10"/>
      <c r="CV226" s="110"/>
      <c r="CW226" s="10"/>
      <c r="CX226" s="9"/>
      <c r="CY226" s="12"/>
      <c r="CZ226" s="9"/>
    </row>
    <row r="227" spans="1:113" ht="18" customHeight="1">
      <c r="A227" s="29" t="s">
        <v>90</v>
      </c>
      <c r="B227" s="94">
        <v>95729</v>
      </c>
      <c r="C227" s="36">
        <v>99286</v>
      </c>
      <c r="D227" s="36">
        <v>96052</v>
      </c>
      <c r="E227" s="36">
        <v>101205</v>
      </c>
      <c r="F227" s="36">
        <v>98026</v>
      </c>
      <c r="G227" s="36"/>
      <c r="H227" s="44">
        <f>SUM(B227:G227)</f>
        <v>490298</v>
      </c>
      <c r="J227" s="3" t="s">
        <v>138</v>
      </c>
      <c r="AG227" s="16"/>
      <c r="AH227" s="16"/>
      <c r="AI227" s="16"/>
      <c r="AS227" s="7"/>
      <c r="AT227" s="7"/>
      <c r="AU227" s="7"/>
      <c r="BO227" s="89" t="s">
        <v>90</v>
      </c>
      <c r="BP227" s="94">
        <v>116836</v>
      </c>
      <c r="BQ227" s="36">
        <v>117433</v>
      </c>
      <c r="BR227" s="36">
        <v>114537</v>
      </c>
      <c r="BS227" s="36">
        <v>115546</v>
      </c>
      <c r="BT227" s="36">
        <v>118674</v>
      </c>
      <c r="BU227" s="99"/>
      <c r="BV227" s="44">
        <f>SUM(BP227:BT227)</f>
        <v>583026</v>
      </c>
      <c r="BZ227" s="158"/>
      <c r="CN227" s="7"/>
      <c r="CO227" s="7"/>
      <c r="CP227" s="7"/>
      <c r="CR227" s="105"/>
      <c r="CS227" s="10"/>
      <c r="CT227" s="10"/>
      <c r="CU227" s="10"/>
      <c r="CV227" s="110"/>
      <c r="CW227" s="10"/>
      <c r="CX227" s="9"/>
      <c r="CY227" s="12"/>
      <c r="CZ227" s="9"/>
    </row>
    <row r="228" spans="1:113" ht="18" customHeight="1">
      <c r="A228" s="29" t="s">
        <v>91</v>
      </c>
      <c r="B228" s="36">
        <v>80</v>
      </c>
      <c r="C228" s="36">
        <v>80</v>
      </c>
      <c r="D228" s="36">
        <v>80</v>
      </c>
      <c r="E228" s="36">
        <v>80</v>
      </c>
      <c r="F228" s="36">
        <v>80</v>
      </c>
      <c r="G228" s="36"/>
      <c r="H228" s="44">
        <f>SUM(B228:G228)</f>
        <v>400</v>
      </c>
      <c r="J228" s="3">
        <v>438</v>
      </c>
      <c r="K228" s="3">
        <v>441</v>
      </c>
      <c r="L228" s="3">
        <v>447</v>
      </c>
      <c r="M228" s="3">
        <v>450</v>
      </c>
      <c r="N228" s="3">
        <v>453</v>
      </c>
      <c r="O228" s="4">
        <v>463</v>
      </c>
      <c r="P228" s="4">
        <v>468</v>
      </c>
      <c r="Q228" s="4">
        <v>471</v>
      </c>
      <c r="R228" s="4">
        <v>473</v>
      </c>
      <c r="S228" s="3">
        <v>476</v>
      </c>
      <c r="T228" s="3">
        <v>478</v>
      </c>
      <c r="U228" s="3">
        <v>482</v>
      </c>
      <c r="V228" s="3">
        <v>485</v>
      </c>
      <c r="W228" s="5" t="s">
        <v>14</v>
      </c>
      <c r="X228" s="5" t="s">
        <v>15</v>
      </c>
      <c r="Y228" s="5" t="s">
        <v>16</v>
      </c>
      <c r="Z228" s="5" t="s">
        <v>17</v>
      </c>
      <c r="AA228" s="6" t="s">
        <v>118</v>
      </c>
      <c r="AB228" s="6" t="s">
        <v>114</v>
      </c>
      <c r="AC228" s="6" t="s">
        <v>20</v>
      </c>
      <c r="AD228" s="7" t="s">
        <v>21</v>
      </c>
      <c r="AE228" s="7" t="s">
        <v>22</v>
      </c>
      <c r="AF228" s="7" t="s">
        <v>23</v>
      </c>
      <c r="AG228" s="16" t="s">
        <v>24</v>
      </c>
      <c r="AH228" s="16" t="s">
        <v>25</v>
      </c>
      <c r="AI228" s="16" t="s">
        <v>26</v>
      </c>
      <c r="AJ228" s="8" t="s">
        <v>27</v>
      </c>
      <c r="AK228" s="8" t="s">
        <v>28</v>
      </c>
      <c r="AL228" s="8" t="s">
        <v>29</v>
      </c>
      <c r="AM228" s="9" t="s">
        <v>30</v>
      </c>
      <c r="AN228" s="9" t="s">
        <v>31</v>
      </c>
      <c r="AO228" s="6" t="s">
        <v>32</v>
      </c>
      <c r="AP228" s="6" t="s">
        <v>33</v>
      </c>
      <c r="AQ228" s="6" t="s">
        <v>34</v>
      </c>
      <c r="AR228" s="6" t="s">
        <v>35</v>
      </c>
      <c r="AS228" s="7" t="s">
        <v>36</v>
      </c>
      <c r="AT228" s="7" t="s">
        <v>37</v>
      </c>
      <c r="AU228" s="7" t="s">
        <v>38</v>
      </c>
      <c r="AV228" s="10" t="s">
        <v>39</v>
      </c>
      <c r="AX228" s="10" t="s">
        <v>41</v>
      </c>
      <c r="AY228" s="10" t="s">
        <v>42</v>
      </c>
      <c r="AZ228" s="10" t="s">
        <v>43</v>
      </c>
      <c r="BA228" s="9" t="s">
        <v>44</v>
      </c>
      <c r="BC228" s="9" t="s">
        <v>46</v>
      </c>
      <c r="BE228" s="9" t="s">
        <v>48</v>
      </c>
      <c r="BG228" s="13" t="s">
        <v>50</v>
      </c>
      <c r="BJ228" s="88" t="s">
        <v>53</v>
      </c>
      <c r="BK228" s="88" t="s">
        <v>139</v>
      </c>
      <c r="BL228" s="88" t="s">
        <v>141</v>
      </c>
      <c r="BM228" s="88" t="s">
        <v>143</v>
      </c>
      <c r="BN228" s="88" t="s">
        <v>145</v>
      </c>
      <c r="BO228" s="89" t="s">
        <v>91</v>
      </c>
      <c r="BP228" s="94">
        <v>80</v>
      </c>
      <c r="BQ228" s="36">
        <v>80</v>
      </c>
      <c r="BR228" s="36">
        <v>80</v>
      </c>
      <c r="BS228" s="36">
        <v>80</v>
      </c>
      <c r="BT228" s="36">
        <v>80</v>
      </c>
      <c r="BU228" s="99"/>
      <c r="BV228" s="44">
        <f>SUM(BP228:BT228)</f>
        <v>400</v>
      </c>
      <c r="BX228" s="6" t="s">
        <v>119</v>
      </c>
      <c r="BZ228" s="102" t="s">
        <v>56</v>
      </c>
      <c r="CA228" s="7" t="s">
        <v>57</v>
      </c>
      <c r="CB228" s="7" t="s">
        <v>58</v>
      </c>
      <c r="CC228" s="7" t="s">
        <v>59</v>
      </c>
      <c r="CD228" s="16" t="s">
        <v>60</v>
      </c>
      <c r="CE228" s="16" t="s">
        <v>61</v>
      </c>
      <c r="CF228" s="16" t="s">
        <v>62</v>
      </c>
      <c r="CG228" s="8" t="s">
        <v>63</v>
      </c>
      <c r="CH228" s="8" t="s">
        <v>64</v>
      </c>
      <c r="CI228" s="8" t="s">
        <v>65</v>
      </c>
      <c r="CJ228" s="6" t="s">
        <v>66</v>
      </c>
      <c r="CK228" s="6" t="s">
        <v>67</v>
      </c>
      <c r="CL228" s="6" t="s">
        <v>68</v>
      </c>
      <c r="CM228" s="6" t="s">
        <v>69</v>
      </c>
      <c r="CN228" s="7" t="s">
        <v>70</v>
      </c>
      <c r="CO228" s="7" t="s">
        <v>71</v>
      </c>
      <c r="CP228" s="7" t="s">
        <v>72</v>
      </c>
      <c r="CQ228" s="10" t="s">
        <v>73</v>
      </c>
      <c r="CR228" s="10"/>
      <c r="CS228" s="10" t="s">
        <v>75</v>
      </c>
      <c r="CT228" s="10"/>
      <c r="CU228" s="10" t="s">
        <v>120</v>
      </c>
      <c r="CV228" s="110" t="s">
        <v>78</v>
      </c>
      <c r="CW228" s="10"/>
      <c r="CX228" s="9" t="s">
        <v>79</v>
      </c>
      <c r="CY228" s="12"/>
      <c r="CZ228" s="9" t="s">
        <v>81</v>
      </c>
      <c r="DA228" s="21" t="s">
        <v>82</v>
      </c>
      <c r="DB228" s="22" t="s">
        <v>83</v>
      </c>
      <c r="DD228" s="116" t="s">
        <v>85</v>
      </c>
      <c r="DE228" s="116" t="s">
        <v>86</v>
      </c>
      <c r="DF228" s="116" t="s">
        <v>140</v>
      </c>
      <c r="DG228" s="116" t="s">
        <v>142</v>
      </c>
      <c r="DH228" s="116" t="s">
        <v>144</v>
      </c>
      <c r="DI228" s="116" t="s">
        <v>146</v>
      </c>
    </row>
    <row r="229" spans="1:113" ht="18" customHeight="1">
      <c r="A229" s="29" t="s">
        <v>87</v>
      </c>
      <c r="B229" s="37">
        <f>B227/B228</f>
        <v>1196.6125</v>
      </c>
      <c r="C229" s="37">
        <f>C227/C228</f>
        <v>1241.075</v>
      </c>
      <c r="D229" s="37">
        <f>D227/D228</f>
        <v>1200.6500000000001</v>
      </c>
      <c r="E229" s="37">
        <f>E227/E228</f>
        <v>1265.0625</v>
      </c>
      <c r="F229" s="37">
        <f>F227/F228</f>
        <v>1225.325</v>
      </c>
      <c r="G229" s="37" t="e">
        <f t="shared" ref="G229:H229" si="332">G227/G228</f>
        <v>#DIV/0!</v>
      </c>
      <c r="H229" s="45">
        <f t="shared" si="332"/>
        <v>1225.7449999999999</v>
      </c>
      <c r="I229" s="2" t="s">
        <v>87</v>
      </c>
      <c r="J229" s="51">
        <v>1157.788</v>
      </c>
      <c r="K229" s="51">
        <v>1374</v>
      </c>
      <c r="L229" s="51">
        <v>1165.03</v>
      </c>
      <c r="M229" s="51">
        <v>1113.9100000000001</v>
      </c>
      <c r="N229" s="51">
        <v>1172.03</v>
      </c>
      <c r="O229" s="55">
        <v>1282.9000000000001</v>
      </c>
      <c r="P229" s="55"/>
      <c r="Q229" s="55">
        <v>1186.5</v>
      </c>
      <c r="R229" s="55">
        <v>1182.25</v>
      </c>
      <c r="S229" s="51">
        <v>1235.4666666666701</v>
      </c>
      <c r="T229" s="51">
        <v>1197.8800000000001</v>
      </c>
      <c r="U229" s="51">
        <v>1233.3699999999999</v>
      </c>
      <c r="V229" s="51">
        <v>1169.5999999999999</v>
      </c>
      <c r="W229" s="57"/>
      <c r="X229" s="57"/>
      <c r="Y229" s="57"/>
      <c r="Z229" s="57">
        <v>1227.33</v>
      </c>
      <c r="AA229" s="60">
        <v>1326.3125</v>
      </c>
      <c r="AB229" s="60">
        <v>1243</v>
      </c>
      <c r="AC229" s="60">
        <v>1156</v>
      </c>
      <c r="AD229" s="61">
        <v>1189.75</v>
      </c>
      <c r="AE229" s="61">
        <v>1402.28125</v>
      </c>
      <c r="AF229" s="61">
        <v>1360.9375</v>
      </c>
      <c r="AG229" s="63">
        <v>1287.8900000000001</v>
      </c>
      <c r="AH229" s="63">
        <v>1299.1300000000001</v>
      </c>
      <c r="AI229" s="63">
        <v>1325.625</v>
      </c>
      <c r="AJ229" s="64">
        <v>1260.5</v>
      </c>
      <c r="AK229" s="64">
        <v>1307.7083333333301</v>
      </c>
      <c r="AL229" s="64">
        <v>1220.44444444444</v>
      </c>
      <c r="AM229" s="13">
        <v>1237.43</v>
      </c>
      <c r="AN229" s="13" t="e">
        <f>'[1]Peso Macho'!G229</f>
        <v>#REF!</v>
      </c>
      <c r="AO229" s="59">
        <v>1054.17</v>
      </c>
      <c r="AP229" s="59">
        <v>1019.48</v>
      </c>
      <c r="AQ229" s="59"/>
      <c r="AR229" s="59"/>
      <c r="AS229" s="61">
        <v>1194.8333333333301</v>
      </c>
      <c r="AT229" s="61">
        <v>1517.175</v>
      </c>
      <c r="AU229" s="61">
        <v>1325.85</v>
      </c>
      <c r="AV229" s="68">
        <v>1478.57142857143</v>
      </c>
      <c r="AW229" s="68"/>
      <c r="AX229" s="68">
        <v>1031.17</v>
      </c>
      <c r="AY229" s="68"/>
      <c r="AZ229" s="68">
        <v>1204.93333333333</v>
      </c>
      <c r="BA229" s="13">
        <v>1108.8800000000001</v>
      </c>
      <c r="BB229" s="77"/>
      <c r="BC229" s="13">
        <v>1205</v>
      </c>
      <c r="BD229" s="78"/>
      <c r="BE229" s="13">
        <v>1119.6875</v>
      </c>
      <c r="BF229" s="78"/>
      <c r="BG229" s="13">
        <v>910.5</v>
      </c>
      <c r="BJ229" s="88">
        <v>943.03125</v>
      </c>
      <c r="BK229" s="88">
        <v>952.41250000000002</v>
      </c>
      <c r="BL229" s="88">
        <v>971.79487179487182</v>
      </c>
      <c r="BM229" s="88">
        <v>1019</v>
      </c>
      <c r="BN229" s="88">
        <f>H229</f>
        <v>1225.7449999999999</v>
      </c>
      <c r="BO229" s="89" t="s">
        <v>87</v>
      </c>
      <c r="BP229" s="95">
        <f>BP227/BP228</f>
        <v>1460.45</v>
      </c>
      <c r="BQ229" s="37">
        <f>BQ227/BQ228</f>
        <v>1467.9124999999999</v>
      </c>
      <c r="BR229" s="37">
        <f>BR227/BR228</f>
        <v>1431.7125000000001</v>
      </c>
      <c r="BS229" s="37">
        <f>BS227/BS228</f>
        <v>1444.325</v>
      </c>
      <c r="BT229" s="37">
        <f t="shared" ref="BT229" si="333">BT227/BT228</f>
        <v>1483.425</v>
      </c>
      <c r="BU229" s="130"/>
      <c r="BV229" s="45">
        <f>BV227/BV228</f>
        <v>1457.5650000000001</v>
      </c>
      <c r="BW229" s="2" t="s">
        <v>87</v>
      </c>
      <c r="BX229" s="60">
        <v>1450.8</v>
      </c>
      <c r="BY229" s="60"/>
      <c r="BZ229" s="103">
        <v>1451.25</v>
      </c>
      <c r="CA229" s="61" t="e">
        <v>#DIV/0!</v>
      </c>
      <c r="CB229" s="61">
        <v>1548.78125</v>
      </c>
      <c r="CC229" s="61">
        <v>1603.59</v>
      </c>
      <c r="CD229" s="63">
        <v>1329.67</v>
      </c>
      <c r="CE229" s="63">
        <v>1550</v>
      </c>
      <c r="CF229" s="63">
        <v>1650.2666666666701</v>
      </c>
      <c r="CG229" s="64">
        <v>1620.125</v>
      </c>
      <c r="CH229" s="64">
        <v>1481.42857142857</v>
      </c>
      <c r="CI229" s="64">
        <v>1538.1111111111099</v>
      </c>
      <c r="CJ229" s="59">
        <v>1603.8</v>
      </c>
      <c r="CK229" s="59">
        <v>1511.63</v>
      </c>
      <c r="CL229" s="59"/>
      <c r="CM229" s="59"/>
      <c r="CN229" s="61">
        <v>1493.1666666666699</v>
      </c>
      <c r="CO229" s="61">
        <v>1647.875</v>
      </c>
      <c r="CP229" s="61">
        <v>1547.7750000000001</v>
      </c>
      <c r="CQ229" s="68">
        <v>1618.2142857142901</v>
      </c>
      <c r="CR229" s="68"/>
      <c r="CS229" s="10">
        <v>1403.67</v>
      </c>
      <c r="CT229" s="10"/>
      <c r="CU229" s="10">
        <v>1559.5333333333299</v>
      </c>
      <c r="CV229" s="110">
        <v>1508.53</v>
      </c>
      <c r="CW229" s="10"/>
      <c r="CX229" s="9">
        <v>1350.67</v>
      </c>
      <c r="CY229" s="12"/>
      <c r="CZ229" s="13">
        <v>1392.7222222222199</v>
      </c>
      <c r="DA229" s="119">
        <f>BV229</f>
        <v>1457.5650000000001</v>
      </c>
      <c r="DB229" s="123">
        <v>1255.2820512820499</v>
      </c>
      <c r="DE229" s="121">
        <v>1289.6187500000001</v>
      </c>
      <c r="DF229" s="121">
        <v>1102.5708333333334</v>
      </c>
      <c r="DG229" s="121">
        <v>1275.7777777777778</v>
      </c>
      <c r="DH229" s="121">
        <v>1314</v>
      </c>
      <c r="DI229" s="121">
        <f>BV229</f>
        <v>1457.5650000000001</v>
      </c>
    </row>
    <row r="230" spans="1:113" ht="18" customHeight="1" thickBot="1">
      <c r="A230" s="31" t="s">
        <v>93</v>
      </c>
      <c r="B230" s="38">
        <f>B229-B221</f>
        <v>18.587499999999864</v>
      </c>
      <c r="C230" s="38">
        <f t="shared" ref="C230:H230" si="334">C229-C221</f>
        <v>96.012500000000045</v>
      </c>
      <c r="D230" s="38">
        <f t="shared" si="334"/>
        <v>4.3625000000001819</v>
      </c>
      <c r="E230" s="38">
        <f t="shared" si="334"/>
        <v>108.88750000000005</v>
      </c>
      <c r="F230" s="38">
        <f t="shared" si="334"/>
        <v>50.712500000000091</v>
      </c>
      <c r="G230" s="38" t="e">
        <f t="shared" si="334"/>
        <v>#DIV/0!</v>
      </c>
      <c r="H230" s="46">
        <f t="shared" si="334"/>
        <v>55.712499999999864</v>
      </c>
      <c r="I230" s="138" t="s">
        <v>93</v>
      </c>
      <c r="J230" s="139">
        <f>J229-J221</f>
        <v>0</v>
      </c>
      <c r="K230" s="139">
        <f>K229-K221</f>
        <v>0</v>
      </c>
      <c r="L230" s="139">
        <f>L229-L221</f>
        <v>0</v>
      </c>
      <c r="M230" s="140">
        <v>69.900000000000006</v>
      </c>
      <c r="N230" s="140">
        <v>50.4</v>
      </c>
      <c r="O230" s="141">
        <v>87.2</v>
      </c>
      <c r="P230" s="141"/>
      <c r="Q230" s="141">
        <v>84.2</v>
      </c>
      <c r="R230" s="142">
        <v>57.3333333333333</v>
      </c>
      <c r="S230" s="139">
        <f>S229-S221</f>
        <v>0</v>
      </c>
      <c r="T230" s="139">
        <f>T229-T221</f>
        <v>0</v>
      </c>
      <c r="U230" s="139">
        <f>U229-U221</f>
        <v>0</v>
      </c>
      <c r="V230" s="139">
        <f>V229-V221</f>
        <v>0</v>
      </c>
      <c r="W230" s="143">
        <f>+W229-W221</f>
        <v>0</v>
      </c>
      <c r="X230" s="143">
        <f>+X229-X221</f>
        <v>0</v>
      </c>
      <c r="Y230" s="143">
        <f>+Y229-Y221</f>
        <v>0</v>
      </c>
      <c r="Z230" s="143">
        <f>Z229-Z221</f>
        <v>0</v>
      </c>
      <c r="AA230" s="144">
        <v>57.8125</v>
      </c>
      <c r="AB230" s="144">
        <v>27.349999999999898</v>
      </c>
      <c r="AC230" s="144">
        <v>63.5</v>
      </c>
      <c r="AD230" s="145">
        <v>66.778125000000003</v>
      </c>
      <c r="AE230" s="145">
        <v>127.53125</v>
      </c>
      <c r="AF230" s="145">
        <v>92.78125</v>
      </c>
      <c r="AG230" s="146">
        <v>88</v>
      </c>
      <c r="AH230" s="146">
        <v>95.73</v>
      </c>
      <c r="AI230" s="146">
        <v>82.924999999999997</v>
      </c>
      <c r="AJ230" s="147">
        <v>95.7083333333333</v>
      </c>
      <c r="AK230" s="147">
        <v>83.3333333333333</v>
      </c>
      <c r="AL230" s="147">
        <v>54.884444444444398</v>
      </c>
      <c r="AM230" s="13">
        <v>81.23</v>
      </c>
      <c r="AN230" s="13" t="e">
        <f>'[1]Peso Macho'!G230</f>
        <v>#REF!</v>
      </c>
      <c r="AO230" s="144">
        <v>32.250000000000099</v>
      </c>
      <c r="AP230" s="144">
        <v>30.8000000000001</v>
      </c>
      <c r="AQ230" s="144">
        <v>0</v>
      </c>
      <c r="AR230" s="144">
        <v>0</v>
      </c>
      <c r="AS230" s="145">
        <v>82.666666666666501</v>
      </c>
      <c r="AT230" s="62">
        <v>133.65</v>
      </c>
      <c r="AU230" s="62">
        <v>116.85</v>
      </c>
      <c r="AV230" s="69">
        <v>76.607142857142904</v>
      </c>
      <c r="AW230" s="69"/>
      <c r="AX230" s="69">
        <v>-16.8</v>
      </c>
      <c r="AY230" s="69"/>
      <c r="AZ230" s="69">
        <v>68.600000000000094</v>
      </c>
      <c r="BA230" s="79">
        <f>BA229-BA221</f>
        <v>0</v>
      </c>
      <c r="BB230" s="80"/>
      <c r="BC230" s="79">
        <f>BC229-BC221</f>
        <v>0</v>
      </c>
      <c r="BD230" s="81"/>
      <c r="BE230" s="79">
        <v>34.058757485029901</v>
      </c>
      <c r="BF230" s="81"/>
      <c r="BG230" s="13">
        <v>12.961538461538501</v>
      </c>
      <c r="BJ230" s="88">
        <v>60.864583333333371</v>
      </c>
      <c r="BK230" s="88">
        <v>75.216666666666697</v>
      </c>
      <c r="BL230" s="88">
        <v>62.820512820512818</v>
      </c>
      <c r="BM230" s="88">
        <v>-142.40000000000009</v>
      </c>
      <c r="BN230" s="88">
        <f>H230</f>
        <v>55.712499999999864</v>
      </c>
      <c r="BO230" s="89" t="s">
        <v>93</v>
      </c>
      <c r="BP230" s="96">
        <f>BP229-BP221</f>
        <v>19.225000000000136</v>
      </c>
      <c r="BQ230" s="38">
        <f t="shared" ref="BQ230:BT230" si="335">BQ229-BQ221</f>
        <v>-9.6625000000001364</v>
      </c>
      <c r="BR230" s="38">
        <f t="shared" si="335"/>
        <v>27.050000000000182</v>
      </c>
      <c r="BS230" s="38">
        <f t="shared" si="335"/>
        <v>-5.2249999999999091</v>
      </c>
      <c r="BT230" s="38">
        <f t="shared" si="335"/>
        <v>22.5625</v>
      </c>
      <c r="BU230" s="132"/>
      <c r="BV230" s="46">
        <f t="shared" ref="BV230" si="336">BV229-BV221</f>
        <v>10.789999999999964</v>
      </c>
      <c r="BW230" s="138" t="s">
        <v>93</v>
      </c>
      <c r="BX230" s="144">
        <v>11.4</v>
      </c>
      <c r="BY230" s="144"/>
      <c r="BZ230" s="155">
        <v>52</v>
      </c>
      <c r="CA230" s="145" t="e">
        <v>#DIV/0!</v>
      </c>
      <c r="CB230" s="145">
        <v>45.71875</v>
      </c>
      <c r="CC230" s="145">
        <v>55.9</v>
      </c>
      <c r="CD230" s="146">
        <v>55</v>
      </c>
      <c r="CE230" s="146">
        <v>83.869999999999905</v>
      </c>
      <c r="CF230" s="146">
        <v>129.46666666666701</v>
      </c>
      <c r="CG230" s="147">
        <v>180.625</v>
      </c>
      <c r="CH230" s="147">
        <v>34.476190476190403</v>
      </c>
      <c r="CI230" s="147">
        <v>145.44111111111101</v>
      </c>
      <c r="CJ230" s="144">
        <v>56.809999999999903</v>
      </c>
      <c r="CK230" s="144">
        <v>61.670000000000101</v>
      </c>
      <c r="CL230" s="144">
        <v>0</v>
      </c>
      <c r="CM230" s="144">
        <v>0</v>
      </c>
      <c r="CN230" s="62">
        <v>112.833333333333</v>
      </c>
      <c r="CO230" s="62">
        <v>30.8</v>
      </c>
      <c r="CP230" s="62">
        <v>76.775000000000105</v>
      </c>
      <c r="CQ230" s="69">
        <v>40.535714285714398</v>
      </c>
      <c r="CR230" s="69"/>
      <c r="CS230" s="10">
        <v>60.7</v>
      </c>
      <c r="CT230" s="10"/>
      <c r="CU230" s="10">
        <v>175.96666666666701</v>
      </c>
      <c r="CV230" s="110">
        <f>CV229-CV221</f>
        <v>0</v>
      </c>
      <c r="CW230" s="10"/>
      <c r="CX230" s="13">
        <f>CX229-CX221</f>
        <v>0</v>
      </c>
      <c r="CY230" s="12"/>
      <c r="CZ230" s="13">
        <v>58.3333333333333</v>
      </c>
      <c r="DA230" s="119">
        <f>DA229-DA221</f>
        <v>10.789999999999964</v>
      </c>
      <c r="DB230" s="123">
        <v>108.358974358974</v>
      </c>
      <c r="DE230" s="124">
        <v>57.808333333333394</v>
      </c>
      <c r="DF230" s="124">
        <v>15.4375</v>
      </c>
      <c r="DG230" s="124">
        <v>115.33333333333348</v>
      </c>
      <c r="DH230" s="124">
        <v>-119.00833333333344</v>
      </c>
      <c r="DI230" s="124">
        <f>BV230</f>
        <v>10.789999999999964</v>
      </c>
    </row>
    <row r="232" spans="1:113" ht="18" customHeight="1" thickBot="1">
      <c r="A232" s="32">
        <f t="shared" ref="A232:B232" si="337">A224+1</f>
        <v>30</v>
      </c>
      <c r="B232" s="33">
        <f t="shared" si="337"/>
        <v>45407</v>
      </c>
      <c r="C232" s="3"/>
      <c r="D232" s="3"/>
      <c r="E232" s="3"/>
      <c r="F232" s="3"/>
      <c r="G232" s="3"/>
      <c r="H232" s="158"/>
      <c r="R232" s="55"/>
      <c r="S232" s="51"/>
      <c r="T232" s="51"/>
      <c r="U232" s="51"/>
      <c r="V232" s="51"/>
      <c r="W232" s="57"/>
      <c r="X232" s="57"/>
      <c r="Y232" s="57"/>
      <c r="Z232" s="57"/>
      <c r="AA232" s="59"/>
      <c r="AB232" s="59"/>
      <c r="AC232" s="59"/>
      <c r="AG232" s="16"/>
      <c r="AH232" s="16"/>
      <c r="AI232" s="16"/>
      <c r="AS232" s="7"/>
      <c r="AT232" s="7"/>
      <c r="AU232" s="7"/>
      <c r="BO232" s="36">
        <f t="shared" ref="BO232:BP232" si="338">BO224+1</f>
        <v>30</v>
      </c>
      <c r="BP232" s="33">
        <f t="shared" si="338"/>
        <v>45407</v>
      </c>
      <c r="BQ232" s="3"/>
      <c r="BR232" s="3"/>
      <c r="BS232" s="3"/>
      <c r="BT232" s="3"/>
      <c r="BU232" s="3"/>
      <c r="BV232" s="158"/>
      <c r="BZ232" s="158"/>
      <c r="CN232" s="7"/>
      <c r="CO232" s="7"/>
      <c r="CP232" s="7"/>
      <c r="CR232" s="105"/>
      <c r="CS232" s="10"/>
      <c r="CT232" s="10"/>
      <c r="CU232" s="10"/>
      <c r="CV232" s="110"/>
      <c r="CW232" s="10"/>
      <c r="CX232" s="9"/>
      <c r="CY232" s="12"/>
      <c r="CZ232" s="9"/>
    </row>
    <row r="233" spans="1:113" ht="18" customHeight="1">
      <c r="A233" s="34" t="s">
        <v>4</v>
      </c>
      <c r="B233" s="35" t="s">
        <v>5</v>
      </c>
      <c r="C233" s="35" t="s">
        <v>6</v>
      </c>
      <c r="D233" s="35" t="s">
        <v>7</v>
      </c>
      <c r="E233" s="35" t="s">
        <v>8</v>
      </c>
      <c r="F233" s="35" t="s">
        <v>9</v>
      </c>
      <c r="G233" s="35" t="s">
        <v>10</v>
      </c>
      <c r="H233" s="42" t="s">
        <v>11</v>
      </c>
      <c r="AG233" s="16"/>
      <c r="AH233" s="16"/>
      <c r="AI233" s="16"/>
      <c r="AS233" s="7"/>
      <c r="AT233" s="7"/>
      <c r="AU233" s="7"/>
      <c r="BO233" s="92" t="s">
        <v>4</v>
      </c>
      <c r="BP233" s="93" t="s">
        <v>5</v>
      </c>
      <c r="BQ233" s="35" t="s">
        <v>6</v>
      </c>
      <c r="BR233" s="35" t="s">
        <v>7</v>
      </c>
      <c r="BS233" s="35" t="s">
        <v>8</v>
      </c>
      <c r="BT233" s="35" t="s">
        <v>9</v>
      </c>
      <c r="BU233" s="127"/>
      <c r="BV233" s="42" t="s">
        <v>11</v>
      </c>
      <c r="BZ233" s="158"/>
      <c r="CN233" s="7"/>
      <c r="CO233" s="7"/>
      <c r="CP233" s="7"/>
      <c r="CR233" s="105"/>
      <c r="CS233" s="10"/>
      <c r="CT233" s="10"/>
      <c r="CU233" s="10"/>
      <c r="CV233" s="110"/>
      <c r="CW233" s="10"/>
      <c r="CX233" s="9"/>
      <c r="CY233" s="12"/>
      <c r="CZ233" s="9"/>
    </row>
    <row r="234" spans="1:113" ht="18" customHeight="1">
      <c r="A234" s="29" t="s">
        <v>12</v>
      </c>
      <c r="B234" s="30">
        <v>690</v>
      </c>
      <c r="C234" s="30">
        <v>690</v>
      </c>
      <c r="D234" s="30">
        <v>690</v>
      </c>
      <c r="E234" s="30">
        <v>690</v>
      </c>
      <c r="F234" s="30">
        <v>690</v>
      </c>
      <c r="G234" s="30">
        <v>690</v>
      </c>
      <c r="H234" s="30">
        <v>690</v>
      </c>
      <c r="AG234" s="16"/>
      <c r="AH234" s="16"/>
      <c r="AI234" s="16"/>
      <c r="AS234" s="7"/>
      <c r="AT234" s="7"/>
      <c r="AU234" s="7"/>
      <c r="BO234" s="89" t="s">
        <v>12</v>
      </c>
      <c r="BP234" s="90">
        <v>690</v>
      </c>
      <c r="BQ234" s="30">
        <v>690</v>
      </c>
      <c r="BR234" s="30">
        <v>690</v>
      </c>
      <c r="BS234" s="30">
        <v>690</v>
      </c>
      <c r="BT234" s="30">
        <v>690</v>
      </c>
      <c r="BU234" s="30"/>
      <c r="BV234" s="30">
        <v>690</v>
      </c>
      <c r="BZ234" s="158"/>
      <c r="CN234" s="7"/>
      <c r="CO234" s="7"/>
      <c r="CP234" s="7"/>
      <c r="CR234" s="105"/>
      <c r="CS234" s="10"/>
      <c r="CT234" s="10"/>
      <c r="CU234" s="10"/>
      <c r="CV234" s="110"/>
      <c r="CW234" s="10"/>
      <c r="CX234" s="9"/>
      <c r="CY234" s="12"/>
      <c r="CZ234" s="9"/>
    </row>
    <row r="235" spans="1:113" ht="18" customHeight="1">
      <c r="A235" s="29" t="s">
        <v>90</v>
      </c>
      <c r="B235" s="94">
        <v>105122</v>
      </c>
      <c r="C235" s="36">
        <v>105129</v>
      </c>
      <c r="D235" s="36">
        <v>101923</v>
      </c>
      <c r="E235" s="36">
        <v>105320</v>
      </c>
      <c r="F235" s="36">
        <v>103782</v>
      </c>
      <c r="G235" s="36"/>
      <c r="H235" s="44">
        <f>SUM(B235:G235)</f>
        <v>521276</v>
      </c>
      <c r="J235" s="3" t="s">
        <v>138</v>
      </c>
      <c r="AG235" s="16"/>
      <c r="AH235" s="16"/>
      <c r="AI235" s="16"/>
      <c r="AS235" s="7"/>
      <c r="AT235" s="7"/>
      <c r="AU235" s="7"/>
      <c r="BO235" s="89" t="s">
        <v>90</v>
      </c>
      <c r="BP235" s="94">
        <v>128179</v>
      </c>
      <c r="BQ235" s="36">
        <v>128510</v>
      </c>
      <c r="BR235" s="36">
        <v>130102</v>
      </c>
      <c r="BS235" s="36">
        <v>127931</v>
      </c>
      <c r="BT235" s="36">
        <v>128544</v>
      </c>
      <c r="BU235" s="99"/>
      <c r="BV235" s="44">
        <f>SUM(BP235:BT235)</f>
        <v>643266</v>
      </c>
      <c r="BZ235" s="158"/>
      <c r="CN235" s="7"/>
      <c r="CO235" s="7"/>
      <c r="CP235" s="7"/>
      <c r="CR235" s="105"/>
      <c r="CS235" s="10"/>
      <c r="CT235" s="10"/>
      <c r="CU235" s="10"/>
      <c r="CV235" s="110"/>
      <c r="CW235" s="10"/>
      <c r="CX235" s="9"/>
      <c r="CY235" s="12"/>
      <c r="CZ235" s="9"/>
    </row>
    <row r="236" spans="1:113" ht="18" customHeight="1">
      <c r="A236" s="29" t="s">
        <v>91</v>
      </c>
      <c r="B236" s="36">
        <v>80</v>
      </c>
      <c r="C236" s="36">
        <v>80</v>
      </c>
      <c r="D236" s="36">
        <v>80</v>
      </c>
      <c r="E236" s="36">
        <v>80</v>
      </c>
      <c r="F236" s="36">
        <v>80</v>
      </c>
      <c r="G236" s="36"/>
      <c r="H236" s="44">
        <f>SUM(B236:G236)</f>
        <v>400</v>
      </c>
      <c r="J236" s="3">
        <v>438</v>
      </c>
      <c r="K236" s="3">
        <v>441</v>
      </c>
      <c r="L236" s="3">
        <v>447</v>
      </c>
      <c r="M236" s="3">
        <v>450</v>
      </c>
      <c r="N236" s="3">
        <v>453</v>
      </c>
      <c r="O236" s="4">
        <v>463</v>
      </c>
      <c r="P236" s="4">
        <v>468</v>
      </c>
      <c r="Q236" s="4">
        <v>471</v>
      </c>
      <c r="R236" s="4">
        <v>473</v>
      </c>
      <c r="S236" s="3">
        <v>476</v>
      </c>
      <c r="T236" s="3">
        <v>478</v>
      </c>
      <c r="U236" s="3">
        <v>482</v>
      </c>
      <c r="V236" s="3">
        <v>485</v>
      </c>
      <c r="W236" s="5" t="s">
        <v>14</v>
      </c>
      <c r="X236" s="5" t="s">
        <v>15</v>
      </c>
      <c r="Y236" s="5" t="s">
        <v>16</v>
      </c>
      <c r="Z236" s="5" t="s">
        <v>17</v>
      </c>
      <c r="AA236" s="6" t="s">
        <v>118</v>
      </c>
      <c r="AB236" s="6" t="s">
        <v>114</v>
      </c>
      <c r="AC236" s="6" t="s">
        <v>20</v>
      </c>
      <c r="AD236" s="7" t="s">
        <v>21</v>
      </c>
      <c r="AE236" s="7" t="s">
        <v>22</v>
      </c>
      <c r="AF236" s="7" t="s">
        <v>23</v>
      </c>
      <c r="AG236" s="16" t="s">
        <v>24</v>
      </c>
      <c r="AH236" s="16" t="s">
        <v>25</v>
      </c>
      <c r="AI236" s="16" t="s">
        <v>26</v>
      </c>
      <c r="AJ236" s="8" t="s">
        <v>27</v>
      </c>
      <c r="AK236" s="8" t="s">
        <v>28</v>
      </c>
      <c r="AL236" s="8" t="s">
        <v>29</v>
      </c>
      <c r="AM236" s="9" t="s">
        <v>30</v>
      </c>
      <c r="AN236" s="9" t="s">
        <v>31</v>
      </c>
      <c r="AO236" s="6" t="s">
        <v>32</v>
      </c>
      <c r="AP236" s="6" t="s">
        <v>33</v>
      </c>
      <c r="AQ236" s="6" t="s">
        <v>34</v>
      </c>
      <c r="AR236" s="6" t="s">
        <v>35</v>
      </c>
      <c r="AS236" s="7" t="s">
        <v>36</v>
      </c>
      <c r="AT236" s="7" t="s">
        <v>37</v>
      </c>
      <c r="AU236" s="7" t="s">
        <v>38</v>
      </c>
      <c r="AV236" s="10" t="s">
        <v>39</v>
      </c>
      <c r="AX236" s="10" t="s">
        <v>41</v>
      </c>
      <c r="AY236" s="10" t="s">
        <v>42</v>
      </c>
      <c r="AZ236" s="10" t="s">
        <v>43</v>
      </c>
      <c r="BA236" s="9" t="s">
        <v>44</v>
      </c>
      <c r="BC236" s="9" t="s">
        <v>46</v>
      </c>
      <c r="BE236" s="9" t="s">
        <v>48</v>
      </c>
      <c r="BG236" s="13" t="s">
        <v>50</v>
      </c>
      <c r="BJ236" s="88" t="s">
        <v>53</v>
      </c>
      <c r="BK236" s="88" t="s">
        <v>139</v>
      </c>
      <c r="BL236" s="88" t="s">
        <v>141</v>
      </c>
      <c r="BM236" s="88" t="s">
        <v>143</v>
      </c>
      <c r="BN236" s="88" t="s">
        <v>145</v>
      </c>
      <c r="BO236" s="89" t="s">
        <v>91</v>
      </c>
      <c r="BP236" s="94">
        <v>80</v>
      </c>
      <c r="BQ236" s="36">
        <v>80</v>
      </c>
      <c r="BR236" s="36">
        <v>80</v>
      </c>
      <c r="BS236" s="36">
        <v>80</v>
      </c>
      <c r="BT236" s="36">
        <v>80</v>
      </c>
      <c r="BU236" s="99"/>
      <c r="BV236" s="44">
        <f>SUM(BP236:BT236)</f>
        <v>400</v>
      </c>
      <c r="BX236" s="6" t="s">
        <v>119</v>
      </c>
      <c r="BZ236" s="102" t="s">
        <v>56</v>
      </c>
      <c r="CA236" s="7" t="s">
        <v>57</v>
      </c>
      <c r="CB236" s="7" t="s">
        <v>58</v>
      </c>
      <c r="CC236" s="7" t="s">
        <v>59</v>
      </c>
      <c r="CD236" s="16" t="s">
        <v>60</v>
      </c>
      <c r="CE236" s="16" t="s">
        <v>61</v>
      </c>
      <c r="CF236" s="16" t="s">
        <v>62</v>
      </c>
      <c r="CG236" s="8" t="s">
        <v>63</v>
      </c>
      <c r="CH236" s="8" t="s">
        <v>64</v>
      </c>
      <c r="CI236" s="8" t="s">
        <v>65</v>
      </c>
      <c r="CJ236" s="6" t="s">
        <v>66</v>
      </c>
      <c r="CK236" s="6" t="s">
        <v>67</v>
      </c>
      <c r="CL236" s="6" t="s">
        <v>68</v>
      </c>
      <c r="CM236" s="6" t="s">
        <v>69</v>
      </c>
      <c r="CN236" s="7" t="s">
        <v>70</v>
      </c>
      <c r="CO236" s="7" t="s">
        <v>71</v>
      </c>
      <c r="CP236" s="7" t="s">
        <v>72</v>
      </c>
      <c r="CQ236" s="10" t="s">
        <v>73</v>
      </c>
      <c r="CR236" s="10"/>
      <c r="CS236" s="10" t="s">
        <v>75</v>
      </c>
      <c r="CT236" s="10"/>
      <c r="CU236" s="10" t="s">
        <v>120</v>
      </c>
      <c r="CV236" s="110" t="s">
        <v>78</v>
      </c>
      <c r="CW236" s="10"/>
      <c r="CX236" s="9" t="s">
        <v>79</v>
      </c>
      <c r="CY236" s="12"/>
      <c r="CZ236" s="9" t="s">
        <v>81</v>
      </c>
      <c r="DA236" s="21" t="s">
        <v>82</v>
      </c>
      <c r="DB236" s="22" t="s">
        <v>83</v>
      </c>
      <c r="DD236" s="116" t="s">
        <v>85</v>
      </c>
      <c r="DE236" s="116" t="s">
        <v>86</v>
      </c>
      <c r="DF236" s="116" t="s">
        <v>140</v>
      </c>
      <c r="DG236" s="116" t="s">
        <v>142</v>
      </c>
      <c r="DH236" s="116" t="s">
        <v>144</v>
      </c>
      <c r="DI236" s="116" t="s">
        <v>146</v>
      </c>
    </row>
    <row r="237" spans="1:113" ht="18" customHeight="1">
      <c r="A237" s="29" t="s">
        <v>87</v>
      </c>
      <c r="B237" s="37">
        <f>B235/B236</f>
        <v>1314.0250000000001</v>
      </c>
      <c r="C237" s="37">
        <f>C235/C236</f>
        <v>1314.1125</v>
      </c>
      <c r="D237" s="37">
        <f>D235/D236</f>
        <v>1274.0374999999999</v>
      </c>
      <c r="E237" s="37">
        <f>E235/E236</f>
        <v>1316.5</v>
      </c>
      <c r="F237" s="37">
        <f>F235/F236</f>
        <v>1297.2750000000001</v>
      </c>
      <c r="G237" s="37" t="e">
        <f t="shared" ref="G237:H237" si="339">G235/G236</f>
        <v>#DIV/0!</v>
      </c>
      <c r="H237" s="45">
        <f t="shared" si="339"/>
        <v>1303.19</v>
      </c>
      <c r="I237" s="2" t="s">
        <v>87</v>
      </c>
      <c r="J237" s="51">
        <v>1157.788</v>
      </c>
      <c r="K237" s="51">
        <v>1374</v>
      </c>
      <c r="L237" s="51">
        <v>1165.03</v>
      </c>
      <c r="M237" s="51">
        <v>1113.9100000000001</v>
      </c>
      <c r="N237" s="51">
        <v>1172.03</v>
      </c>
      <c r="O237" s="55">
        <v>1282.9000000000001</v>
      </c>
      <c r="P237" s="55"/>
      <c r="Q237" s="55">
        <v>1186.5</v>
      </c>
      <c r="R237" s="55">
        <v>1182.25</v>
      </c>
      <c r="S237" s="51">
        <v>1235.4666666666701</v>
      </c>
      <c r="T237" s="51">
        <v>1197.8800000000001</v>
      </c>
      <c r="U237" s="51">
        <v>1233.3699999999999</v>
      </c>
      <c r="V237" s="51">
        <v>1169.5999999999999</v>
      </c>
      <c r="W237" s="57"/>
      <c r="X237" s="57"/>
      <c r="Y237" s="57"/>
      <c r="Z237" s="57">
        <v>1227.33</v>
      </c>
      <c r="AA237" s="60">
        <v>1326.3125</v>
      </c>
      <c r="AB237" s="60">
        <v>1243</v>
      </c>
      <c r="AC237" s="60">
        <v>1156</v>
      </c>
      <c r="AD237" s="61">
        <v>1189.75</v>
      </c>
      <c r="AE237" s="61">
        <v>1402.28125</v>
      </c>
      <c r="AF237" s="61">
        <v>1360.9375</v>
      </c>
      <c r="AG237" s="63">
        <v>1287.8900000000001</v>
      </c>
      <c r="AH237" s="63">
        <v>1299.1300000000001</v>
      </c>
      <c r="AI237" s="63">
        <v>1325.625</v>
      </c>
      <c r="AJ237" s="64">
        <v>1260.5</v>
      </c>
      <c r="AK237" s="64">
        <v>1307.7083333333301</v>
      </c>
      <c r="AL237" s="64">
        <v>1220.44444444444</v>
      </c>
      <c r="AM237" s="13">
        <v>1237.43</v>
      </c>
      <c r="AN237" s="13" t="e">
        <f>'[1]Peso Macho'!G237</f>
        <v>#REF!</v>
      </c>
      <c r="AO237" s="59">
        <v>1054.17</v>
      </c>
      <c r="AP237" s="59">
        <v>1019.48</v>
      </c>
      <c r="AQ237" s="59"/>
      <c r="AR237" s="59"/>
      <c r="AS237" s="61">
        <v>1194.8333333333301</v>
      </c>
      <c r="AT237" s="61">
        <v>1517.175</v>
      </c>
      <c r="AU237" s="61">
        <v>1325.85</v>
      </c>
      <c r="AV237" s="68">
        <v>1478.57142857143</v>
      </c>
      <c r="AW237" s="68"/>
      <c r="AX237" s="68">
        <v>1031.17</v>
      </c>
      <c r="AY237" s="68"/>
      <c r="AZ237" s="68">
        <v>1204.93333333333</v>
      </c>
      <c r="BA237" s="13">
        <v>1108.8800000000001</v>
      </c>
      <c r="BB237" s="77"/>
      <c r="BC237" s="13">
        <v>1205</v>
      </c>
      <c r="BD237" s="78"/>
      <c r="BE237" s="13">
        <v>1119.6875</v>
      </c>
      <c r="BF237" s="78"/>
      <c r="BG237" s="13">
        <v>910.5</v>
      </c>
      <c r="BJ237" s="88">
        <v>943.03125</v>
      </c>
      <c r="BK237" s="88">
        <v>952.41250000000002</v>
      </c>
      <c r="BL237" s="88">
        <v>971.79487179487182</v>
      </c>
      <c r="BM237" s="88">
        <v>1200.5625</v>
      </c>
      <c r="BN237" s="88">
        <f>H237</f>
        <v>1303.19</v>
      </c>
      <c r="BO237" s="89" t="s">
        <v>87</v>
      </c>
      <c r="BP237" s="95">
        <f>BP235/BP236</f>
        <v>1602.2375</v>
      </c>
      <c r="BQ237" s="37">
        <f>BQ235/BQ236</f>
        <v>1606.375</v>
      </c>
      <c r="BR237" s="37">
        <f>BR235/BR236</f>
        <v>1626.2750000000001</v>
      </c>
      <c r="BS237" s="37">
        <f>BS235/BS236</f>
        <v>1599.1375</v>
      </c>
      <c r="BT237" s="37">
        <f t="shared" ref="BT237" si="340">BT235/BT236</f>
        <v>1606.8</v>
      </c>
      <c r="BU237" s="130"/>
      <c r="BV237" s="45">
        <f>BV235/BV236</f>
        <v>1608.165</v>
      </c>
      <c r="BW237" s="2" t="s">
        <v>87</v>
      </c>
      <c r="BX237" s="60">
        <v>1450.8</v>
      </c>
      <c r="BY237" s="60"/>
      <c r="BZ237" s="103">
        <v>1451.25</v>
      </c>
      <c r="CA237" s="61" t="e">
        <v>#DIV/0!</v>
      </c>
      <c r="CB237" s="61">
        <v>1548.78125</v>
      </c>
      <c r="CC237" s="61">
        <v>1603.59</v>
      </c>
      <c r="CD237" s="63">
        <v>1329.67</v>
      </c>
      <c r="CE237" s="63">
        <v>1550</v>
      </c>
      <c r="CF237" s="63">
        <v>1650.2666666666701</v>
      </c>
      <c r="CG237" s="64">
        <v>1620.125</v>
      </c>
      <c r="CH237" s="64">
        <v>1481.42857142857</v>
      </c>
      <c r="CI237" s="64">
        <v>1538.1111111111099</v>
      </c>
      <c r="CJ237" s="59">
        <v>1603.8</v>
      </c>
      <c r="CK237" s="59">
        <v>1511.63</v>
      </c>
      <c r="CL237" s="59"/>
      <c r="CM237" s="59"/>
      <c r="CN237" s="61">
        <v>1493.1666666666699</v>
      </c>
      <c r="CO237" s="61">
        <v>1647.875</v>
      </c>
      <c r="CP237" s="61">
        <v>1547.7750000000001</v>
      </c>
      <c r="CQ237" s="68">
        <v>1618.2142857142901</v>
      </c>
      <c r="CR237" s="68"/>
      <c r="CS237" s="10">
        <v>1403.67</v>
      </c>
      <c r="CT237" s="10"/>
      <c r="CU237" s="10">
        <v>1559.5333333333299</v>
      </c>
      <c r="CV237" s="110">
        <v>1508.53</v>
      </c>
      <c r="CW237" s="10"/>
      <c r="CX237" s="9">
        <v>1350.67</v>
      </c>
      <c r="CY237" s="12"/>
      <c r="CZ237" s="13">
        <v>1392.7222222222199</v>
      </c>
      <c r="DA237" s="119">
        <f>BV237</f>
        <v>1608.165</v>
      </c>
      <c r="DB237" s="123">
        <v>1255.2820512820499</v>
      </c>
      <c r="DE237" s="121">
        <v>1289.6187500000001</v>
      </c>
      <c r="DF237" s="121">
        <v>1102.5708333333334</v>
      </c>
      <c r="DG237" s="121">
        <v>1275.7777777777778</v>
      </c>
      <c r="DH237" s="121">
        <v>1545.8125</v>
      </c>
      <c r="DI237" s="121">
        <f>BV237</f>
        <v>1608.165</v>
      </c>
    </row>
    <row r="238" spans="1:113" ht="18" customHeight="1" thickBot="1">
      <c r="A238" s="31" t="s">
        <v>93</v>
      </c>
      <c r="B238" s="38">
        <f>B237-B229</f>
        <v>117.41250000000014</v>
      </c>
      <c r="C238" s="38">
        <f t="shared" ref="C238:H238" si="341">C237-C229</f>
        <v>73.037499999999909</v>
      </c>
      <c r="D238" s="38">
        <f t="shared" si="341"/>
        <v>73.387499999999818</v>
      </c>
      <c r="E238" s="38">
        <f t="shared" si="341"/>
        <v>51.4375</v>
      </c>
      <c r="F238" s="38">
        <f t="shared" si="341"/>
        <v>71.950000000000045</v>
      </c>
      <c r="G238" s="38" t="e">
        <f t="shared" si="341"/>
        <v>#DIV/0!</v>
      </c>
      <c r="H238" s="46">
        <f t="shared" si="341"/>
        <v>77.445000000000164</v>
      </c>
      <c r="I238" s="138" t="s">
        <v>93</v>
      </c>
      <c r="J238" s="139">
        <f>J237-J229</f>
        <v>0</v>
      </c>
      <c r="K238" s="139">
        <f>K237-K229</f>
        <v>0</v>
      </c>
      <c r="L238" s="139">
        <f>L237-L229</f>
        <v>0</v>
      </c>
      <c r="M238" s="140">
        <v>69.900000000000006</v>
      </c>
      <c r="N238" s="140">
        <v>50.4</v>
      </c>
      <c r="O238" s="141">
        <v>87.2</v>
      </c>
      <c r="P238" s="141"/>
      <c r="Q238" s="141">
        <v>84.2</v>
      </c>
      <c r="R238" s="142">
        <v>57.3333333333333</v>
      </c>
      <c r="S238" s="139">
        <f>S237-S229</f>
        <v>0</v>
      </c>
      <c r="T238" s="139">
        <f>T237-T229</f>
        <v>0</v>
      </c>
      <c r="U238" s="139">
        <f>U237-U229</f>
        <v>0</v>
      </c>
      <c r="V238" s="139">
        <f>V237-V229</f>
        <v>0</v>
      </c>
      <c r="W238" s="143">
        <f>+W237-W229</f>
        <v>0</v>
      </c>
      <c r="X238" s="143">
        <f>+X237-X229</f>
        <v>0</v>
      </c>
      <c r="Y238" s="143">
        <f>+Y237-Y229</f>
        <v>0</v>
      </c>
      <c r="Z238" s="143">
        <f>Z237-Z229</f>
        <v>0</v>
      </c>
      <c r="AA238" s="144">
        <v>57.8125</v>
      </c>
      <c r="AB238" s="144">
        <v>27.349999999999898</v>
      </c>
      <c r="AC238" s="144">
        <v>63.5</v>
      </c>
      <c r="AD238" s="145">
        <v>66.778125000000003</v>
      </c>
      <c r="AE238" s="145">
        <v>127.53125</v>
      </c>
      <c r="AF238" s="145">
        <v>92.78125</v>
      </c>
      <c r="AG238" s="146">
        <v>88</v>
      </c>
      <c r="AH238" s="146">
        <v>95.73</v>
      </c>
      <c r="AI238" s="146">
        <v>82.924999999999997</v>
      </c>
      <c r="AJ238" s="147">
        <v>95.7083333333333</v>
      </c>
      <c r="AK238" s="147">
        <v>83.3333333333333</v>
      </c>
      <c r="AL238" s="147">
        <v>54.884444444444398</v>
      </c>
      <c r="AM238" s="13">
        <v>81.23</v>
      </c>
      <c r="AN238" s="13" t="e">
        <f>'[1]Peso Macho'!G238</f>
        <v>#REF!</v>
      </c>
      <c r="AO238" s="144">
        <v>32.250000000000099</v>
      </c>
      <c r="AP238" s="144">
        <v>30.8000000000001</v>
      </c>
      <c r="AQ238" s="144">
        <v>0</v>
      </c>
      <c r="AR238" s="144">
        <v>0</v>
      </c>
      <c r="AS238" s="145">
        <v>82.666666666666501</v>
      </c>
      <c r="AT238" s="62">
        <v>133.65</v>
      </c>
      <c r="AU238" s="62">
        <v>116.85</v>
      </c>
      <c r="AV238" s="69">
        <v>76.607142857142904</v>
      </c>
      <c r="AW238" s="69"/>
      <c r="AX238" s="69">
        <v>-16.8</v>
      </c>
      <c r="AY238" s="69"/>
      <c r="AZ238" s="69">
        <v>68.600000000000094</v>
      </c>
      <c r="BA238" s="79">
        <f>BA237-BA229</f>
        <v>0</v>
      </c>
      <c r="BB238" s="80"/>
      <c r="BC238" s="79">
        <f>BC237-BC229</f>
        <v>0</v>
      </c>
      <c r="BD238" s="81"/>
      <c r="BE238" s="79">
        <v>34.058757485029901</v>
      </c>
      <c r="BF238" s="81"/>
      <c r="BG238" s="13">
        <v>12.961538461538501</v>
      </c>
      <c r="BJ238" s="88">
        <v>60.864583333333371</v>
      </c>
      <c r="BK238" s="88">
        <v>75.216666666666697</v>
      </c>
      <c r="BL238" s="88">
        <v>62.820512820512818</v>
      </c>
      <c r="BM238" s="88">
        <v>181.5625</v>
      </c>
      <c r="BN238" s="88">
        <f>H238</f>
        <v>77.445000000000164</v>
      </c>
      <c r="BO238" s="89" t="s">
        <v>93</v>
      </c>
      <c r="BP238" s="96">
        <f>BP237-BP229</f>
        <v>141.78749999999991</v>
      </c>
      <c r="BQ238" s="38">
        <f t="shared" ref="BQ238:BT238" si="342">BQ237-BQ229</f>
        <v>138.46250000000009</v>
      </c>
      <c r="BR238" s="38">
        <f t="shared" si="342"/>
        <v>194.5625</v>
      </c>
      <c r="BS238" s="38">
        <f t="shared" si="342"/>
        <v>154.8125</v>
      </c>
      <c r="BT238" s="38">
        <f t="shared" si="342"/>
        <v>123.375</v>
      </c>
      <c r="BU238" s="132"/>
      <c r="BV238" s="46">
        <f t="shared" ref="BV238" si="343">BV237-BV229</f>
        <v>150.59999999999991</v>
      </c>
      <c r="BW238" s="138" t="s">
        <v>93</v>
      </c>
      <c r="BX238" s="144">
        <v>11.4</v>
      </c>
      <c r="BY238" s="144"/>
      <c r="BZ238" s="155">
        <v>52</v>
      </c>
      <c r="CA238" s="145" t="e">
        <v>#DIV/0!</v>
      </c>
      <c r="CB238" s="145">
        <v>45.71875</v>
      </c>
      <c r="CC238" s="145">
        <v>55.9</v>
      </c>
      <c r="CD238" s="146">
        <v>55</v>
      </c>
      <c r="CE238" s="146">
        <v>83.869999999999905</v>
      </c>
      <c r="CF238" s="146">
        <v>129.46666666666701</v>
      </c>
      <c r="CG238" s="147">
        <v>180.625</v>
      </c>
      <c r="CH238" s="147">
        <v>34.476190476190403</v>
      </c>
      <c r="CI238" s="147">
        <v>145.44111111111101</v>
      </c>
      <c r="CJ238" s="144">
        <v>56.809999999999903</v>
      </c>
      <c r="CK238" s="144">
        <v>61.670000000000101</v>
      </c>
      <c r="CL238" s="144">
        <v>0</v>
      </c>
      <c r="CM238" s="144">
        <v>0</v>
      </c>
      <c r="CN238" s="62">
        <v>112.833333333333</v>
      </c>
      <c r="CO238" s="62">
        <v>30.8</v>
      </c>
      <c r="CP238" s="62">
        <v>76.775000000000105</v>
      </c>
      <c r="CQ238" s="69">
        <v>40.535714285714398</v>
      </c>
      <c r="CR238" s="69"/>
      <c r="CS238" s="10">
        <v>60.7</v>
      </c>
      <c r="CT238" s="10"/>
      <c r="CU238" s="10">
        <v>175.96666666666701</v>
      </c>
      <c r="CV238" s="110">
        <f>CV237-CV229</f>
        <v>0</v>
      </c>
      <c r="CW238" s="10"/>
      <c r="CX238" s="13">
        <f>CX237-CX229</f>
        <v>0</v>
      </c>
      <c r="CY238" s="12"/>
      <c r="CZ238" s="13">
        <v>58.3333333333333</v>
      </c>
      <c r="DA238" s="119">
        <f>DA237-DA229</f>
        <v>150.59999999999991</v>
      </c>
      <c r="DB238" s="123">
        <v>108.358974358974</v>
      </c>
      <c r="DE238" s="124">
        <v>57.808333333333394</v>
      </c>
      <c r="DF238" s="124">
        <v>15.4375</v>
      </c>
      <c r="DG238" s="124">
        <v>115.33333333333348</v>
      </c>
      <c r="DH238" s="124">
        <v>231.8125</v>
      </c>
      <c r="DI238" s="124">
        <f>BV238</f>
        <v>150.59999999999991</v>
      </c>
    </row>
  </sheetData>
  <mergeCells count="3">
    <mergeCell ref="A1:C1"/>
    <mergeCell ref="BO1:CT1"/>
    <mergeCell ref="BP2:BR2"/>
  </mergeCells>
  <conditionalFormatting sqref="CA197:CA19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CA205:CA206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A213:CA21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CA221:CA222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A229:CA2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A237:CA23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scale="11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C21" sqref="C21"/>
    </sheetView>
  </sheetViews>
  <sheetFormatPr baseColWidth="10" defaultColWidth="11" defaultRowHeight="15"/>
  <sheetData>
    <row r="3" spans="1:4">
      <c r="A3">
        <v>2256</v>
      </c>
      <c r="B3">
        <f>SUM(A3:A6)</f>
        <v>9363</v>
      </c>
      <c r="C3">
        <v>2901</v>
      </c>
      <c r="D3">
        <f>SUM(C3:C6)</f>
        <v>11539</v>
      </c>
    </row>
    <row r="4" spans="1:4">
      <c r="A4">
        <v>2335</v>
      </c>
      <c r="C4">
        <v>2880</v>
      </c>
    </row>
    <row r="5" spans="1:4">
      <c r="A5">
        <v>2448</v>
      </c>
      <c r="C5">
        <v>2979</v>
      </c>
    </row>
    <row r="6" spans="1:4">
      <c r="A6">
        <v>2324</v>
      </c>
      <c r="C6">
        <v>2779</v>
      </c>
    </row>
    <row r="8" spans="1:4">
      <c r="A8">
        <v>2429</v>
      </c>
      <c r="B8">
        <f>SUM(A8:A11)</f>
        <v>9562</v>
      </c>
      <c r="C8">
        <v>2822</v>
      </c>
      <c r="D8">
        <f>SUM(C8:C11)</f>
        <v>10894</v>
      </c>
    </row>
    <row r="9" spans="1:4">
      <c r="A9">
        <v>2324</v>
      </c>
      <c r="C9">
        <v>2762</v>
      </c>
    </row>
    <row r="10" spans="1:4">
      <c r="A10">
        <v>2403</v>
      </c>
      <c r="C10">
        <v>2622</v>
      </c>
    </row>
    <row r="11" spans="1:4">
      <c r="A11">
        <v>2406</v>
      </c>
      <c r="C11">
        <v>2688</v>
      </c>
    </row>
    <row r="13" spans="1:4">
      <c r="A13">
        <v>2471</v>
      </c>
      <c r="B13">
        <f>SUM(A13:A16)</f>
        <v>9756</v>
      </c>
      <c r="C13">
        <v>2783</v>
      </c>
      <c r="D13">
        <f>SUM(C13:C16)</f>
        <v>11188</v>
      </c>
    </row>
    <row r="14" spans="1:4">
      <c r="A14">
        <v>2416</v>
      </c>
      <c r="C14">
        <v>2778</v>
      </c>
    </row>
    <row r="15" spans="1:4">
      <c r="A15">
        <v>2479</v>
      </c>
      <c r="C15">
        <v>2843</v>
      </c>
    </row>
    <row r="16" spans="1:4">
      <c r="A16">
        <v>2390</v>
      </c>
      <c r="C16">
        <v>2784</v>
      </c>
    </row>
    <row r="18" spans="1:4">
      <c r="A18">
        <v>2286</v>
      </c>
      <c r="B18">
        <f>SUM(A18:A21)</f>
        <v>9626</v>
      </c>
      <c r="C18">
        <v>2946</v>
      </c>
      <c r="D18">
        <f>SUM(C18:C21)</f>
        <v>11554</v>
      </c>
    </row>
    <row r="19" spans="1:4">
      <c r="A19">
        <v>2560</v>
      </c>
      <c r="C19">
        <v>2864</v>
      </c>
    </row>
    <row r="20" spans="1:4">
      <c r="A20">
        <v>2256</v>
      </c>
      <c r="C20">
        <v>2906</v>
      </c>
    </row>
    <row r="21" spans="1:4">
      <c r="A21">
        <v>2524</v>
      </c>
      <c r="C21">
        <v>2838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PESO MACHOS GP-7 Y 1</vt:lpstr>
      <vt:lpstr>Hoja1</vt:lpstr>
      <vt:lpstr>'PESO MACHOS GP-7 Y 1'!Área_de_impresión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Martinez</dc:creator>
  <cp:lastModifiedBy>Alabama</cp:lastModifiedBy>
  <cp:lastPrinted>2017-04-13T11:20:00Z</cp:lastPrinted>
  <dcterms:created xsi:type="dcterms:W3CDTF">2016-03-29T02:40:00Z</dcterms:created>
  <dcterms:modified xsi:type="dcterms:W3CDTF">2024-04-25T20:28:13Z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