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14295" yWindow="0" windowWidth="14610" windowHeight="15585" tabRatio="927" firstSheet="75" activeTab="83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8" l="1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G35" i="88"/>
  <c r="G40" i="88" s="1"/>
  <c r="F35" i="88"/>
  <c r="F40" i="88" s="1"/>
  <c r="E35" i="88"/>
  <c r="E40" i="88" s="1"/>
  <c r="D35" i="88"/>
  <c r="D40" i="88" s="1"/>
  <c r="C35" i="88"/>
  <c r="C40" i="88" s="1"/>
  <c r="B35" i="88"/>
  <c r="B40" i="88" s="1"/>
  <c r="U34" i="88"/>
  <c r="H34" i="88"/>
  <c r="U33" i="88"/>
  <c r="H33" i="88"/>
  <c r="U32" i="88"/>
  <c r="H32" i="88"/>
  <c r="U31" i="88"/>
  <c r="H31" i="88"/>
  <c r="U30" i="88"/>
  <c r="H30" i="88"/>
  <c r="U29" i="88"/>
  <c r="H29" i="88"/>
  <c r="U28" i="88"/>
  <c r="H28" i="88"/>
  <c r="U27" i="88"/>
  <c r="H27" i="88"/>
  <c r="I28" i="88" s="1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V15" i="88"/>
  <c r="V20" i="88" s="1"/>
  <c r="U15" i="88"/>
  <c r="U20" i="88" s="1"/>
  <c r="T15" i="88"/>
  <c r="T20" i="88" s="1"/>
  <c r="S15" i="88"/>
  <c r="S21" i="88" s="1"/>
  <c r="R15" i="88"/>
  <c r="R21" i="88" s="1"/>
  <c r="Q15" i="88"/>
  <c r="Q20" i="88" s="1"/>
  <c r="P15" i="88"/>
  <c r="P20" i="88" s="1"/>
  <c r="O15" i="88"/>
  <c r="O20" i="88" s="1"/>
  <c r="N15" i="88"/>
  <c r="N20" i="88" s="1"/>
  <c r="M15" i="88"/>
  <c r="M20" i="88" s="1"/>
  <c r="L15" i="88"/>
  <c r="L20" i="88" s="1"/>
  <c r="K15" i="88"/>
  <c r="K20" i="88" s="1"/>
  <c r="J15" i="88"/>
  <c r="J21" i="88" s="1"/>
  <c r="I15" i="88"/>
  <c r="I20" i="88" s="1"/>
  <c r="H15" i="88"/>
  <c r="H20" i="88" s="1"/>
  <c r="G15" i="88"/>
  <c r="G20" i="88" s="1"/>
  <c r="F15" i="88"/>
  <c r="F20" i="88" s="1"/>
  <c r="E15" i="88"/>
  <c r="E20" i="88" s="1"/>
  <c r="D15" i="88"/>
  <c r="D20" i="88" s="1"/>
  <c r="C15" i="88"/>
  <c r="C20" i="88" s="1"/>
  <c r="B15" i="88"/>
  <c r="B21" i="88" s="1"/>
  <c r="W14" i="88"/>
  <c r="W13" i="88"/>
  <c r="W12" i="88"/>
  <c r="X13" i="88" s="1"/>
  <c r="W11" i="88"/>
  <c r="W10" i="88"/>
  <c r="W9" i="88"/>
  <c r="W8" i="88"/>
  <c r="W7" i="88"/>
  <c r="X8" i="88" s="1"/>
  <c r="U2" i="88"/>
  <c r="A2" i="88"/>
  <c r="I33" i="88" l="1"/>
  <c r="X14" i="88"/>
  <c r="X11" i="88"/>
  <c r="I32" i="88"/>
  <c r="D41" i="88"/>
  <c r="D42" i="88" s="1"/>
  <c r="D43" i="88" s="1"/>
  <c r="I30" i="88"/>
  <c r="I29" i="88"/>
  <c r="X9" i="88"/>
  <c r="B22" i="88"/>
  <c r="B23" i="88" s="1"/>
  <c r="J22" i="88"/>
  <c r="J23" i="88" s="1"/>
  <c r="S22" i="88"/>
  <c r="S23" i="88" s="1"/>
  <c r="R22" i="88"/>
  <c r="R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I34" i="88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H21" i="88"/>
  <c r="H22" i="88" s="1"/>
  <c r="H23" i="88" s="1"/>
  <c r="P21" i="88"/>
  <c r="P22" i="88" s="1"/>
  <c r="P23" i="88" s="1"/>
  <c r="E21" i="88"/>
  <c r="E22" i="88" s="1"/>
  <c r="E23" i="88" s="1"/>
  <c r="M21" i="88"/>
  <c r="M22" i="88" s="1"/>
  <c r="M23" i="88" s="1"/>
  <c r="U21" i="88"/>
  <c r="U22" i="88" s="1"/>
  <c r="U23" i="88" s="1"/>
  <c r="D21" i="88"/>
  <c r="D22" i="88" s="1"/>
  <c r="D23" i="88" s="1"/>
  <c r="L21" i="88"/>
  <c r="L22" i="88" s="1"/>
  <c r="L23" i="88" s="1"/>
  <c r="T21" i="88"/>
  <c r="T22" i="88" s="1"/>
  <c r="T23" i="88" s="1"/>
  <c r="F21" i="88"/>
  <c r="F22" i="88" s="1"/>
  <c r="F23" i="88" s="1"/>
  <c r="N21" i="88"/>
  <c r="N22" i="88" s="1"/>
  <c r="N23" i="88" s="1"/>
  <c r="V21" i="88"/>
  <c r="V22" i="88" s="1"/>
  <c r="V23" i="88" s="1"/>
  <c r="G21" i="88"/>
  <c r="G22" i="88" s="1"/>
  <c r="G23" i="88" s="1"/>
  <c r="O21" i="88"/>
  <c r="O22" i="88" s="1"/>
  <c r="O23" i="88" s="1"/>
  <c r="I21" i="88"/>
  <c r="I22" i="88" s="1"/>
  <c r="I23" i="88" s="1"/>
  <c r="Q21" i="88"/>
  <c r="Q22" i="88" s="1"/>
  <c r="Q23" i="88" s="1"/>
  <c r="V44" i="88"/>
  <c r="K21" i="88"/>
  <c r="K22" i="88" s="1"/>
  <c r="K23" i="88" s="1"/>
  <c r="X12" i="88"/>
  <c r="C21" i="88"/>
  <c r="C22" i="88" s="1"/>
  <c r="C23" i="88" s="1"/>
  <c r="J20" i="88"/>
  <c r="U35" i="88"/>
  <c r="W15" i="88"/>
  <c r="S20" i="88"/>
  <c r="H35" i="88"/>
  <c r="B20" i="88"/>
  <c r="R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W56" i="88" l="1"/>
  <c r="U38" i="88"/>
  <c r="U36" i="88"/>
  <c r="H38" i="88"/>
  <c r="H36" i="88"/>
  <c r="W18" i="88"/>
  <c r="W1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O34" i="78"/>
  <c r="W49" i="78"/>
  <c r="R15" i="78"/>
  <c r="V14" i="78"/>
  <c r="J13" i="78"/>
  <c r="Q48" i="78"/>
  <c r="V53" i="78"/>
  <c r="Q27" i="78"/>
  <c r="I12" i="78"/>
  <c r="R49" i="78"/>
  <c r="L11" i="78"/>
  <c r="R29" i="78"/>
  <c r="G33" i="78"/>
  <c r="Q31" i="78"/>
  <c r="R32" i="78"/>
  <c r="E47" i="78"/>
  <c r="T47" i="78"/>
  <c r="W53" i="78"/>
  <c r="C15" i="78"/>
  <c r="S27" i="78"/>
  <c r="Q32" i="78"/>
  <c r="P14" i="78"/>
  <c r="S14" i="78"/>
  <c r="T13" i="78"/>
  <c r="J12" i="78"/>
  <c r="J11" i="78"/>
  <c r="T52" i="78"/>
  <c r="G27" i="78"/>
  <c r="R53" i="78"/>
  <c r="P55" i="78"/>
  <c r="U48" i="78"/>
  <c r="F50" i="78"/>
  <c r="T51" i="78"/>
  <c r="S28" i="78"/>
  <c r="S29" i="78"/>
  <c r="U17" i="78"/>
  <c r="H11" i="78"/>
  <c r="Q49" i="78"/>
  <c r="P53" i="78"/>
  <c r="S53" i="78"/>
  <c r="S32" i="78"/>
  <c r="M49" i="78"/>
  <c r="S54" i="78"/>
  <c r="P15" i="78"/>
  <c r="E11" i="78"/>
  <c r="F52" i="78"/>
  <c r="E49" i="78"/>
  <c r="E17" i="78"/>
  <c r="R16" i="78"/>
  <c r="R47" i="78"/>
  <c r="M48" i="78"/>
  <c r="V48" i="78"/>
  <c r="X50" i="78"/>
  <c r="W55" i="78"/>
  <c r="O28" i="78"/>
  <c r="T27" i="78"/>
  <c r="T55" i="78"/>
  <c r="I53" i="78"/>
  <c r="S48" i="78"/>
  <c r="T28" i="78"/>
  <c r="L54" i="78"/>
  <c r="S47" i="78"/>
  <c r="E52" i="78"/>
  <c r="O50" i="78"/>
  <c r="O35" i="78"/>
  <c r="G13" i="78"/>
  <c r="H50" i="78"/>
  <c r="E55" i="78"/>
  <c r="O16" i="78"/>
  <c r="R31" i="78"/>
  <c r="H33" i="78"/>
  <c r="Q34" i="78"/>
  <c r="E31" i="78"/>
  <c r="M51" i="78"/>
  <c r="M17" i="78"/>
  <c r="U16" i="78"/>
  <c r="R50" i="78"/>
  <c r="L51" i="78"/>
  <c r="H28" i="78"/>
  <c r="F15" i="78"/>
  <c r="R34" i="78"/>
  <c r="V52" i="78"/>
  <c r="R52" i="78"/>
  <c r="H51" i="78"/>
  <c r="V16" i="78"/>
  <c r="O54" i="78"/>
  <c r="V15" i="78"/>
  <c r="D51" i="78"/>
  <c r="X53" i="78"/>
  <c r="I48" i="78"/>
  <c r="E51" i="78"/>
  <c r="V12" i="78"/>
  <c r="S11" i="78"/>
  <c r="U50" i="78"/>
  <c r="H14" i="78"/>
  <c r="O15" i="78"/>
  <c r="J15" i="78"/>
  <c r="H49" i="78"/>
  <c r="W51" i="78"/>
  <c r="E53" i="78"/>
  <c r="M47" i="78"/>
  <c r="W14" i="78"/>
  <c r="G14" i="78"/>
  <c r="X49" i="78"/>
  <c r="E35" i="78"/>
  <c r="F27" i="78"/>
  <c r="K52" i="78"/>
  <c r="S12" i="78"/>
  <c r="T35" i="78"/>
  <c r="J55" i="78"/>
  <c r="F17" i="78"/>
  <c r="G31" i="78"/>
  <c r="S30" i="78"/>
  <c r="E32" i="78"/>
  <c r="O53" i="78"/>
  <c r="D13" i="78"/>
  <c r="S33" i="78"/>
  <c r="J50" i="78"/>
  <c r="W17" i="78"/>
  <c r="J53" i="78"/>
  <c r="G17" i="78"/>
  <c r="P12" i="78"/>
  <c r="Q14" i="78"/>
  <c r="I11" i="78"/>
  <c r="R27" i="78"/>
  <c r="G48" i="78"/>
  <c r="Q50" i="78"/>
  <c r="H55" i="78"/>
  <c r="P17" i="78"/>
  <c r="Q15" i="78"/>
  <c r="P30" i="78"/>
  <c r="P35" i="78"/>
  <c r="T29" i="78"/>
  <c r="Q51" i="78"/>
  <c r="D30" i="78"/>
  <c r="T50" i="78"/>
  <c r="Q52" i="78"/>
  <c r="D54" i="78"/>
  <c r="W15" i="78"/>
  <c r="D17" i="78"/>
  <c r="E12" i="78"/>
  <c r="P48" i="78"/>
  <c r="V51" i="78"/>
  <c r="G54" i="78"/>
  <c r="W52" i="78"/>
  <c r="F28" i="78"/>
  <c r="K55" i="78"/>
  <c r="W48" i="78"/>
  <c r="L50" i="78"/>
  <c r="F13" i="78"/>
  <c r="R55" i="78"/>
  <c r="H53" i="78"/>
  <c r="L49" i="78"/>
  <c r="E54" i="78"/>
  <c r="N50" i="78"/>
  <c r="G28" i="78"/>
  <c r="S51" i="78"/>
  <c r="T15" i="78"/>
  <c r="C16" i="78"/>
  <c r="Q30" i="78"/>
  <c r="T30" i="78"/>
  <c r="G49" i="78"/>
  <c r="H17" i="78"/>
  <c r="S35" i="78"/>
  <c r="U51" i="78"/>
  <c r="D27" i="78"/>
  <c r="R28" i="78"/>
  <c r="I13" i="78"/>
  <c r="O32" i="78"/>
  <c r="E16" i="78"/>
  <c r="L55" i="78"/>
  <c r="J51" i="78"/>
  <c r="D33" i="78"/>
  <c r="F55" i="78"/>
  <c r="L12" i="78"/>
  <c r="K13" i="78"/>
  <c r="U55" i="78"/>
  <c r="T32" i="78"/>
  <c r="D47" i="78"/>
  <c r="I47" i="78"/>
  <c r="Q35" i="78"/>
  <c r="X15" i="78"/>
  <c r="L16" i="78"/>
  <c r="O52" i="78"/>
  <c r="H47" i="78"/>
  <c r="O17" i="78"/>
  <c r="I16" i="78"/>
  <c r="F11" i="78"/>
  <c r="V11" i="78"/>
  <c r="P52" i="78"/>
  <c r="F51" i="78"/>
  <c r="N47" i="78"/>
  <c r="T53" i="78"/>
  <c r="M11" i="78"/>
  <c r="Q53" i="78"/>
  <c r="J52" i="78"/>
  <c r="K53" i="78"/>
  <c r="P29" i="78"/>
  <c r="N49" i="78"/>
  <c r="F12" i="78"/>
  <c r="T16" i="78"/>
  <c r="M12" i="78"/>
  <c r="C13" i="78"/>
  <c r="L15" i="78"/>
  <c r="D28" i="78"/>
  <c r="S13" i="78"/>
  <c r="W12" i="78"/>
  <c r="K47" i="78"/>
  <c r="G51" i="78"/>
  <c r="D11" i="78"/>
  <c r="H54" i="78"/>
  <c r="H29" i="78"/>
  <c r="K49" i="78"/>
  <c r="W16" i="78"/>
  <c r="D52" i="78"/>
  <c r="T54" i="78"/>
  <c r="E30" i="78"/>
  <c r="U52" i="78"/>
  <c r="L14" i="78"/>
  <c r="O30" i="78"/>
  <c r="V50" i="78"/>
  <c r="T48" i="78"/>
  <c r="R17" i="78"/>
  <c r="M52" i="78"/>
  <c r="P28" i="78"/>
  <c r="L17" i="78"/>
  <c r="G50" i="78"/>
  <c r="D32" i="78"/>
  <c r="E13" i="78"/>
  <c r="T33" i="78"/>
  <c r="G30" i="78"/>
  <c r="N15" i="78"/>
  <c r="V49" i="78"/>
  <c r="F29" i="78"/>
  <c r="U54" i="78"/>
  <c r="P13" i="78"/>
  <c r="J49" i="78"/>
  <c r="W11" i="78"/>
  <c r="D16" i="78"/>
  <c r="S34" i="78"/>
  <c r="E48" i="78"/>
  <c r="P51" i="78"/>
  <c r="X52" i="78"/>
  <c r="X55" i="78"/>
  <c r="Q17" i="78"/>
  <c r="O55" i="78"/>
  <c r="D35" i="78"/>
  <c r="U12" i="78"/>
  <c r="O29" i="78"/>
  <c r="V47" i="78"/>
  <c r="T17" i="78"/>
  <c r="K16" i="78"/>
  <c r="L53" i="78"/>
  <c r="U15" i="78"/>
  <c r="R11" i="78"/>
  <c r="K15" i="78"/>
  <c r="R12" i="78"/>
  <c r="J48" i="78"/>
  <c r="Q13" i="78"/>
  <c r="F16" i="78"/>
  <c r="P47" i="78"/>
  <c r="H13" i="78"/>
  <c r="U11" i="78"/>
  <c r="D15" i="78"/>
  <c r="X13" i="78"/>
  <c r="W13" i="78"/>
  <c r="G11" i="78"/>
  <c r="H12" i="78"/>
  <c r="Q47" i="78"/>
  <c r="K48" i="78"/>
  <c r="O48" i="78"/>
  <c r="R48" i="78"/>
  <c r="P50" i="78"/>
  <c r="G47" i="78"/>
  <c r="T49" i="78"/>
  <c r="K12" i="78"/>
  <c r="I50" i="78"/>
  <c r="K54" i="78"/>
  <c r="V54" i="78"/>
  <c r="R13" i="78"/>
  <c r="H32" i="78"/>
  <c r="I15" i="78"/>
  <c r="U49" i="78"/>
  <c r="R51" i="78"/>
  <c r="H30" i="78"/>
  <c r="X16" i="78"/>
  <c r="V13" i="78"/>
  <c r="T12" i="78"/>
  <c r="P11" i="78"/>
  <c r="G12" i="78"/>
  <c r="N14" i="78"/>
  <c r="K14" i="78"/>
  <c r="K17" i="78"/>
  <c r="Q28" i="78"/>
  <c r="G55" i="78"/>
  <c r="D50" i="78"/>
  <c r="M13" i="78"/>
  <c r="F33" i="78"/>
  <c r="P31" i="78"/>
  <c r="I49" i="78"/>
  <c r="Q33" i="78"/>
  <c r="D12" i="78"/>
  <c r="H27" i="78"/>
  <c r="D29" i="78"/>
  <c r="F30" i="78"/>
  <c r="N48" i="78"/>
  <c r="J54" i="78"/>
  <c r="G15" i="78"/>
  <c r="G35" i="78"/>
  <c r="C14" i="78"/>
  <c r="O31" i="78"/>
  <c r="C12" i="78"/>
  <c r="R33" i="78"/>
  <c r="G16" i="78"/>
  <c r="U47" i="78"/>
  <c r="D48" i="78"/>
  <c r="F49" i="78"/>
  <c r="N17" i="78"/>
  <c r="N12" i="78"/>
  <c r="P27" i="78"/>
  <c r="G29" i="78"/>
  <c r="L52" i="78"/>
  <c r="H52" i="78"/>
  <c r="N54" i="78"/>
  <c r="G32" i="78"/>
  <c r="I51" i="78"/>
  <c r="I54" i="78"/>
  <c r="D31" i="78"/>
  <c r="R30" i="78"/>
  <c r="M55" i="78"/>
  <c r="T31" i="78"/>
  <c r="K11" i="78"/>
  <c r="X11" i="78"/>
  <c r="H31" i="78"/>
  <c r="F14" i="78"/>
  <c r="S52" i="78"/>
  <c r="F48" i="78"/>
  <c r="X48" i="78"/>
  <c r="J47" i="78"/>
  <c r="D55" i="78"/>
  <c r="L47" i="78"/>
  <c r="O33" i="78"/>
  <c r="S17" i="78"/>
  <c r="E15" i="78"/>
  <c r="W54" i="78"/>
  <c r="S55" i="78"/>
  <c r="W50" i="78"/>
  <c r="J14" i="78"/>
  <c r="P16" i="78"/>
  <c r="G53" i="78"/>
  <c r="R14" i="78"/>
  <c r="I17" i="78"/>
  <c r="S16" i="78"/>
  <c r="Q29" i="78"/>
  <c r="X51" i="78"/>
  <c r="S31" i="78"/>
  <c r="M16" i="78"/>
  <c r="Q16" i="78"/>
  <c r="N16" i="78"/>
  <c r="N11" i="78"/>
  <c r="Q54" i="78"/>
  <c r="U53" i="78"/>
  <c r="F47" i="78"/>
  <c r="Q55" i="78"/>
  <c r="I14" i="78"/>
  <c r="F35" i="78"/>
  <c r="H35" i="78"/>
  <c r="X47" i="78"/>
  <c r="J16" i="78"/>
  <c r="H16" i="78"/>
  <c r="O49" i="78"/>
  <c r="F32" i="78"/>
  <c r="O27" i="78"/>
  <c r="Q11" i="78"/>
  <c r="V17" i="78"/>
  <c r="M14" i="78"/>
  <c r="E28" i="78"/>
  <c r="Q12" i="78"/>
  <c r="O12" i="78"/>
  <c r="S15" i="78"/>
  <c r="M54" i="78"/>
  <c r="N53" i="78"/>
  <c r="F53" i="78"/>
  <c r="L48" i="78"/>
  <c r="V55" i="78"/>
  <c r="I27" i="78"/>
  <c r="E29" i="78"/>
  <c r="F31" i="78"/>
  <c r="X14" i="78"/>
  <c r="M53" i="78"/>
  <c r="W47" i="78"/>
  <c r="P54" i="78"/>
  <c r="I35" i="78"/>
  <c r="E50" i="78"/>
  <c r="P49" i="78"/>
  <c r="D14" i="78"/>
  <c r="N13" i="78"/>
  <c r="G52" i="78"/>
  <c r="U14" i="78"/>
  <c r="P32" i="78"/>
  <c r="D49" i="78"/>
  <c r="T14" i="78"/>
  <c r="X12" i="78"/>
  <c r="N55" i="78"/>
  <c r="M15" i="78"/>
  <c r="E33" i="78"/>
  <c r="L13" i="78"/>
  <c r="O13" i="78"/>
  <c r="U13" i="78"/>
  <c r="F54" i="78"/>
  <c r="I52" i="78"/>
  <c r="H15" i="78"/>
  <c r="K50" i="78"/>
  <c r="J17" i="78"/>
  <c r="I55" i="78"/>
  <c r="E14" i="78"/>
  <c r="M50" i="78"/>
  <c r="D53" i="78"/>
  <c r="R54" i="78"/>
  <c r="K51" i="78"/>
  <c r="T11" i="78"/>
  <c r="R35" i="78"/>
  <c r="N52" i="78"/>
  <c r="H48" i="78"/>
  <c r="O11" i="78"/>
  <c r="S49" i="78"/>
  <c r="C17" i="78"/>
  <c r="E27" i="78"/>
  <c r="O14" i="78"/>
  <c r="S50" i="78"/>
  <c r="O51" i="78"/>
  <c r="P33" i="78"/>
  <c r="O47" i="78"/>
  <c r="P34" i="78"/>
  <c r="N51" i="78"/>
  <c r="X54" i="78"/>
  <c r="E34" i="78"/>
  <c r="F34" i="78"/>
  <c r="I28" i="78"/>
  <c r="D34" i="78"/>
  <c r="I30" i="78"/>
  <c r="X17" i="78"/>
  <c r="G34" i="78"/>
  <c r="T34" i="78"/>
  <c r="I29" i="78"/>
  <c r="U38" i="87" l="1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G40" i="87" l="1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B49" i="49" l="1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R22" i="85"/>
  <c r="R2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G66" i="33" l="1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Q51" i="81"/>
  <c r="Q55" i="81"/>
  <c r="D28" i="80"/>
  <c r="I14" i="81"/>
  <c r="D19" i="78"/>
  <c r="U16" i="80"/>
  <c r="S30" i="80"/>
  <c r="D19" i="81"/>
  <c r="G33" i="80"/>
  <c r="N35" i="81"/>
  <c r="O53" i="81"/>
  <c r="D12" i="80"/>
  <c r="J47" i="80"/>
  <c r="U49" i="81"/>
  <c r="J16" i="80"/>
  <c r="W17" i="80"/>
  <c r="N27" i="81"/>
  <c r="G33" i="81"/>
  <c r="V14" i="81"/>
  <c r="N14" i="81"/>
  <c r="H55" i="80"/>
  <c r="G47" i="81"/>
  <c r="F47" i="81"/>
  <c r="C52" i="78"/>
  <c r="I49" i="80"/>
  <c r="D55" i="80"/>
  <c r="P35" i="80"/>
  <c r="M19" i="80"/>
  <c r="W14" i="81"/>
  <c r="T14" i="81"/>
  <c r="L14" i="80"/>
  <c r="S31" i="81"/>
  <c r="H12" i="81"/>
  <c r="W52" i="81"/>
  <c r="R29" i="80"/>
  <c r="K55" i="80"/>
  <c r="D12" i="81"/>
  <c r="C30" i="81"/>
  <c r="I48" i="80"/>
  <c r="C33" i="80"/>
  <c r="F31" i="80"/>
  <c r="E28" i="80"/>
  <c r="C12" i="81"/>
  <c r="G18" i="78"/>
  <c r="P33" i="80"/>
  <c r="I52" i="80"/>
  <c r="N35" i="80"/>
  <c r="K47" i="81"/>
  <c r="M48" i="80"/>
  <c r="N53" i="80"/>
  <c r="P12" i="80"/>
  <c r="C53" i="80"/>
  <c r="I12" i="80"/>
  <c r="F19" i="81"/>
  <c r="O52" i="80"/>
  <c r="P48" i="80"/>
  <c r="P53" i="81"/>
  <c r="M14" i="80"/>
  <c r="O29" i="81"/>
  <c r="T48" i="81"/>
  <c r="U12" i="80"/>
  <c r="D50" i="81"/>
  <c r="L19" i="81"/>
  <c r="V49" i="81"/>
  <c r="T55" i="81"/>
  <c r="H32" i="81"/>
  <c r="J17" i="81"/>
  <c r="U16" i="81"/>
  <c r="W50" i="81"/>
  <c r="J50" i="81"/>
  <c r="C55" i="78"/>
  <c r="S27" i="80"/>
  <c r="L15" i="81"/>
  <c r="E16" i="81"/>
  <c r="V16" i="81"/>
  <c r="K19" i="80"/>
  <c r="K48" i="81"/>
  <c r="U11" i="81"/>
  <c r="L50" i="81"/>
  <c r="N12" i="80"/>
  <c r="C19" i="81"/>
  <c r="G51" i="81"/>
  <c r="P29" i="80"/>
  <c r="T53" i="80"/>
  <c r="K14" i="80"/>
  <c r="H52" i="80"/>
  <c r="E13" i="80"/>
  <c r="Q31" i="81"/>
  <c r="H29" i="80"/>
  <c r="I17" i="81"/>
  <c r="D18" i="78"/>
  <c r="C27" i="81"/>
  <c r="P51" i="81"/>
  <c r="U19" i="80"/>
  <c r="S32" i="80"/>
  <c r="Q33" i="80"/>
  <c r="D49" i="81"/>
  <c r="K51" i="81"/>
  <c r="N18" i="78"/>
  <c r="J52" i="80"/>
  <c r="M11" i="81"/>
  <c r="P55" i="80"/>
  <c r="H28" i="81"/>
  <c r="F50" i="80"/>
  <c r="M19" i="78"/>
  <c r="S30" i="81"/>
  <c r="M49" i="81"/>
  <c r="P27" i="81"/>
  <c r="S29" i="81"/>
  <c r="D16" i="80"/>
  <c r="R19" i="81"/>
  <c r="G52" i="80"/>
  <c r="C35" i="80"/>
  <c r="K13" i="80"/>
  <c r="K14" i="81"/>
  <c r="P12" i="81"/>
  <c r="W53" i="81"/>
  <c r="L47" i="81"/>
  <c r="O51" i="80"/>
  <c r="G31" i="80"/>
  <c r="V47" i="80"/>
  <c r="C13" i="81"/>
  <c r="W55" i="80"/>
  <c r="C53" i="81"/>
  <c r="I19" i="78"/>
  <c r="R51" i="80"/>
  <c r="P13" i="80"/>
  <c r="F11" i="80"/>
  <c r="P49" i="80"/>
  <c r="D29" i="80"/>
  <c r="Q13" i="81"/>
  <c r="D19" i="80"/>
  <c r="J11" i="81"/>
  <c r="N29" i="81"/>
  <c r="C13" i="80"/>
  <c r="P31" i="81"/>
  <c r="Q50" i="81"/>
  <c r="P18" i="78"/>
  <c r="V51" i="80"/>
  <c r="U51" i="81"/>
  <c r="W47" i="81"/>
  <c r="I16" i="81"/>
  <c r="E12" i="80"/>
  <c r="S11" i="80"/>
  <c r="Q53" i="81"/>
  <c r="C11" i="80"/>
  <c r="K11" i="80"/>
  <c r="W19" i="81"/>
  <c r="J19" i="78"/>
  <c r="N13" i="81"/>
  <c r="Q31" i="80"/>
  <c r="W49" i="81"/>
  <c r="M51" i="81"/>
  <c r="Q15" i="81"/>
  <c r="U52" i="80"/>
  <c r="V53" i="80"/>
  <c r="H33" i="80"/>
  <c r="R35" i="81"/>
  <c r="M16" i="80"/>
  <c r="M15" i="81"/>
  <c r="R11" i="81"/>
  <c r="S15" i="81"/>
  <c r="T52" i="81"/>
  <c r="F19" i="78"/>
  <c r="H27" i="80"/>
  <c r="F18" i="78"/>
  <c r="H17" i="80"/>
  <c r="T51" i="81"/>
  <c r="C28" i="81"/>
  <c r="O35" i="80"/>
  <c r="N28" i="78"/>
  <c r="C52" i="80"/>
  <c r="N33" i="78"/>
  <c r="E53" i="81"/>
  <c r="T14" i="80"/>
  <c r="G35" i="80"/>
  <c r="F19" i="80"/>
  <c r="F14" i="80"/>
  <c r="G32" i="81"/>
  <c r="V16" i="80"/>
  <c r="C28" i="78"/>
  <c r="O17" i="80"/>
  <c r="P15" i="81"/>
  <c r="N13" i="80"/>
  <c r="Q29" i="80"/>
  <c r="O52" i="81"/>
  <c r="C51" i="78"/>
  <c r="U48" i="81"/>
  <c r="N29" i="78"/>
  <c r="N16" i="81"/>
  <c r="U50" i="81"/>
  <c r="W12" i="81"/>
  <c r="M47" i="81"/>
  <c r="Q28" i="80"/>
  <c r="S16" i="80"/>
  <c r="V49" i="80"/>
  <c r="C55" i="80"/>
  <c r="C32" i="78"/>
  <c r="O19" i="81"/>
  <c r="E11" i="81"/>
  <c r="V51" i="81"/>
  <c r="O16" i="81"/>
  <c r="D35" i="80"/>
  <c r="O16" i="80"/>
  <c r="F17" i="81"/>
  <c r="P50" i="81"/>
  <c r="H55" i="81"/>
  <c r="D13" i="80"/>
  <c r="R15" i="80"/>
  <c r="R15" i="81"/>
  <c r="F51" i="81"/>
  <c r="O49" i="80"/>
  <c r="S50" i="81"/>
  <c r="E29" i="80"/>
  <c r="P53" i="80"/>
  <c r="K17" i="80"/>
  <c r="P27" i="80"/>
  <c r="O55" i="80"/>
  <c r="G53" i="80"/>
  <c r="M50" i="81"/>
  <c r="D47" i="81"/>
  <c r="Q51" i="80"/>
  <c r="T49" i="80"/>
  <c r="U47" i="81"/>
  <c r="E15" i="80"/>
  <c r="P52" i="80"/>
  <c r="C55" i="81"/>
  <c r="T50" i="80"/>
  <c r="S50" i="80"/>
  <c r="Q18" i="78"/>
  <c r="U13" i="81"/>
  <c r="X19" i="78"/>
  <c r="Q30" i="80"/>
  <c r="I50" i="81"/>
  <c r="W15" i="80"/>
  <c r="H51" i="80"/>
  <c r="W14" i="80"/>
  <c r="D31" i="81"/>
  <c r="Q30" i="81"/>
  <c r="N35" i="78"/>
  <c r="H19" i="80"/>
  <c r="G12" i="81"/>
  <c r="E19" i="78"/>
  <c r="R31" i="80"/>
  <c r="T11" i="80"/>
  <c r="C49" i="80"/>
  <c r="C34" i="78"/>
  <c r="K53" i="81"/>
  <c r="I17" i="80"/>
  <c r="E15" i="81"/>
  <c r="R19" i="80"/>
  <c r="H33" i="81"/>
  <c r="N52" i="80"/>
  <c r="O28" i="81"/>
  <c r="J19" i="81"/>
  <c r="O50" i="80"/>
  <c r="C48" i="78"/>
  <c r="V11" i="81"/>
  <c r="P19" i="78"/>
  <c r="C18" i="78"/>
  <c r="E31" i="80"/>
  <c r="E53" i="80"/>
  <c r="O51" i="81"/>
  <c r="C19" i="78"/>
  <c r="C17" i="81"/>
  <c r="H13" i="81"/>
  <c r="H28" i="80"/>
  <c r="R53" i="80"/>
  <c r="S19" i="78"/>
  <c r="R14" i="81"/>
  <c r="D14" i="81"/>
  <c r="L19" i="78"/>
  <c r="V48" i="80"/>
  <c r="U53" i="81"/>
  <c r="D31" i="80"/>
  <c r="Q14" i="81"/>
  <c r="I14" i="80"/>
  <c r="V55" i="80"/>
  <c r="E30" i="80"/>
  <c r="L12" i="81"/>
  <c r="R16" i="80"/>
  <c r="G13" i="81"/>
  <c r="E48" i="80"/>
  <c r="E12" i="81"/>
  <c r="V13" i="81"/>
  <c r="K18" i="78"/>
  <c r="G29" i="81"/>
  <c r="K16" i="81"/>
  <c r="S55" i="81"/>
  <c r="V13" i="80"/>
  <c r="N28" i="81"/>
  <c r="C48" i="81"/>
  <c r="G47" i="80"/>
  <c r="C47" i="78"/>
  <c r="I48" i="81"/>
  <c r="P16" i="81"/>
  <c r="U50" i="80"/>
  <c r="O18" i="78"/>
  <c r="H11" i="81"/>
  <c r="P30" i="80"/>
  <c r="E47" i="80"/>
  <c r="L17" i="81"/>
  <c r="U17" i="80"/>
  <c r="L48" i="81"/>
  <c r="C16" i="81"/>
  <c r="T55" i="80"/>
  <c r="L18" i="78"/>
  <c r="L11" i="81"/>
  <c r="W11" i="81"/>
  <c r="G48" i="81"/>
  <c r="N19" i="78"/>
  <c r="G16" i="81"/>
  <c r="O50" i="81"/>
  <c r="N30" i="78"/>
  <c r="H14" i="80"/>
  <c r="U52" i="81"/>
  <c r="I51" i="81"/>
  <c r="D11" i="80"/>
  <c r="K49" i="81"/>
  <c r="U15" i="80"/>
  <c r="H30" i="80"/>
  <c r="H17" i="81"/>
  <c r="Q52" i="81"/>
  <c r="L51" i="81"/>
  <c r="P35" i="81"/>
  <c r="U55" i="81"/>
  <c r="U53" i="80"/>
  <c r="U55" i="80"/>
  <c r="L11" i="80"/>
  <c r="P19" i="80"/>
  <c r="C35" i="78"/>
  <c r="O14" i="80"/>
  <c r="K16" i="80"/>
  <c r="F27" i="81"/>
  <c r="T11" i="81"/>
  <c r="C50" i="81"/>
  <c r="I47" i="81"/>
  <c r="I12" i="81"/>
  <c r="C19" i="80"/>
  <c r="F53" i="81"/>
  <c r="K51" i="80"/>
  <c r="G13" i="80"/>
  <c r="Q28" i="81"/>
  <c r="F15" i="81"/>
  <c r="R28" i="81"/>
  <c r="O29" i="80"/>
  <c r="G49" i="80"/>
  <c r="C30" i="80"/>
  <c r="K49" i="80"/>
  <c r="O14" i="81"/>
  <c r="K19" i="81"/>
  <c r="H7" i="78"/>
  <c r="C27" i="80"/>
  <c r="H49" i="80"/>
  <c r="F12" i="80"/>
  <c r="S29" i="80"/>
  <c r="M16" i="81"/>
  <c r="N51" i="80"/>
  <c r="R18" i="78"/>
  <c r="Q35" i="81"/>
  <c r="N31" i="78"/>
  <c r="H35" i="81"/>
  <c r="W47" i="80"/>
  <c r="E35" i="80"/>
  <c r="G50" i="80"/>
  <c r="G48" i="80"/>
  <c r="C33" i="78"/>
  <c r="E50" i="81"/>
  <c r="S52" i="80"/>
  <c r="N32" i="78"/>
  <c r="E16" i="80"/>
  <c r="O13" i="81"/>
  <c r="K19" i="78"/>
  <c r="S27" i="81"/>
  <c r="O53" i="80"/>
  <c r="U19" i="81"/>
  <c r="H47" i="81"/>
  <c r="N49" i="80"/>
  <c r="S28" i="80"/>
  <c r="H48" i="81"/>
  <c r="P30" i="81"/>
  <c r="Q19" i="81"/>
  <c r="R32" i="80"/>
  <c r="S48" i="80"/>
  <c r="F48" i="80"/>
  <c r="Q52" i="80"/>
  <c r="K52" i="81"/>
  <c r="L49" i="80"/>
  <c r="I50" i="80"/>
  <c r="V19" i="78"/>
  <c r="N48" i="80"/>
  <c r="H29" i="81"/>
  <c r="U14" i="81"/>
  <c r="N50" i="80"/>
  <c r="L16" i="80"/>
  <c r="O33" i="81"/>
  <c r="N52" i="81"/>
  <c r="N15" i="81"/>
  <c r="R29" i="81"/>
  <c r="G53" i="81"/>
  <c r="U11" i="80"/>
  <c r="H15" i="81"/>
  <c r="Q12" i="80"/>
  <c r="C51" i="81"/>
  <c r="C32" i="80"/>
  <c r="D27" i="80"/>
  <c r="D33" i="80"/>
  <c r="S12" i="81"/>
  <c r="G14" i="81"/>
  <c r="H53" i="81"/>
  <c r="G15" i="81"/>
  <c r="I15" i="81"/>
  <c r="F32" i="81"/>
  <c r="F55" i="80"/>
  <c r="F49" i="81"/>
  <c r="J48" i="81"/>
  <c r="O55" i="81"/>
  <c r="C53" i="78"/>
  <c r="V52" i="80"/>
  <c r="U51" i="80"/>
  <c r="L12" i="80"/>
  <c r="W16" i="80"/>
  <c r="S18" i="78"/>
  <c r="O11" i="80"/>
  <c r="R30" i="80"/>
  <c r="P17" i="81"/>
  <c r="H47" i="80"/>
  <c r="R16" i="81"/>
  <c r="W19" i="80"/>
  <c r="I16" i="80"/>
  <c r="J51" i="80"/>
  <c r="N49" i="81"/>
  <c r="E55" i="81"/>
  <c r="V48" i="81"/>
  <c r="G35" i="81"/>
  <c r="F29" i="81"/>
  <c r="L53" i="81"/>
  <c r="H14" i="81"/>
  <c r="P32" i="80"/>
  <c r="H49" i="81"/>
  <c r="G31" i="81"/>
  <c r="N14" i="80"/>
  <c r="F49" i="80"/>
  <c r="O12" i="80"/>
  <c r="S47" i="80"/>
  <c r="S14" i="81"/>
  <c r="T53" i="81"/>
  <c r="K55" i="81"/>
  <c r="K47" i="80"/>
  <c r="Q47" i="81"/>
  <c r="V18" i="78"/>
  <c r="E50" i="80"/>
  <c r="P52" i="81"/>
  <c r="W12" i="80"/>
  <c r="C29" i="81"/>
  <c r="V11" i="80"/>
  <c r="K48" i="80"/>
  <c r="V19" i="80"/>
  <c r="N47" i="81"/>
  <c r="Q33" i="81"/>
  <c r="J51" i="81"/>
  <c r="J16" i="81"/>
  <c r="N28" i="80"/>
  <c r="N31" i="80"/>
  <c r="C47" i="80"/>
  <c r="R47" i="80"/>
  <c r="C31" i="80"/>
  <c r="P51" i="80"/>
  <c r="G17" i="80"/>
  <c r="O30" i="81"/>
  <c r="N47" i="80"/>
  <c r="L52" i="80"/>
  <c r="E35" i="81"/>
  <c r="O33" i="80"/>
  <c r="Q32" i="81"/>
  <c r="P19" i="81"/>
  <c r="S33" i="81"/>
  <c r="M52" i="81"/>
  <c r="Q32" i="80"/>
  <c r="L48" i="80"/>
  <c r="C11" i="81"/>
  <c r="N29" i="80"/>
  <c r="T49" i="81"/>
  <c r="T16" i="80"/>
  <c r="K12" i="80"/>
  <c r="T19" i="81"/>
  <c r="Q49" i="81"/>
  <c r="C50" i="80"/>
  <c r="W49" i="80"/>
  <c r="S33" i="80"/>
  <c r="I19" i="81"/>
  <c r="R49" i="80"/>
  <c r="S47" i="81"/>
  <c r="T17" i="80"/>
  <c r="W48" i="81"/>
  <c r="S15" i="80"/>
  <c r="F53" i="80"/>
  <c r="I53" i="81"/>
  <c r="Q13" i="80"/>
  <c r="L55" i="81"/>
  <c r="T52" i="80"/>
  <c r="G30" i="80"/>
  <c r="O32" i="80"/>
  <c r="N30" i="81"/>
  <c r="F31" i="81"/>
  <c r="R35" i="80"/>
  <c r="C14" i="80"/>
  <c r="G52" i="81"/>
  <c r="E13" i="81"/>
  <c r="S49" i="81"/>
  <c r="V12" i="80"/>
  <c r="F48" i="81"/>
  <c r="D32" i="80"/>
  <c r="G27" i="81"/>
  <c r="F30" i="80"/>
  <c r="W15" i="81"/>
  <c r="K13" i="81"/>
  <c r="H19" i="78"/>
  <c r="S35" i="81"/>
  <c r="O31" i="81"/>
  <c r="J11" i="80"/>
  <c r="V15" i="80"/>
  <c r="E18" i="78"/>
  <c r="G19" i="78"/>
  <c r="O27" i="81"/>
  <c r="T19" i="78"/>
  <c r="J53" i="80"/>
  <c r="F15" i="80"/>
  <c r="E48" i="81"/>
  <c r="T47" i="80"/>
  <c r="D32" i="81"/>
  <c r="C31" i="81"/>
  <c r="L51" i="80"/>
  <c r="E17" i="81"/>
  <c r="C15" i="81"/>
  <c r="P33" i="81"/>
  <c r="U19" i="78"/>
  <c r="D51" i="81"/>
  <c r="C52" i="81"/>
  <c r="O27" i="80"/>
  <c r="L13" i="81"/>
  <c r="E32" i="81"/>
  <c r="E30" i="81"/>
  <c r="O48" i="80"/>
  <c r="D51" i="80"/>
  <c r="C30" i="78"/>
  <c r="T18" i="78"/>
  <c r="R33" i="80"/>
  <c r="P32" i="81"/>
  <c r="Q17" i="81"/>
  <c r="D14" i="80"/>
  <c r="J14" i="80"/>
  <c r="H50" i="80"/>
  <c r="N11" i="80"/>
  <c r="H16" i="81"/>
  <c r="G15" i="80"/>
  <c r="O35" i="81"/>
  <c r="L53" i="80"/>
  <c r="P14" i="81"/>
  <c r="F33" i="81"/>
  <c r="Q11" i="81"/>
  <c r="W13" i="81"/>
  <c r="H51" i="81"/>
  <c r="S35" i="80"/>
  <c r="M19" i="81"/>
  <c r="F27" i="80"/>
  <c r="U13" i="80"/>
  <c r="J17" i="80"/>
  <c r="H30" i="81"/>
  <c r="M11" i="80"/>
  <c r="N34" i="78"/>
  <c r="Q47" i="80"/>
  <c r="E28" i="81"/>
  <c r="J12" i="80"/>
  <c r="Q16" i="80"/>
  <c r="D52" i="81"/>
  <c r="J13" i="81"/>
  <c r="D55" i="81"/>
  <c r="P28" i="80"/>
  <c r="R17" i="80"/>
  <c r="U47" i="80"/>
  <c r="R55" i="81"/>
  <c r="Q27" i="81"/>
  <c r="J47" i="81"/>
  <c r="V14" i="80"/>
  <c r="C29" i="80"/>
  <c r="I13" i="81"/>
  <c r="L14" i="81"/>
  <c r="I11" i="80"/>
  <c r="N48" i="81"/>
  <c r="J53" i="81"/>
  <c r="W50" i="80"/>
  <c r="G32" i="80"/>
  <c r="N27" i="78"/>
  <c r="L17" i="80"/>
  <c r="E19" i="81"/>
  <c r="T47" i="81"/>
  <c r="D15" i="80"/>
  <c r="N17" i="81"/>
  <c r="E55" i="80"/>
  <c r="L19" i="80"/>
  <c r="L13" i="80"/>
  <c r="J48" i="80"/>
  <c r="R28" i="80"/>
  <c r="I55" i="80"/>
  <c r="P13" i="81"/>
  <c r="R48" i="81"/>
  <c r="C29" i="78"/>
  <c r="S12" i="80"/>
  <c r="C54" i="78"/>
  <c r="R49" i="81"/>
  <c r="P47" i="80"/>
  <c r="E17" i="80"/>
  <c r="I51" i="80"/>
  <c r="N12" i="81"/>
  <c r="D13" i="81"/>
  <c r="V12" i="81"/>
  <c r="M53" i="80"/>
  <c r="C47" i="81"/>
  <c r="D35" i="81"/>
  <c r="I19" i="80"/>
  <c r="W51" i="81"/>
  <c r="R33" i="81"/>
  <c r="R51" i="81"/>
  <c r="H31" i="80"/>
  <c r="L55" i="80"/>
  <c r="N15" i="80"/>
  <c r="J49" i="81"/>
  <c r="W16" i="81"/>
  <c r="U17" i="81"/>
  <c r="S31" i="80"/>
  <c r="V55" i="81"/>
  <c r="Q48" i="81"/>
  <c r="N51" i="81"/>
  <c r="G29" i="80"/>
  <c r="S17" i="81"/>
  <c r="T15" i="80"/>
  <c r="J12" i="81"/>
  <c r="U18" i="78"/>
  <c r="F35" i="81"/>
  <c r="S51" i="80"/>
  <c r="O31" i="80"/>
  <c r="N19" i="80"/>
  <c r="C48" i="80"/>
  <c r="H53" i="80"/>
  <c r="P47" i="81"/>
  <c r="M55" i="80"/>
  <c r="T17" i="81"/>
  <c r="W19" i="78"/>
  <c r="C32" i="81"/>
  <c r="H11" i="80"/>
  <c r="Q49" i="80"/>
  <c r="C17" i="80"/>
  <c r="V19" i="81"/>
  <c r="E32" i="80"/>
  <c r="P55" i="81"/>
  <c r="S49" i="80"/>
  <c r="S16" i="81"/>
  <c r="E49" i="80"/>
  <c r="P48" i="81"/>
  <c r="Q11" i="80"/>
  <c r="I18" i="78"/>
  <c r="C51" i="80"/>
  <c r="O13" i="80"/>
  <c r="Q48" i="80"/>
  <c r="W55" i="81"/>
  <c r="I47" i="80"/>
  <c r="F29" i="80"/>
  <c r="S11" i="81"/>
  <c r="F52" i="80"/>
  <c r="M17" i="80"/>
  <c r="T13" i="80"/>
  <c r="P28" i="81"/>
  <c r="M12" i="81"/>
  <c r="C11" i="78"/>
  <c r="J19" i="80"/>
  <c r="S32" i="81"/>
  <c r="V50" i="81"/>
  <c r="R30" i="81"/>
  <c r="N33" i="81"/>
  <c r="M13" i="81"/>
  <c r="D33" i="81"/>
  <c r="G28" i="80"/>
  <c r="M52" i="80"/>
  <c r="F33" i="80"/>
  <c r="Q50" i="80"/>
  <c r="T19" i="80"/>
  <c r="P15" i="80"/>
  <c r="E14" i="81"/>
  <c r="M13" i="80"/>
  <c r="O11" i="81"/>
  <c r="T13" i="81"/>
  <c r="Q19" i="78"/>
  <c r="F35" i="80"/>
  <c r="T50" i="81"/>
  <c r="E47" i="81"/>
  <c r="T48" i="80"/>
  <c r="C12" i="80"/>
  <c r="S53" i="80"/>
  <c r="E52" i="81"/>
  <c r="R12" i="80"/>
  <c r="G12" i="80"/>
  <c r="T15" i="81"/>
  <c r="W52" i="80"/>
  <c r="D29" i="81"/>
  <c r="G55" i="80"/>
  <c r="M18" i="78"/>
  <c r="S51" i="81"/>
  <c r="Q15" i="80"/>
  <c r="R53" i="81"/>
  <c r="R27" i="81"/>
  <c r="M53" i="81"/>
  <c r="U15" i="81"/>
  <c r="F12" i="81"/>
  <c r="H35" i="80"/>
  <c r="E49" i="81"/>
  <c r="E27" i="81"/>
  <c r="F28" i="80"/>
  <c r="J55" i="81"/>
  <c r="N32" i="80"/>
  <c r="K50" i="80"/>
  <c r="C49" i="81"/>
  <c r="D17" i="81"/>
  <c r="H16" i="80"/>
  <c r="H19" i="81"/>
  <c r="C50" i="78"/>
  <c r="N55" i="80"/>
  <c r="C14" i="81"/>
  <c r="G55" i="81"/>
  <c r="D48" i="80"/>
  <c r="Q17" i="80"/>
  <c r="Q16" i="81"/>
  <c r="E51" i="81"/>
  <c r="J14" i="81"/>
  <c r="N55" i="81"/>
  <c r="E27" i="80"/>
  <c r="G16" i="80"/>
  <c r="H12" i="80"/>
  <c r="F50" i="81"/>
  <c r="J50" i="80"/>
  <c r="O30" i="80"/>
  <c r="K52" i="80"/>
  <c r="W17" i="81"/>
  <c r="W11" i="80"/>
  <c r="O32" i="81"/>
  <c r="F55" i="81"/>
  <c r="H18" i="78"/>
  <c r="T16" i="81"/>
  <c r="P14" i="80"/>
  <c r="G14" i="80"/>
  <c r="R48" i="80"/>
  <c r="P31" i="80"/>
  <c r="E31" i="81"/>
  <c r="F16" i="81"/>
  <c r="U14" i="80"/>
  <c r="O17" i="81"/>
  <c r="F47" i="80"/>
  <c r="C31" i="78"/>
  <c r="N33" i="80"/>
  <c r="E52" i="80"/>
  <c r="E11" i="80"/>
  <c r="R19" i="78"/>
  <c r="G49" i="81"/>
  <c r="D28" i="81"/>
  <c r="J55" i="80"/>
  <c r="F17" i="80"/>
  <c r="F52" i="81"/>
  <c r="M15" i="80"/>
  <c r="J18" i="78"/>
  <c r="R13" i="80"/>
  <c r="F13" i="81"/>
  <c r="E51" i="80"/>
  <c r="D52" i="80"/>
  <c r="N32" i="81"/>
  <c r="C27" i="78"/>
  <c r="D27" i="81"/>
  <c r="Q14" i="80"/>
  <c r="K15" i="81"/>
  <c r="P29" i="81"/>
  <c r="V47" i="81"/>
  <c r="F13" i="80"/>
  <c r="M49" i="80"/>
  <c r="F11" i="81"/>
  <c r="S17" i="80"/>
  <c r="R50" i="81"/>
  <c r="P16" i="80"/>
  <c r="D30" i="80"/>
  <c r="I15" i="80"/>
  <c r="P49" i="81"/>
  <c r="G27" i="80"/>
  <c r="L16" i="81"/>
  <c r="L15" i="80"/>
  <c r="M14" i="81"/>
  <c r="T12" i="81"/>
  <c r="F16" i="80"/>
  <c r="E14" i="80"/>
  <c r="Q53" i="80"/>
  <c r="N30" i="80"/>
  <c r="Q12" i="81"/>
  <c r="V17" i="80"/>
  <c r="G50" i="81"/>
  <c r="K17" i="81"/>
  <c r="Q35" i="80"/>
  <c r="G51" i="80"/>
  <c r="J15" i="80"/>
  <c r="O19" i="78"/>
  <c r="E33" i="81"/>
  <c r="N27" i="80"/>
  <c r="V50" i="80"/>
  <c r="D53" i="81"/>
  <c r="I13" i="80"/>
  <c r="S48" i="81"/>
  <c r="M12" i="80"/>
  <c r="K11" i="81"/>
  <c r="D48" i="81"/>
  <c r="O19" i="80"/>
  <c r="D17" i="80"/>
  <c r="P11" i="80"/>
  <c r="L49" i="81"/>
  <c r="W13" i="80"/>
  <c r="R31" i="81"/>
  <c r="H32" i="80"/>
  <c r="R55" i="80"/>
  <c r="K50" i="81"/>
  <c r="R17" i="81"/>
  <c r="O15" i="80"/>
  <c r="I52" i="81"/>
  <c r="R52" i="81"/>
  <c r="F30" i="81"/>
  <c r="Q27" i="80"/>
  <c r="J15" i="81"/>
  <c r="R11" i="80"/>
  <c r="D11" i="81"/>
  <c r="D50" i="80"/>
  <c r="G17" i="81"/>
  <c r="K53" i="80"/>
  <c r="P11" i="81"/>
  <c r="O47" i="80"/>
  <c r="W51" i="80"/>
  <c r="W53" i="80"/>
  <c r="H50" i="81"/>
  <c r="S19" i="81"/>
  <c r="S55" i="80"/>
  <c r="S19" i="80"/>
  <c r="R14" i="80"/>
  <c r="F32" i="80"/>
  <c r="L47" i="80"/>
  <c r="G19" i="80"/>
  <c r="R32" i="81"/>
  <c r="E29" i="81"/>
  <c r="J52" i="81"/>
  <c r="C35" i="81"/>
  <c r="D16" i="81"/>
  <c r="H52" i="81"/>
  <c r="S53" i="81"/>
  <c r="I55" i="81"/>
  <c r="S13" i="80"/>
  <c r="Q19" i="80"/>
  <c r="Q29" i="81"/>
  <c r="S28" i="81"/>
  <c r="C15" i="80"/>
  <c r="J49" i="80"/>
  <c r="S52" i="81"/>
  <c r="V52" i="81"/>
  <c r="O15" i="81"/>
  <c r="H31" i="81"/>
  <c r="H27" i="81"/>
  <c r="C49" i="78"/>
  <c r="J13" i="80"/>
  <c r="M17" i="81"/>
  <c r="T12" i="80"/>
  <c r="E33" i="80"/>
  <c r="D49" i="80"/>
  <c r="V15" i="81"/>
  <c r="H48" i="80"/>
  <c r="O48" i="81"/>
  <c r="Q55" i="80"/>
  <c r="E19" i="80"/>
  <c r="F51" i="80"/>
  <c r="D53" i="80"/>
  <c r="I49" i="81"/>
  <c r="M47" i="80"/>
  <c r="T51" i="80"/>
  <c r="H13" i="80"/>
  <c r="U12" i="81"/>
  <c r="R27" i="80"/>
  <c r="G11" i="81"/>
  <c r="V17" i="81"/>
  <c r="W48" i="80"/>
  <c r="N53" i="81"/>
  <c r="N17" i="80"/>
  <c r="F28" i="81"/>
  <c r="I11" i="81"/>
  <c r="G28" i="81"/>
  <c r="D15" i="81"/>
  <c r="L50" i="80"/>
  <c r="D47" i="80"/>
  <c r="O28" i="80"/>
  <c r="F14" i="81"/>
  <c r="R50" i="80"/>
  <c r="H15" i="80"/>
  <c r="U49" i="80"/>
  <c r="M50" i="80"/>
  <c r="N50" i="81"/>
  <c r="P17" i="80"/>
  <c r="X18" i="78"/>
  <c r="C28" i="80"/>
  <c r="U48" i="80"/>
  <c r="O47" i="81"/>
  <c r="L52" i="81"/>
  <c r="W18" i="78"/>
  <c r="N16" i="80"/>
  <c r="G11" i="80"/>
  <c r="R13" i="81"/>
  <c r="M48" i="81"/>
  <c r="O49" i="81"/>
  <c r="R47" i="81"/>
  <c r="M55" i="81"/>
  <c r="K12" i="81"/>
  <c r="N11" i="81"/>
  <c r="M51" i="80"/>
  <c r="C33" i="81"/>
  <c r="C16" i="80"/>
  <c r="N19" i="81"/>
  <c r="R12" i="81"/>
  <c r="K15" i="80"/>
  <c r="D30" i="81"/>
  <c r="S13" i="81"/>
  <c r="I53" i="80"/>
  <c r="R52" i="80"/>
  <c r="G30" i="81"/>
  <c r="N31" i="81"/>
  <c r="O12" i="81"/>
  <c r="G19" i="81"/>
  <c r="S14" i="80"/>
  <c r="P50" i="80"/>
  <c r="V53" i="81"/>
  <c r="T31" i="81" l="1"/>
  <c r="X16" i="80"/>
  <c r="I33" i="81"/>
  <c r="N18" i="81"/>
  <c r="R54" i="81"/>
  <c r="G18" i="80"/>
  <c r="O54" i="81"/>
  <c r="I28" i="80"/>
  <c r="D54" i="80"/>
  <c r="I18" i="81"/>
  <c r="G18" i="81"/>
  <c r="R34" i="80"/>
  <c r="M54" i="80"/>
  <c r="H34" i="81"/>
  <c r="X15" i="80"/>
  <c r="I35" i="81"/>
  <c r="L54" i="80"/>
  <c r="O54" i="80"/>
  <c r="P18" i="81"/>
  <c r="D18" i="81"/>
  <c r="R18" i="80"/>
  <c r="Q34" i="80"/>
  <c r="P18" i="80"/>
  <c r="K18" i="81"/>
  <c r="N34" i="80"/>
  <c r="T27" i="80"/>
  <c r="T30" i="80"/>
  <c r="G34" i="80"/>
  <c r="F18" i="81"/>
  <c r="V54" i="81"/>
  <c r="D34" i="81"/>
  <c r="T32" i="81"/>
  <c r="E18" i="80"/>
  <c r="T33" i="80"/>
  <c r="F54" i="80"/>
  <c r="W18" i="80"/>
  <c r="E34" i="80"/>
  <c r="X14" i="81"/>
  <c r="X49" i="81"/>
  <c r="T32" i="80"/>
  <c r="E34" i="81"/>
  <c r="R34" i="81"/>
  <c r="X12" i="80"/>
  <c r="E54" i="81"/>
  <c r="O18" i="81"/>
  <c r="T33" i="81"/>
  <c r="S18" i="81"/>
  <c r="I54" i="80"/>
  <c r="X51" i="80"/>
  <c r="Q18" i="80"/>
  <c r="X17" i="80"/>
  <c r="H18" i="80"/>
  <c r="I32" i="81"/>
  <c r="P54" i="81"/>
  <c r="X48" i="80"/>
  <c r="X47" i="81"/>
  <c r="C54" i="81"/>
  <c r="P54" i="80"/>
  <c r="T54" i="81"/>
  <c r="I18" i="80"/>
  <c r="I29" i="80"/>
  <c r="J54" i="81"/>
  <c r="Q34" i="81"/>
  <c r="U54" i="80"/>
  <c r="Q54" i="80"/>
  <c r="M18" i="80"/>
  <c r="F34" i="80"/>
  <c r="Q18" i="81"/>
  <c r="N18" i="80"/>
  <c r="O34" i="80"/>
  <c r="X52" i="81"/>
  <c r="X15" i="81"/>
  <c r="I31" i="81"/>
  <c r="T54" i="80"/>
  <c r="O34" i="81"/>
  <c r="J18" i="80"/>
  <c r="G34" i="81"/>
  <c r="X14" i="80"/>
  <c r="T30" i="81"/>
  <c r="S54" i="81"/>
  <c r="X50" i="80"/>
  <c r="T29" i="80"/>
  <c r="X11" i="81"/>
  <c r="C18" i="81"/>
  <c r="N54" i="80"/>
  <c r="I31" i="80"/>
  <c r="R54" i="80"/>
  <c r="C54" i="80"/>
  <c r="X47" i="80"/>
  <c r="T31" i="80"/>
  <c r="T28" i="80"/>
  <c r="N54" i="81"/>
  <c r="V18" i="80"/>
  <c r="I29" i="81"/>
  <c r="Q54" i="81"/>
  <c r="K54" i="80"/>
  <c r="S54" i="80"/>
  <c r="H54" i="80"/>
  <c r="O18" i="80"/>
  <c r="D34" i="80"/>
  <c r="I32" i="80"/>
  <c r="X51" i="81"/>
  <c r="U18" i="80"/>
  <c r="H54" i="81"/>
  <c r="S34" i="81"/>
  <c r="W54" i="80"/>
  <c r="C34" i="80"/>
  <c r="I27" i="80"/>
  <c r="B11" i="78"/>
  <c r="J7" i="78"/>
  <c r="I30" i="80"/>
  <c r="X19" i="80"/>
  <c r="I54" i="81"/>
  <c r="X50" i="81"/>
  <c r="T18" i="81"/>
  <c r="F34" i="81"/>
  <c r="L18" i="80"/>
  <c r="D18" i="80"/>
  <c r="W18" i="81"/>
  <c r="L18" i="81"/>
  <c r="X16" i="81"/>
  <c r="E54" i="80"/>
  <c r="H18" i="81"/>
  <c r="G54" i="80"/>
  <c r="X48" i="81"/>
  <c r="T28" i="81"/>
  <c r="X17" i="81"/>
  <c r="V18" i="81"/>
  <c r="X49" i="80"/>
  <c r="T18" i="80"/>
  <c r="X55" i="81"/>
  <c r="U54" i="81"/>
  <c r="D54" i="81"/>
  <c r="P34" i="80"/>
  <c r="E18" i="81"/>
  <c r="X55" i="80"/>
  <c r="M54" i="81"/>
  <c r="X52" i="80"/>
  <c r="I28" i="81"/>
  <c r="H34" i="80"/>
  <c r="R18" i="81"/>
  <c r="K18" i="80"/>
  <c r="C18" i="80"/>
  <c r="X11" i="80"/>
  <c r="S18" i="80"/>
  <c r="W54" i="81"/>
  <c r="X13" i="80"/>
  <c r="T29" i="81"/>
  <c r="J18" i="81"/>
  <c r="F18" i="80"/>
  <c r="X53" i="81"/>
  <c r="X13" i="81"/>
  <c r="V54" i="80"/>
  <c r="L54" i="81"/>
  <c r="I35" i="80"/>
  <c r="P34" i="81"/>
  <c r="M18" i="81"/>
  <c r="C34" i="81"/>
  <c r="I27" i="81"/>
  <c r="X19" i="81"/>
  <c r="U18" i="81"/>
  <c r="S34" i="80"/>
  <c r="X53" i="80"/>
  <c r="K54" i="81"/>
  <c r="T35" i="80"/>
  <c r="X12" i="81"/>
  <c r="I33" i="80"/>
  <c r="I30" i="81"/>
  <c r="F54" i="81"/>
  <c r="G54" i="81"/>
  <c r="T27" i="81"/>
  <c r="N34" i="81"/>
  <c r="J54" i="80"/>
  <c r="T35" i="81"/>
  <c r="X18" i="81" l="1"/>
  <c r="T34" i="81"/>
  <c r="X18" i="80"/>
  <c r="X54" i="80"/>
  <c r="I34" i="8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I34" i="80"/>
  <c r="X54" i="81"/>
  <c r="T34" i="80"/>
  <c r="W21" i="62"/>
  <c r="W20" i="62"/>
  <c r="W22" i="62"/>
  <c r="W23" i="59"/>
  <c r="W25" i="58"/>
  <c r="W26" i="58"/>
  <c r="W27" i="58"/>
  <c r="W23" i="60"/>
  <c r="W17" i="59"/>
  <c r="W18" i="62"/>
  <c r="W21" i="58"/>
  <c r="W19" i="58"/>
  <c r="W17" i="58"/>
  <c r="W22" i="59"/>
  <c r="W18" i="58"/>
  <c r="W17" i="60"/>
  <c r="W21" i="60"/>
  <c r="W19" i="59"/>
  <c r="W18" i="59"/>
  <c r="W20" i="60"/>
  <c r="W19" i="60"/>
  <c r="W22" i="58"/>
  <c r="W23" i="62"/>
  <c r="W21" i="59"/>
  <c r="W20" i="58"/>
  <c r="W23" i="58"/>
  <c r="W18" i="60"/>
  <c r="W17" i="62"/>
  <c r="W19" i="62"/>
  <c r="W22" i="60"/>
  <c r="W20" i="59"/>
</calcChain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<sst xmlns="http://schemas.openxmlformats.org/spreadsheetml/2006/main" count="7827" uniqueCount="130">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</sst>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7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52" fillId="0" borderId="82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2" fontId="7" fillId="0" borderId="46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2" fontId="7" fillId="0" borderId="9" xfId="0" applyNumberFormat="1" applyFont="1" applyFill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164" fontId="64" fillId="0" borderId="35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 vertical="center"/>
    </xf>
    <xf numFmtId="164" fontId="64" fillId="0" borderId="37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2" fontId="64" fillId="0" borderId="21" xfId="0" applyNumberFormat="1" applyFont="1" applyFill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48</v>
      </c>
      <c r="N11" s="1137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2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3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36" t="s">
        <v>26</v>
      </c>
      <c r="L37" s="1136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48</v>
      </c>
      <c r="N11" s="1137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3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3"/>
      <c r="L37" s="114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48</v>
      </c>
      <c r="N11" s="1137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3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3"/>
      <c r="L37" s="114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52</v>
      </c>
      <c r="N11" s="1137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8" t="s">
        <v>16</v>
      </c>
      <c r="C36" s="1139"/>
      <c r="D36" s="1139"/>
      <c r="E36" s="1139"/>
      <c r="F36" s="1139"/>
      <c r="G36" s="1139"/>
      <c r="H36" s="59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3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3"/>
      <c r="L37" s="114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55"/>
      <c r="B1" s="1158" t="s">
        <v>33</v>
      </c>
      <c r="C1" s="1159"/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60"/>
      <c r="T1" s="1161" t="s">
        <v>34</v>
      </c>
      <c r="U1" s="1161"/>
      <c r="V1" s="1161"/>
      <c r="W1" s="1161"/>
      <c r="X1" s="1162"/>
    </row>
    <row r="2" spans="1:26" x14ac:dyDescent="0.25">
      <c r="A2" s="1156"/>
      <c r="B2" s="1163" t="s">
        <v>35</v>
      </c>
      <c r="C2" s="1164"/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5"/>
      <c r="T2" s="1167" t="s">
        <v>36</v>
      </c>
      <c r="U2" s="1167"/>
      <c r="V2" s="1167"/>
      <c r="W2" s="1167"/>
      <c r="X2" s="1168"/>
    </row>
    <row r="3" spans="1:26" x14ac:dyDescent="0.25">
      <c r="A3" s="1157"/>
      <c r="B3" s="1150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66"/>
      <c r="T3" s="1167" t="s">
        <v>37</v>
      </c>
      <c r="U3" s="1167"/>
      <c r="V3" s="1167"/>
      <c r="W3" s="1167"/>
      <c r="X3" s="1168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45"/>
      <c r="U4" s="1145"/>
      <c r="V4" s="1145"/>
      <c r="W4" s="1145"/>
      <c r="X4" s="1146"/>
    </row>
    <row r="5" spans="1:26" x14ac:dyDescent="0.25">
      <c r="A5" s="134" t="s">
        <v>38</v>
      </c>
      <c r="B5" s="1150">
        <v>3</v>
      </c>
      <c r="C5" s="1151"/>
      <c r="D5" s="84"/>
      <c r="E5" s="84"/>
      <c r="F5" s="84" t="s">
        <v>39</v>
      </c>
      <c r="G5" s="1152" t="s">
        <v>50</v>
      </c>
      <c r="H5" s="1152"/>
      <c r="I5" s="87"/>
      <c r="J5" s="87"/>
      <c r="K5" s="87"/>
      <c r="L5" s="85"/>
      <c r="M5" s="84" t="s">
        <v>40</v>
      </c>
      <c r="N5" s="1151">
        <v>5</v>
      </c>
      <c r="O5" s="1151"/>
      <c r="T5" s="1147"/>
      <c r="U5" s="1147"/>
      <c r="V5" s="1147"/>
      <c r="W5" s="1147"/>
      <c r="X5" s="114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47"/>
      <c r="U6" s="1147"/>
      <c r="V6" s="1147"/>
      <c r="W6" s="1147"/>
      <c r="X6" s="1148"/>
    </row>
    <row r="7" spans="1:26" x14ac:dyDescent="0.25">
      <c r="A7" s="170" t="s">
        <v>41</v>
      </c>
      <c r="B7" s="1153" t="s">
        <v>2</v>
      </c>
      <c r="C7" s="1154"/>
      <c r="D7" s="86"/>
      <c r="E7" s="86"/>
      <c r="F7" s="84" t="s">
        <v>42</v>
      </c>
      <c r="G7" s="1152" t="s">
        <v>55</v>
      </c>
      <c r="H7" s="1152"/>
      <c r="I7" s="1152"/>
      <c r="J7" s="1152"/>
      <c r="K7" s="87"/>
      <c r="L7" s="87"/>
      <c r="M7" s="84" t="s">
        <v>43</v>
      </c>
      <c r="O7" s="1151" t="s">
        <v>51</v>
      </c>
      <c r="P7" s="1151"/>
      <c r="Q7" s="1151"/>
      <c r="R7" s="1151"/>
      <c r="S7" s="88"/>
      <c r="T7" s="1147"/>
      <c r="U7" s="1147"/>
      <c r="V7" s="1147"/>
      <c r="W7" s="1147"/>
      <c r="X7" s="114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49"/>
      <c r="U8" s="1149"/>
      <c r="V8" s="1149"/>
      <c r="W8" s="1147"/>
      <c r="X8" s="1148"/>
    </row>
    <row r="9" spans="1:26" ht="30.75" thickBot="1" x14ac:dyDescent="0.3">
      <c r="A9" s="74"/>
      <c r="B9" s="1172" t="s">
        <v>7</v>
      </c>
      <c r="C9" s="1173"/>
      <c r="D9" s="1173"/>
      <c r="E9" s="1173"/>
      <c r="F9" s="1173"/>
      <c r="G9" s="1173"/>
      <c r="H9" s="1173"/>
      <c r="I9" s="1173"/>
      <c r="J9" s="1173"/>
      <c r="K9" s="1171"/>
      <c r="L9" s="1169" t="s">
        <v>28</v>
      </c>
      <c r="M9" s="1170"/>
      <c r="N9" s="1170"/>
      <c r="O9" s="1170"/>
      <c r="P9" s="1170"/>
      <c r="Q9" s="1170"/>
      <c r="R9" s="1170"/>
      <c r="S9" s="1170"/>
      <c r="T9" s="1170"/>
      <c r="U9" s="1170"/>
      <c r="V9" s="1176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69" t="s">
        <v>16</v>
      </c>
      <c r="C25" s="1170"/>
      <c r="D25" s="1170"/>
      <c r="E25" s="1170"/>
      <c r="F25" s="1170"/>
      <c r="G25" s="1170"/>
      <c r="H25" s="1171"/>
      <c r="I25" s="90"/>
      <c r="J25" s="90"/>
      <c r="K25" s="90"/>
      <c r="L25" s="90"/>
      <c r="M25" s="169" t="s">
        <v>45</v>
      </c>
      <c r="N25" s="1172" t="s">
        <v>16</v>
      </c>
      <c r="O25" s="1173"/>
      <c r="P25" s="1173"/>
      <c r="Q25" s="1173"/>
      <c r="R25" s="1173"/>
      <c r="S25" s="1173"/>
      <c r="T25" s="258"/>
      <c r="U25" s="168"/>
      <c r="V25" s="1174"/>
      <c r="W25" s="1174"/>
      <c r="X25" s="1175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74"/>
      <c r="W26" s="1174"/>
      <c r="X26" s="1175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74"/>
      <c r="W27" s="1174"/>
      <c r="X27" s="1175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74"/>
      <c r="W28" s="1174"/>
      <c r="X28" s="1175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74"/>
      <c r="W29" s="1174"/>
      <c r="X29" s="1175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74"/>
      <c r="W30" s="1174"/>
      <c r="X30" s="1175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74"/>
      <c r="W31" s="1174"/>
      <c r="X31" s="1175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74"/>
      <c r="W32" s="1174"/>
      <c r="X32" s="1175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74"/>
      <c r="W33" s="1174"/>
      <c r="X33" s="1175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74"/>
      <c r="W34" s="1174"/>
      <c r="X34" s="1175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72" t="s">
        <v>29</v>
      </c>
      <c r="C38" s="1173"/>
      <c r="D38" s="1173"/>
      <c r="E38" s="1173"/>
      <c r="F38" s="1173"/>
      <c r="G38" s="1173"/>
      <c r="H38" s="1171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52</v>
      </c>
      <c r="N11" s="1137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0" t="s">
        <v>28</v>
      </c>
      <c r="M15" s="1141"/>
      <c r="N15" s="1141"/>
      <c r="O15" s="1141"/>
      <c r="P15" s="1141"/>
      <c r="Q15" s="1141"/>
      <c r="R15" s="1141"/>
      <c r="S15" s="1141"/>
      <c r="T15" s="1141"/>
      <c r="U15" s="1141"/>
      <c r="V15" s="114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77" t="s">
        <v>16</v>
      </c>
      <c r="C36" s="1139"/>
      <c r="D36" s="1139"/>
      <c r="E36" s="1139"/>
      <c r="F36" s="1139"/>
      <c r="G36" s="1139"/>
      <c r="H36" s="1178"/>
      <c r="I36" s="300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3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43"/>
      <c r="L37" s="114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55"/>
      <c r="B1" s="1158" t="s">
        <v>33</v>
      </c>
      <c r="C1" s="1159"/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60"/>
      <c r="T1" s="1161" t="s">
        <v>34</v>
      </c>
      <c r="U1" s="1161"/>
      <c r="V1" s="1161"/>
      <c r="W1" s="1161"/>
      <c r="X1" s="1162"/>
    </row>
    <row r="2" spans="1:26" x14ac:dyDescent="0.25">
      <c r="A2" s="1156"/>
      <c r="B2" s="1163" t="s">
        <v>35</v>
      </c>
      <c r="C2" s="1164"/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5"/>
      <c r="T2" s="1167" t="s">
        <v>36</v>
      </c>
      <c r="U2" s="1167"/>
      <c r="V2" s="1167"/>
      <c r="W2" s="1167"/>
      <c r="X2" s="1168"/>
    </row>
    <row r="3" spans="1:26" x14ac:dyDescent="0.25">
      <c r="A3" s="1157"/>
      <c r="B3" s="1150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66"/>
      <c r="T3" s="1167" t="s">
        <v>37</v>
      </c>
      <c r="U3" s="1167"/>
      <c r="V3" s="1167"/>
      <c r="W3" s="1167"/>
      <c r="X3" s="1168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45"/>
      <c r="U4" s="1145"/>
      <c r="V4" s="1145"/>
      <c r="W4" s="1145"/>
      <c r="X4" s="1146"/>
    </row>
    <row r="5" spans="1:26" x14ac:dyDescent="0.25">
      <c r="A5" s="134" t="s">
        <v>38</v>
      </c>
      <c r="B5" s="1150">
        <v>3</v>
      </c>
      <c r="C5" s="1151"/>
      <c r="D5" s="84"/>
      <c r="E5" s="84"/>
      <c r="F5" s="84" t="s">
        <v>39</v>
      </c>
      <c r="G5" s="1152" t="s">
        <v>50</v>
      </c>
      <c r="H5" s="1152"/>
      <c r="I5" s="87"/>
      <c r="J5" s="87"/>
      <c r="K5" s="87"/>
      <c r="L5" s="85"/>
      <c r="M5" s="84" t="s">
        <v>40</v>
      </c>
      <c r="N5" s="1151">
        <v>5</v>
      </c>
      <c r="O5" s="1151"/>
      <c r="T5" s="1147"/>
      <c r="U5" s="1147"/>
      <c r="V5" s="1147"/>
      <c r="W5" s="1147"/>
      <c r="X5" s="114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47"/>
      <c r="U6" s="1147"/>
      <c r="V6" s="1147"/>
      <c r="W6" s="1147"/>
      <c r="X6" s="1148"/>
    </row>
    <row r="7" spans="1:26" x14ac:dyDescent="0.25">
      <c r="A7" s="170" t="s">
        <v>41</v>
      </c>
      <c r="B7" s="1153" t="s">
        <v>2</v>
      </c>
      <c r="C7" s="1154"/>
      <c r="D7" s="86"/>
      <c r="E7" s="86"/>
      <c r="F7" s="84" t="s">
        <v>42</v>
      </c>
      <c r="G7" s="1152" t="s">
        <v>55</v>
      </c>
      <c r="H7" s="1152"/>
      <c r="I7" s="1152"/>
      <c r="J7" s="1152"/>
      <c r="K7" s="87"/>
      <c r="L7" s="87"/>
      <c r="M7" s="84" t="s">
        <v>43</v>
      </c>
      <c r="O7" s="1151" t="s">
        <v>51</v>
      </c>
      <c r="P7" s="1151"/>
      <c r="Q7" s="1151"/>
      <c r="R7" s="1151"/>
      <c r="S7" s="88"/>
      <c r="T7" s="1147"/>
      <c r="U7" s="1147"/>
      <c r="V7" s="1147"/>
      <c r="W7" s="1147"/>
      <c r="X7" s="114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49"/>
      <c r="U8" s="1149"/>
      <c r="V8" s="1149"/>
      <c r="W8" s="1147"/>
      <c r="X8" s="1148"/>
    </row>
    <row r="9" spans="1:26" ht="30.75" thickBot="1" x14ac:dyDescent="0.3">
      <c r="A9" s="74"/>
      <c r="B9" s="1172" t="s">
        <v>7</v>
      </c>
      <c r="C9" s="1173"/>
      <c r="D9" s="1173"/>
      <c r="E9" s="1173"/>
      <c r="F9" s="1173"/>
      <c r="G9" s="1173"/>
      <c r="H9" s="1173"/>
      <c r="I9" s="1173"/>
      <c r="J9" s="1173"/>
      <c r="K9" s="1171"/>
      <c r="L9" s="1169" t="s">
        <v>28</v>
      </c>
      <c r="M9" s="1170"/>
      <c r="N9" s="1170"/>
      <c r="O9" s="1170"/>
      <c r="P9" s="1170"/>
      <c r="Q9" s="1170"/>
      <c r="R9" s="1170"/>
      <c r="S9" s="1170"/>
      <c r="T9" s="1170"/>
      <c r="U9" s="1170"/>
      <c r="V9" s="1176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72" t="s">
        <v>16</v>
      </c>
      <c r="C25" s="1173"/>
      <c r="D25" s="1173"/>
      <c r="E25" s="1173"/>
      <c r="F25" s="1173"/>
      <c r="G25" s="1173"/>
      <c r="H25" s="1173"/>
      <c r="I25" s="1171"/>
      <c r="J25" s="90"/>
      <c r="K25" s="90"/>
      <c r="L25" s="90"/>
      <c r="M25" s="169" t="s">
        <v>45</v>
      </c>
      <c r="N25" s="1172" t="s">
        <v>16</v>
      </c>
      <c r="O25" s="1173"/>
      <c r="P25" s="1173"/>
      <c r="Q25" s="1173"/>
      <c r="R25" s="1173"/>
      <c r="S25" s="1173"/>
      <c r="T25" s="258"/>
      <c r="U25" s="168"/>
      <c r="V25" s="1174"/>
      <c r="W25" s="1174"/>
      <c r="X25" s="117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74"/>
      <c r="W26" s="1174"/>
      <c r="X26" s="117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74"/>
      <c r="W27" s="1174"/>
      <c r="X27" s="117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74"/>
      <c r="W28" s="1174"/>
      <c r="X28" s="117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74"/>
      <c r="W29" s="1174"/>
      <c r="X29" s="117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74"/>
      <c r="W30" s="1174"/>
      <c r="X30" s="117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74"/>
      <c r="W31" s="1174"/>
      <c r="X31" s="117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74"/>
      <c r="W32" s="1174"/>
      <c r="X32" s="117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74"/>
      <c r="W33" s="1174"/>
      <c r="X33" s="117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74"/>
      <c r="W34" s="1174"/>
      <c r="X34" s="117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72" t="s">
        <v>29</v>
      </c>
      <c r="C38" s="1173"/>
      <c r="D38" s="1173"/>
      <c r="E38" s="1173"/>
      <c r="F38" s="1173"/>
      <c r="G38" s="1173"/>
      <c r="H38" s="1171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52</v>
      </c>
      <c r="N11" s="1137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305"/>
      <c r="M15" s="306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77" t="s">
        <v>16</v>
      </c>
      <c r="C36" s="1139"/>
      <c r="D36" s="1139"/>
      <c r="E36" s="1139"/>
      <c r="F36" s="1139"/>
      <c r="G36" s="1139"/>
      <c r="H36" s="1178"/>
      <c r="I36" s="300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3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43"/>
      <c r="L37" s="1144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55"/>
      <c r="B1" s="1158" t="s">
        <v>33</v>
      </c>
      <c r="C1" s="1159"/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60"/>
      <c r="T1" s="1161" t="s">
        <v>34</v>
      </c>
      <c r="U1" s="1161"/>
      <c r="V1" s="1161"/>
      <c r="W1" s="1161"/>
      <c r="X1" s="1162"/>
    </row>
    <row r="2" spans="1:26" x14ac:dyDescent="0.25">
      <c r="A2" s="1156"/>
      <c r="B2" s="1163" t="s">
        <v>35</v>
      </c>
      <c r="C2" s="1164"/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5"/>
      <c r="T2" s="1167" t="s">
        <v>36</v>
      </c>
      <c r="U2" s="1167"/>
      <c r="V2" s="1167"/>
      <c r="W2" s="1167"/>
      <c r="X2" s="1168"/>
    </row>
    <row r="3" spans="1:26" x14ac:dyDescent="0.25">
      <c r="A3" s="1157"/>
      <c r="B3" s="1150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66"/>
      <c r="T3" s="1167" t="s">
        <v>37</v>
      </c>
      <c r="U3" s="1167"/>
      <c r="V3" s="1167"/>
      <c r="W3" s="1167"/>
      <c r="X3" s="1168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45"/>
      <c r="U4" s="1145"/>
      <c r="V4" s="1145"/>
      <c r="W4" s="1145"/>
      <c r="X4" s="1146"/>
    </row>
    <row r="5" spans="1:26" x14ac:dyDescent="0.25">
      <c r="A5" s="134" t="s">
        <v>38</v>
      </c>
      <c r="B5" s="1150">
        <v>3</v>
      </c>
      <c r="C5" s="1151"/>
      <c r="D5" s="84"/>
      <c r="E5" s="84"/>
      <c r="F5" s="84" t="s">
        <v>39</v>
      </c>
      <c r="G5" s="1152" t="s">
        <v>50</v>
      </c>
      <c r="H5" s="1152"/>
      <c r="I5" s="87"/>
      <c r="J5" s="87"/>
      <c r="K5" s="87"/>
      <c r="L5" s="85"/>
      <c r="M5" s="84" t="s">
        <v>40</v>
      </c>
      <c r="N5" s="1151">
        <v>5</v>
      </c>
      <c r="O5" s="1151"/>
      <c r="T5" s="1147"/>
      <c r="U5" s="1147"/>
      <c r="V5" s="1147"/>
      <c r="W5" s="1147"/>
      <c r="X5" s="114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47"/>
      <c r="U6" s="1147"/>
      <c r="V6" s="1147"/>
      <c r="W6" s="1147"/>
      <c r="X6" s="1148"/>
    </row>
    <row r="7" spans="1:26" x14ac:dyDescent="0.25">
      <c r="A7" s="170" t="s">
        <v>41</v>
      </c>
      <c r="B7" s="1153" t="s">
        <v>2</v>
      </c>
      <c r="C7" s="1154"/>
      <c r="D7" s="86"/>
      <c r="E7" s="86"/>
      <c r="F7" s="84" t="s">
        <v>42</v>
      </c>
      <c r="G7" s="1152" t="s">
        <v>55</v>
      </c>
      <c r="H7" s="1152"/>
      <c r="I7" s="1152"/>
      <c r="J7" s="1152"/>
      <c r="K7" s="87"/>
      <c r="L7" s="87"/>
      <c r="M7" s="84" t="s">
        <v>43</v>
      </c>
      <c r="O7" s="1151" t="s">
        <v>51</v>
      </c>
      <c r="P7" s="1151"/>
      <c r="Q7" s="1151"/>
      <c r="R7" s="1151"/>
      <c r="S7" s="88"/>
      <c r="T7" s="1147"/>
      <c r="U7" s="1147"/>
      <c r="V7" s="1147"/>
      <c r="W7" s="1147"/>
      <c r="X7" s="114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49"/>
      <c r="U8" s="1149"/>
      <c r="V8" s="1149"/>
      <c r="W8" s="1147"/>
      <c r="X8" s="1148"/>
    </row>
    <row r="9" spans="1:26" ht="30.75" thickBot="1" x14ac:dyDescent="0.3">
      <c r="A9" s="74"/>
      <c r="B9" s="1172" t="s">
        <v>7</v>
      </c>
      <c r="C9" s="1173"/>
      <c r="D9" s="1173"/>
      <c r="E9" s="1173"/>
      <c r="F9" s="1173"/>
      <c r="G9" s="1173"/>
      <c r="H9" s="1173"/>
      <c r="I9" s="1173"/>
      <c r="J9" s="1173"/>
      <c r="K9" s="1173"/>
      <c r="L9" s="1173"/>
      <c r="M9" s="1171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72" t="s">
        <v>16</v>
      </c>
      <c r="C25" s="1173"/>
      <c r="D25" s="1173"/>
      <c r="E25" s="1173"/>
      <c r="F25" s="1173"/>
      <c r="G25" s="1173"/>
      <c r="H25" s="1173"/>
      <c r="I25" s="1171"/>
      <c r="J25" s="90"/>
      <c r="K25" s="90"/>
      <c r="L25" s="90"/>
      <c r="M25" s="169" t="s">
        <v>45</v>
      </c>
      <c r="N25" s="1172" t="s">
        <v>16</v>
      </c>
      <c r="O25" s="1173"/>
      <c r="P25" s="1173"/>
      <c r="Q25" s="1173"/>
      <c r="R25" s="1173"/>
      <c r="S25" s="1173"/>
      <c r="T25" s="258"/>
      <c r="U25" s="168"/>
      <c r="V25" s="1174"/>
      <c r="W25" s="1174"/>
      <c r="X25" s="1174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74"/>
      <c r="W26" s="1174"/>
      <c r="X26" s="1174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74"/>
      <c r="W27" s="1174"/>
      <c r="X27" s="1174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74"/>
      <c r="W28" s="1174"/>
      <c r="X28" s="1174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74"/>
      <c r="W29" s="1174"/>
      <c r="X29" s="1174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74"/>
      <c r="W30" s="1174"/>
      <c r="X30" s="1174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74"/>
      <c r="W31" s="1174"/>
      <c r="X31" s="1174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74"/>
      <c r="W32" s="1174"/>
      <c r="X32" s="1174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74"/>
      <c r="W33" s="1174"/>
      <c r="X33" s="1174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74"/>
      <c r="W34" s="1174"/>
      <c r="X34" s="1174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72" t="s">
        <v>29</v>
      </c>
      <c r="C38" s="1173"/>
      <c r="D38" s="1173"/>
      <c r="E38" s="1173"/>
      <c r="F38" s="1173"/>
      <c r="G38" s="1173"/>
      <c r="H38" s="1171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53</v>
      </c>
      <c r="N11" s="1137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2"/>
      <c r="N15" s="1179" t="s">
        <v>28</v>
      </c>
      <c r="O15" s="1180"/>
      <c r="P15" s="1180"/>
      <c r="Q15" s="1180"/>
      <c r="R15" s="1180"/>
      <c r="S15" s="1180"/>
      <c r="T15" s="1180"/>
      <c r="U15" s="1180"/>
      <c r="V15" s="1180"/>
      <c r="W15" s="1180"/>
      <c r="X15" s="118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1" t="s">
        <v>16</v>
      </c>
      <c r="C36" s="1132"/>
      <c r="D36" s="1132"/>
      <c r="E36" s="1132"/>
      <c r="F36" s="1132"/>
      <c r="G36" s="1132"/>
      <c r="H36" s="1183"/>
      <c r="I36" s="297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8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3"/>
      <c r="L37" s="1143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53</v>
      </c>
      <c r="N11" s="1137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2"/>
      <c r="N15" s="1179" t="s">
        <v>28</v>
      </c>
      <c r="O15" s="1180"/>
      <c r="P15" s="1180"/>
      <c r="Q15" s="1180"/>
      <c r="R15" s="1180"/>
      <c r="S15" s="1180"/>
      <c r="T15" s="1180"/>
      <c r="U15" s="1180"/>
      <c r="V15" s="1180"/>
      <c r="W15" s="1180"/>
      <c r="X15" s="118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31" t="s">
        <v>16</v>
      </c>
      <c r="C36" s="1132"/>
      <c r="D36" s="1132"/>
      <c r="E36" s="1132"/>
      <c r="F36" s="1132"/>
      <c r="G36" s="1132"/>
      <c r="H36" s="1183"/>
      <c r="I36" s="297"/>
      <c r="L36" s="32"/>
      <c r="M36" s="62" t="s">
        <v>17</v>
      </c>
      <c r="N36" s="1131" t="s">
        <v>16</v>
      </c>
      <c r="O36" s="1132"/>
      <c r="P36" s="1132"/>
      <c r="Q36" s="1132"/>
      <c r="R36" s="1132"/>
      <c r="S36" s="118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3"/>
      <c r="L37" s="1143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32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57</v>
      </c>
      <c r="N11" s="1137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2"/>
      <c r="N15" s="1179" t="s">
        <v>28</v>
      </c>
      <c r="O15" s="1180"/>
      <c r="P15" s="1180"/>
      <c r="Q15" s="1180"/>
      <c r="R15" s="1180"/>
      <c r="S15" s="1180"/>
      <c r="T15" s="1180"/>
      <c r="U15" s="1180"/>
      <c r="V15" s="1180"/>
      <c r="W15" s="1180"/>
      <c r="X15" s="1181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31" t="s">
        <v>16</v>
      </c>
      <c r="C36" s="1132"/>
      <c r="D36" s="1132"/>
      <c r="E36" s="1132"/>
      <c r="F36" s="1132"/>
      <c r="G36" s="1132"/>
      <c r="H36" s="1183"/>
      <c r="I36" s="297"/>
      <c r="L36" s="32"/>
      <c r="M36" s="62" t="s">
        <v>17</v>
      </c>
      <c r="N36" s="1131" t="s">
        <v>16</v>
      </c>
      <c r="O36" s="1132"/>
      <c r="P36" s="1132"/>
      <c r="Q36" s="1182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3"/>
      <c r="L37" s="1143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33"/>
      <c r="M54" s="1133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1182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58</v>
      </c>
      <c r="N11" s="1137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2"/>
      <c r="N15" s="1179" t="s">
        <v>28</v>
      </c>
      <c r="O15" s="1180"/>
      <c r="P15" s="1180"/>
      <c r="Q15" s="1180"/>
      <c r="R15" s="1180"/>
      <c r="S15" s="1180"/>
      <c r="T15" s="1180"/>
      <c r="U15" s="1180"/>
      <c r="V15" s="1180"/>
      <c r="W15" s="1180"/>
      <c r="X15" s="1181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31" t="s">
        <v>16</v>
      </c>
      <c r="C36" s="1132"/>
      <c r="D36" s="1132"/>
      <c r="E36" s="1132"/>
      <c r="F36" s="1132"/>
      <c r="G36" s="1132"/>
      <c r="H36" s="1183"/>
      <c r="I36" s="297"/>
      <c r="L36" s="32"/>
      <c r="M36" s="62" t="s">
        <v>17</v>
      </c>
      <c r="N36" s="1131" t="s">
        <v>16</v>
      </c>
      <c r="O36" s="1132"/>
      <c r="P36" s="118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43"/>
      <c r="L37" s="1143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82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63</v>
      </c>
      <c r="N11" s="1137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1"/>
      <c r="N15" s="1142"/>
      <c r="O15" s="1180" t="s">
        <v>28</v>
      </c>
      <c r="P15" s="1180"/>
      <c r="Q15" s="1180"/>
      <c r="R15" s="1180"/>
      <c r="S15" s="1180"/>
      <c r="T15" s="1180"/>
      <c r="U15" s="1180"/>
      <c r="V15" s="1180"/>
      <c r="W15" s="1180"/>
      <c r="X15" s="1180"/>
      <c r="Y15" s="118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31" t="s">
        <v>16</v>
      </c>
      <c r="C36" s="1132"/>
      <c r="D36" s="1132"/>
      <c r="E36" s="1132"/>
      <c r="F36" s="1132"/>
      <c r="G36" s="1132"/>
      <c r="H36" s="1132"/>
      <c r="I36" s="388"/>
      <c r="L36" s="32"/>
      <c r="M36" s="62" t="s">
        <v>17</v>
      </c>
      <c r="N36" s="1131" t="s">
        <v>16</v>
      </c>
      <c r="O36" s="1132"/>
      <c r="P36" s="118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43"/>
      <c r="L37" s="1143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33"/>
      <c r="M54" s="113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31" t="s">
        <v>29</v>
      </c>
      <c r="C55" s="1132"/>
      <c r="D55" s="1132"/>
      <c r="E55" s="1132"/>
      <c r="F55" s="1132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1"/>
      <c r="N15" s="1142"/>
      <c r="O15" s="1180" t="s">
        <v>28</v>
      </c>
      <c r="P15" s="1180"/>
      <c r="Q15" s="1180"/>
      <c r="R15" s="1180"/>
      <c r="S15" s="1180"/>
      <c r="T15" s="1180"/>
      <c r="U15" s="1180"/>
      <c r="V15" s="1180"/>
      <c r="W15" s="1180"/>
      <c r="X15" s="1180"/>
      <c r="Y15" s="118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31" t="s">
        <v>16</v>
      </c>
      <c r="C34" s="1132"/>
      <c r="D34" s="1132"/>
      <c r="E34" s="1132"/>
      <c r="F34" s="1132"/>
      <c r="G34" s="1132"/>
      <c r="H34" s="1132"/>
      <c r="I34" s="388"/>
      <c r="L34" s="32"/>
      <c r="M34" s="62" t="s">
        <v>17</v>
      </c>
      <c r="N34" s="1131" t="s">
        <v>16</v>
      </c>
      <c r="O34" s="1132"/>
      <c r="P34" s="1182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43"/>
      <c r="L35" s="1143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33"/>
      <c r="M52" s="1133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32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2"/>
      <c r="Y15" s="1184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85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31" t="s">
        <v>16</v>
      </c>
      <c r="C34" s="1132"/>
      <c r="D34" s="1132"/>
      <c r="E34" s="1132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2"/>
      <c r="R34" s="1184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86"/>
      <c r="J35" s="35"/>
      <c r="K35" s="1143"/>
      <c r="L35" s="1143"/>
      <c r="M35" s="422" t="s">
        <v>31</v>
      </c>
      <c r="N35" s="432">
        <v>1</v>
      </c>
      <c r="O35" s="415">
        <v>2</v>
      </c>
      <c r="P35" s="415">
        <v>3</v>
      </c>
      <c r="Q35" s="416"/>
      <c r="R35" s="1186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3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8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2"/>
      <c r="Y15" s="1184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85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31" t="s">
        <v>16</v>
      </c>
      <c r="C34" s="1132"/>
      <c r="D34" s="1132"/>
      <c r="E34" s="1132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2"/>
      <c r="R34" s="1184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86"/>
      <c r="J35" s="35"/>
      <c r="K35" s="1143"/>
      <c r="L35" s="1143"/>
      <c r="M35" s="422" t="s">
        <v>31</v>
      </c>
      <c r="N35" s="432">
        <v>1</v>
      </c>
      <c r="O35" s="415">
        <v>2</v>
      </c>
      <c r="P35" s="415">
        <v>3</v>
      </c>
      <c r="Q35" s="416"/>
      <c r="R35" s="1186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3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8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1" t="s">
        <v>16</v>
      </c>
      <c r="C34" s="1132"/>
      <c r="D34" s="1132"/>
      <c r="E34" s="1132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2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86"/>
      <c r="J35" s="35"/>
      <c r="K35" s="1143"/>
      <c r="L35" s="1143"/>
      <c r="M35" s="422" t="s">
        <v>31</v>
      </c>
      <c r="N35" s="432">
        <v>1</v>
      </c>
      <c r="O35" s="415">
        <v>2</v>
      </c>
      <c r="P35" s="415">
        <v>3</v>
      </c>
      <c r="Q35" s="416"/>
      <c r="R35" s="118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3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8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64</v>
      </c>
      <c r="N11" s="1137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1" t="s">
        <v>16</v>
      </c>
      <c r="C34" s="1132"/>
      <c r="D34" s="1132"/>
      <c r="E34" s="1132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2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416"/>
      <c r="R35" s="118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88" t="s">
        <v>29</v>
      </c>
      <c r="C53" s="1188"/>
      <c r="D53" s="1188"/>
      <c r="E53" s="1188"/>
      <c r="F53" s="1188"/>
      <c r="G53" s="1190"/>
      <c r="H53" s="1184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89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69</v>
      </c>
      <c r="N11" s="1137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2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416"/>
      <c r="R35" s="118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88" t="s">
        <v>29</v>
      </c>
      <c r="C53" s="1188"/>
      <c r="D53" s="1188"/>
      <c r="E53" s="1188"/>
      <c r="F53" s="1188"/>
      <c r="G53" s="1190"/>
      <c r="H53" s="1184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89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70</v>
      </c>
      <c r="N11" s="1137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8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118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71</v>
      </c>
      <c r="N11" s="1137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8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118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72</v>
      </c>
      <c r="N11" s="1137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8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118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8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118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8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39">
        <v>2</v>
      </c>
      <c r="P35" s="440">
        <v>3</v>
      </c>
      <c r="Q35" s="118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91" t="s">
        <v>16</v>
      </c>
      <c r="O34" s="1188"/>
      <c r="P34" s="1188"/>
      <c r="Q34" s="1190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91" t="s">
        <v>16</v>
      </c>
      <c r="O34" s="1188"/>
      <c r="P34" s="1188"/>
      <c r="Q34" s="1190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73</v>
      </c>
      <c r="N11" s="1137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91" t="s">
        <v>16</v>
      </c>
      <c r="O34" s="1188"/>
      <c r="P34" s="1188"/>
      <c r="Q34" s="1190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6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89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75</v>
      </c>
      <c r="N11" s="1137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91" t="s">
        <v>16</v>
      </c>
      <c r="O34" s="1188"/>
      <c r="P34" s="1188"/>
      <c r="Q34" s="1190"/>
      <c r="R34" s="118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86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88"/>
      <c r="G53" s="1190"/>
      <c r="H53" s="1184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89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77</v>
      </c>
      <c r="N11" s="1137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8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86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8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86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1186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1" t="s">
        <v>29</v>
      </c>
      <c r="C53" s="1132"/>
      <c r="D53" s="1132"/>
      <c r="E53" s="1132"/>
      <c r="F53" s="1182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8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78</v>
      </c>
      <c r="N11" s="1137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79</v>
      </c>
      <c r="N11" s="1137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80</v>
      </c>
      <c r="N11" s="1137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81</v>
      </c>
      <c r="N11" s="1137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81</v>
      </c>
      <c r="N11" s="1137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81</v>
      </c>
      <c r="N11" s="1137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82</v>
      </c>
      <c r="N11" s="1137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83</v>
      </c>
      <c r="N11" s="1137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62" t="s">
        <v>17</v>
      </c>
      <c r="N34" s="1131" t="s">
        <v>16</v>
      </c>
      <c r="O34" s="1132"/>
      <c r="P34" s="1132"/>
      <c r="Q34" s="1184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81">
        <v>3</v>
      </c>
      <c r="Q35" s="119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87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83</v>
      </c>
      <c r="N11" s="1137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497" t="s">
        <v>17</v>
      </c>
      <c r="N34" s="1195" t="s">
        <v>16</v>
      </c>
      <c r="O34" s="1196"/>
      <c r="P34" s="1196"/>
      <c r="Q34" s="498"/>
      <c r="R34" s="119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9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89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85</v>
      </c>
      <c r="N11" s="1137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L34" s="32"/>
      <c r="M34" s="497" t="s">
        <v>17</v>
      </c>
      <c r="N34" s="1195" t="s">
        <v>16</v>
      </c>
      <c r="O34" s="1196"/>
      <c r="P34" s="1196"/>
      <c r="Q34" s="498"/>
      <c r="R34" s="119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1143"/>
      <c r="L35" s="1143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9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89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91" t="s">
        <v>29</v>
      </c>
      <c r="C53" s="1188"/>
      <c r="D53" s="1188"/>
      <c r="E53" s="1188"/>
      <c r="F53" s="1190"/>
      <c r="G53" s="1184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9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85</v>
      </c>
      <c r="N11" s="1137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1"/>
      <c r="I15" s="1141"/>
      <c r="J15" s="1141"/>
      <c r="K15" s="1141"/>
      <c r="L15" s="1179" t="s">
        <v>29</v>
      </c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0"/>
      <c r="W15" s="1180"/>
      <c r="X15" s="1180"/>
      <c r="Y15" s="1181"/>
      <c r="Z15" s="119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86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91" t="s">
        <v>16</v>
      </c>
      <c r="C34" s="1188"/>
      <c r="D34" s="1188"/>
      <c r="E34" s="1188"/>
      <c r="F34" s="1188"/>
      <c r="G34" s="1188"/>
      <c r="H34" s="1188"/>
      <c r="I34" s="1184" t="s">
        <v>8</v>
      </c>
      <c r="N34" s="32"/>
      <c r="O34" s="497" t="s">
        <v>17</v>
      </c>
      <c r="P34" s="1195" t="s">
        <v>16</v>
      </c>
      <c r="Q34" s="1196"/>
      <c r="R34" s="1196"/>
      <c r="S34" s="1193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2"/>
      <c r="J35" s="35"/>
      <c r="K35" s="35"/>
      <c r="L35" s="35"/>
      <c r="M35" s="1143"/>
      <c r="N35" s="1143"/>
      <c r="O35" s="422" t="s">
        <v>31</v>
      </c>
      <c r="P35" s="432">
        <v>1</v>
      </c>
      <c r="Q35" s="465">
        <v>2</v>
      </c>
      <c r="R35" s="466">
        <v>3</v>
      </c>
      <c r="S35" s="1194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85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89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31" t="s">
        <v>29</v>
      </c>
      <c r="C53" s="1132"/>
      <c r="D53" s="1132"/>
      <c r="E53" s="1182"/>
      <c r="F53" s="1184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94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85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86</v>
      </c>
      <c r="N11" s="1137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91" t="s">
        <v>16</v>
      </c>
      <c r="C33" s="1188"/>
      <c r="D33" s="1188"/>
      <c r="E33" s="1188"/>
      <c r="F33" s="1188"/>
      <c r="G33" s="1188"/>
      <c r="H33" s="1188"/>
      <c r="I33" s="1184" t="s">
        <v>8</v>
      </c>
      <c r="N33" s="32"/>
      <c r="O33" s="497" t="s">
        <v>17</v>
      </c>
      <c r="P33" s="1195" t="s">
        <v>16</v>
      </c>
      <c r="Q33" s="1196"/>
      <c r="R33" s="1196"/>
      <c r="S33" s="1193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92"/>
      <c r="J34" s="35"/>
      <c r="K34" s="35"/>
      <c r="L34" s="35"/>
      <c r="M34" s="1143"/>
      <c r="N34" s="1143"/>
      <c r="O34" s="422" t="s">
        <v>31</v>
      </c>
      <c r="P34" s="432">
        <v>1</v>
      </c>
      <c r="Q34" s="465">
        <v>2</v>
      </c>
      <c r="R34" s="466">
        <v>3</v>
      </c>
      <c r="S34" s="1194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85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89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86</v>
      </c>
      <c r="N11" s="1137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91" t="s">
        <v>16</v>
      </c>
      <c r="C33" s="1188"/>
      <c r="D33" s="1188"/>
      <c r="E33" s="1188"/>
      <c r="F33" s="1188"/>
      <c r="G33" s="1188"/>
      <c r="H33" s="1188"/>
      <c r="I33" s="1184" t="s">
        <v>8</v>
      </c>
      <c r="N33" s="32"/>
      <c r="O33" s="497" t="s">
        <v>17</v>
      </c>
      <c r="P33" s="1195" t="s">
        <v>16</v>
      </c>
      <c r="Q33" s="1196"/>
      <c r="R33" s="1196"/>
      <c r="S33" s="1193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92"/>
      <c r="J34" s="35"/>
      <c r="K34" s="35"/>
      <c r="L34" s="35"/>
      <c r="M34" s="1143"/>
      <c r="N34" s="1143"/>
      <c r="O34" s="422" t="s">
        <v>31</v>
      </c>
      <c r="P34" s="432">
        <v>1</v>
      </c>
      <c r="Q34" s="465">
        <v>2</v>
      </c>
      <c r="R34" s="466">
        <v>3</v>
      </c>
      <c r="S34" s="1194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85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89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86</v>
      </c>
      <c r="N11" s="1137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84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88</v>
      </c>
      <c r="N11" s="1137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90</v>
      </c>
      <c r="N11" s="1137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90</v>
      </c>
      <c r="N11" s="1137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92</v>
      </c>
      <c r="N11" s="1137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6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92</v>
      </c>
      <c r="N11" s="1137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94</v>
      </c>
      <c r="N11" s="1137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95</v>
      </c>
      <c r="N11" s="1137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99" t="s">
        <v>96</v>
      </c>
      <c r="J40" s="1200"/>
      <c r="K40" s="1200"/>
      <c r="L40" s="1200"/>
      <c r="M40" s="1201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99"/>
      <c r="J41" s="1200"/>
      <c r="K41" s="1200"/>
      <c r="L41" s="1200"/>
      <c r="M41" s="1201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99"/>
      <c r="J42" s="1200"/>
      <c r="K42" s="1200"/>
      <c r="L42" s="1200"/>
      <c r="M42" s="1201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95</v>
      </c>
      <c r="N11" s="1137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97</v>
      </c>
      <c r="N11" s="1137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106</v>
      </c>
      <c r="N11" s="1137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107</v>
      </c>
      <c r="N11" s="1137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112</v>
      </c>
      <c r="N11" s="1137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86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112</v>
      </c>
      <c r="N11" s="1137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53" t="s">
        <v>87</v>
      </c>
      <c r="O33" s="1131" t="s">
        <v>16</v>
      </c>
      <c r="P33" s="1132"/>
      <c r="Q33" s="1132"/>
      <c r="R33" s="1132"/>
      <c r="S33" s="1132"/>
      <c r="T33" s="1182"/>
      <c r="U33" s="1184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94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86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97" t="s">
        <v>93</v>
      </c>
      <c r="X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1186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4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1191" t="s">
        <v>16</v>
      </c>
      <c r="P32" s="1188"/>
      <c r="Q32" s="1188"/>
      <c r="R32" s="1188"/>
      <c r="S32" s="1188"/>
      <c r="T32" s="1188"/>
      <c r="U32" s="1190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/>
      <c r="P33" s="1207"/>
      <c r="Q33" s="1207"/>
      <c r="R33" s="1207"/>
      <c r="S33" s="1207"/>
      <c r="T33" s="1207"/>
      <c r="U33" s="1208"/>
      <c r="V33" s="1194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204" t="s">
        <v>67</v>
      </c>
      <c r="V34" s="1194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5"/>
      <c r="V35" s="1189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1"/>
      <c r="W52" s="1141"/>
      <c r="X52" s="1142"/>
      <c r="Y52" s="1193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86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4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4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114</v>
      </c>
      <c r="N11" s="1137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4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118</v>
      </c>
      <c r="N11" s="1137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79" t="s">
        <v>29</v>
      </c>
      <c r="J15" s="1180"/>
      <c r="K15" s="1180"/>
      <c r="L15" s="1180"/>
      <c r="M15" s="1180"/>
      <c r="N15" s="1180"/>
      <c r="O15" s="1181"/>
      <c r="P15" s="1140" t="s">
        <v>28</v>
      </c>
      <c r="Q15" s="1141"/>
      <c r="R15" s="1141"/>
      <c r="S15" s="1141"/>
      <c r="T15" s="1141"/>
      <c r="U15" s="1141"/>
      <c r="V15" s="1142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94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119</v>
      </c>
      <c r="N11" s="1137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4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119</v>
      </c>
      <c r="N11" s="1137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4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120</v>
      </c>
      <c r="N11" s="1137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193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94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120</v>
      </c>
      <c r="N11" s="1137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0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120</v>
      </c>
      <c r="N11" s="1137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0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121</v>
      </c>
      <c r="N11" s="1137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0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645" t="s">
        <v>28</v>
      </c>
      <c r="Q52" s="646"/>
      <c r="R52" s="646"/>
      <c r="S52" s="646"/>
      <c r="T52" s="646"/>
      <c r="U52" s="646"/>
      <c r="V52" s="646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122</v>
      </c>
      <c r="N11" s="1137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718"/>
      <c r="V33" s="119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8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122</v>
      </c>
      <c r="N11" s="1137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718"/>
      <c r="V33" s="119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8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727"/>
      <c r="X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85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 t="s">
        <v>122</v>
      </c>
      <c r="N11" s="1137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718"/>
      <c r="V33" s="119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8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727"/>
      <c r="X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85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718"/>
      <c r="V33" s="119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9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8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727"/>
      <c r="X52" s="118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85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34" t="s">
        <v>0</v>
      </c>
      <c r="B3" s="1134"/>
      <c r="C3" s="11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35" t="s">
        <v>2</v>
      </c>
      <c r="F9" s="1135"/>
      <c r="G9" s="1135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35" t="s">
        <v>49</v>
      </c>
      <c r="U9" s="1135"/>
      <c r="V9" s="1135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37"/>
      <c r="N11" s="1137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79" t="s">
        <v>7</v>
      </c>
      <c r="C15" s="1180"/>
      <c r="D15" s="1180"/>
      <c r="E15" s="1180"/>
      <c r="F15" s="1180"/>
      <c r="G15" s="1180"/>
      <c r="H15" s="1181"/>
      <c r="I15" s="1179" t="s">
        <v>29</v>
      </c>
      <c r="J15" s="1180"/>
      <c r="K15" s="1180"/>
      <c r="L15" s="1180"/>
      <c r="M15" s="1180"/>
      <c r="N15" s="1180"/>
      <c r="O15" s="1181"/>
      <c r="P15" s="1179" t="s">
        <v>28</v>
      </c>
      <c r="Q15" s="1180"/>
      <c r="R15" s="1180"/>
      <c r="S15" s="1180"/>
      <c r="T15" s="1180"/>
      <c r="U15" s="1180"/>
      <c r="V15" s="1181"/>
      <c r="W15" s="121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12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02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31" t="s">
        <v>16</v>
      </c>
      <c r="C33" s="1132"/>
      <c r="D33" s="1132"/>
      <c r="E33" s="1132"/>
      <c r="F33" s="1132"/>
      <c r="G33" s="1182"/>
      <c r="H33" s="1184" t="s">
        <v>8</v>
      </c>
      <c r="M33" s="32"/>
      <c r="N33" s="1203"/>
      <c r="O33" s="1206" t="s">
        <v>16</v>
      </c>
      <c r="P33" s="1207"/>
      <c r="Q33" s="1207"/>
      <c r="R33" s="1207"/>
      <c r="S33" s="1207"/>
      <c r="T33" s="1207"/>
      <c r="U33" s="1192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94"/>
      <c r="I34" s="35"/>
      <c r="J34" s="35"/>
      <c r="K34" s="35"/>
      <c r="L34" s="1143"/>
      <c r="M34" s="1143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92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8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87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40" t="s">
        <v>7</v>
      </c>
      <c r="C52" s="1141"/>
      <c r="D52" s="1141"/>
      <c r="E52" s="1141"/>
      <c r="F52" s="1141"/>
      <c r="G52" s="1141"/>
      <c r="H52" s="1142"/>
      <c r="I52" s="1179" t="s">
        <v>29</v>
      </c>
      <c r="J52" s="1180"/>
      <c r="K52" s="1180"/>
      <c r="L52" s="1180"/>
      <c r="M52" s="1180"/>
      <c r="N52" s="1180"/>
      <c r="O52" s="1181"/>
      <c r="P52" s="1140" t="s">
        <v>28</v>
      </c>
      <c r="Q52" s="1141"/>
      <c r="R52" s="1141"/>
      <c r="S52" s="1141"/>
      <c r="T52" s="1141"/>
      <c r="U52" s="1141"/>
      <c r="V52" s="1142"/>
      <c r="W52" s="1184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85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27" t="s">
        <v>16</v>
      </c>
      <c r="C24" s="1228"/>
      <c r="D24" s="1228"/>
      <c r="E24" s="1228"/>
      <c r="F24" s="1228"/>
      <c r="G24" s="1229"/>
      <c r="H24" s="1231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16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17"/>
      <c r="I25" s="826"/>
      <c r="J25" s="826"/>
      <c r="K25" s="826"/>
      <c r="L25" s="1230"/>
      <c r="M25" s="1230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17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18" t="s">
        <v>7</v>
      </c>
      <c r="C44" s="1219"/>
      <c r="D44" s="1219"/>
      <c r="E44" s="1219"/>
      <c r="F44" s="1219"/>
      <c r="G44" s="1219"/>
      <c r="H44" s="1220"/>
      <c r="I44" s="1213" t="s">
        <v>29</v>
      </c>
      <c r="J44" s="1214"/>
      <c r="K44" s="1214"/>
      <c r="L44" s="1214"/>
      <c r="M44" s="1214"/>
      <c r="N44" s="1214"/>
      <c r="O44" s="1215"/>
      <c r="P44" s="1213" t="s">
        <v>28</v>
      </c>
      <c r="Q44" s="1214"/>
      <c r="R44" s="1214"/>
      <c r="S44" s="1214"/>
      <c r="T44" s="1214"/>
      <c r="U44" s="1214"/>
      <c r="V44" s="1215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27" t="s">
        <v>16</v>
      </c>
      <c r="C24" s="1228"/>
      <c r="D24" s="1228"/>
      <c r="E24" s="1228"/>
      <c r="F24" s="1228"/>
      <c r="G24" s="1229"/>
      <c r="H24" s="1231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16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17"/>
      <c r="I25" s="826"/>
      <c r="J25" s="826"/>
      <c r="K25" s="826"/>
      <c r="L25" s="1230"/>
      <c r="M25" s="1230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17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18" t="s">
        <v>7</v>
      </c>
      <c r="C44" s="1219"/>
      <c r="D44" s="1219"/>
      <c r="E44" s="1219"/>
      <c r="F44" s="1219"/>
      <c r="G44" s="1219"/>
      <c r="H44" s="1220"/>
      <c r="I44" s="1213" t="s">
        <v>29</v>
      </c>
      <c r="J44" s="1214"/>
      <c r="K44" s="1214"/>
      <c r="L44" s="1214"/>
      <c r="M44" s="1214"/>
      <c r="N44" s="1214"/>
      <c r="O44" s="1215"/>
      <c r="P44" s="1213" t="s">
        <v>28</v>
      </c>
      <c r="Q44" s="1214"/>
      <c r="R44" s="1214"/>
      <c r="S44" s="1214"/>
      <c r="T44" s="1214"/>
      <c r="U44" s="1214"/>
      <c r="V44" s="1215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27" t="s">
        <v>16</v>
      </c>
      <c r="C25" s="1228"/>
      <c r="D25" s="1228"/>
      <c r="E25" s="1228"/>
      <c r="F25" s="1228"/>
      <c r="G25" s="1229"/>
      <c r="H25" s="1231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1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2"/>
      <c r="I26" s="826"/>
      <c r="J26" s="826"/>
      <c r="K26" s="826"/>
      <c r="L26" s="1230"/>
      <c r="M26" s="1230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2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18" t="s">
        <v>7</v>
      </c>
      <c r="C45" s="1219"/>
      <c r="D45" s="1219"/>
      <c r="E45" s="1219"/>
      <c r="F45" s="1219"/>
      <c r="G45" s="1219"/>
      <c r="H45" s="1220"/>
      <c r="I45" s="1213" t="s">
        <v>29</v>
      </c>
      <c r="J45" s="1214"/>
      <c r="K45" s="1214"/>
      <c r="L45" s="1214"/>
      <c r="M45" s="1214"/>
      <c r="N45" s="1214"/>
      <c r="O45" s="1215"/>
      <c r="P45" s="1213" t="s">
        <v>28</v>
      </c>
      <c r="Q45" s="1214"/>
      <c r="R45" s="1214"/>
      <c r="S45" s="1214"/>
      <c r="T45" s="1214"/>
      <c r="U45" s="1214"/>
      <c r="V45" s="1215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27" t="s">
        <v>16</v>
      </c>
      <c r="C25" s="1228"/>
      <c r="D25" s="1228"/>
      <c r="E25" s="1228"/>
      <c r="F25" s="1228"/>
      <c r="G25" s="1229"/>
      <c r="H25" s="1231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16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2"/>
      <c r="I26" s="826"/>
      <c r="J26" s="826"/>
      <c r="K26" s="826"/>
      <c r="L26" s="1230"/>
      <c r="M26" s="1230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2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218" t="s">
        <v>7</v>
      </c>
      <c r="C45" s="1219"/>
      <c r="D45" s="1219"/>
      <c r="E45" s="1219"/>
      <c r="F45" s="1219"/>
      <c r="G45" s="1219"/>
      <c r="H45" s="1220"/>
      <c r="I45" s="1213" t="s">
        <v>29</v>
      </c>
      <c r="J45" s="1214"/>
      <c r="K45" s="1214"/>
      <c r="L45" s="1214"/>
      <c r="M45" s="1214"/>
      <c r="N45" s="1214"/>
      <c r="O45" s="1215"/>
      <c r="P45" s="1233" t="s">
        <v>76</v>
      </c>
      <c r="Q45" s="1218" t="s">
        <v>28</v>
      </c>
      <c r="R45" s="1219"/>
      <c r="S45" s="1219"/>
      <c r="T45" s="1219"/>
      <c r="U45" s="1219"/>
      <c r="V45" s="1219"/>
      <c r="W45" s="1220"/>
      <c r="X45" s="1233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34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34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38" t="s">
        <v>16</v>
      </c>
      <c r="C25" s="1239"/>
      <c r="D25" s="1239"/>
      <c r="E25" s="1239"/>
      <c r="F25" s="1239"/>
      <c r="G25" s="1240"/>
      <c r="H25" s="1232" t="s">
        <v>8</v>
      </c>
      <c r="I25" s="824"/>
      <c r="J25" s="824"/>
      <c r="K25" s="824"/>
      <c r="L25" s="824"/>
      <c r="M25" s="825"/>
      <c r="N25" s="1038" t="s">
        <v>87</v>
      </c>
      <c r="O25" s="1238" t="s">
        <v>16</v>
      </c>
      <c r="P25" s="1239"/>
      <c r="Q25" s="1239"/>
      <c r="R25" s="1239"/>
      <c r="S25" s="1239"/>
      <c r="T25" s="1240"/>
      <c r="U25" s="1237" t="s">
        <v>76</v>
      </c>
      <c r="V25" s="1232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2"/>
      <c r="I26" s="826"/>
      <c r="J26" s="826"/>
      <c r="K26" s="826"/>
      <c r="L26" s="1230"/>
      <c r="M26" s="1230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4"/>
      <c r="V26" s="1232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18" t="s">
        <v>7</v>
      </c>
      <c r="C45" s="1219"/>
      <c r="D45" s="1219"/>
      <c r="E45" s="1219"/>
      <c r="F45" s="1219"/>
      <c r="G45" s="1219"/>
      <c r="H45" s="1219"/>
      <c r="I45" s="1233" t="s">
        <v>76</v>
      </c>
      <c r="J45" s="1218" t="s">
        <v>29</v>
      </c>
      <c r="K45" s="1219"/>
      <c r="L45" s="1219"/>
      <c r="M45" s="1219"/>
      <c r="N45" s="1219"/>
      <c r="O45" s="1235"/>
      <c r="P45" s="1236"/>
      <c r="Q45" s="1237" t="s">
        <v>76</v>
      </c>
      <c r="R45" s="1241" t="s">
        <v>28</v>
      </c>
      <c r="S45" s="1235"/>
      <c r="T45" s="1235"/>
      <c r="U45" s="1219"/>
      <c r="V45" s="1235"/>
      <c r="W45" s="1219"/>
      <c r="X45" s="1220"/>
      <c r="Y45" s="1233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34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34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34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38" t="s">
        <v>16</v>
      </c>
      <c r="C25" s="1239"/>
      <c r="D25" s="1239"/>
      <c r="E25" s="1239"/>
      <c r="F25" s="1239"/>
      <c r="G25" s="1240"/>
      <c r="H25" s="1232" t="s">
        <v>8</v>
      </c>
      <c r="I25" s="824"/>
      <c r="J25" s="824"/>
      <c r="K25" s="824"/>
      <c r="L25" s="824"/>
      <c r="M25" s="825"/>
      <c r="N25" s="1038" t="s">
        <v>87</v>
      </c>
      <c r="O25" s="1238" t="s">
        <v>16</v>
      </c>
      <c r="P25" s="1239"/>
      <c r="Q25" s="1239"/>
      <c r="R25" s="1239"/>
      <c r="S25" s="1239"/>
      <c r="T25" s="1240"/>
      <c r="U25" s="1237" t="s">
        <v>76</v>
      </c>
      <c r="V25" s="1232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2"/>
      <c r="I26" s="826"/>
      <c r="J26" s="826"/>
      <c r="K26" s="826"/>
      <c r="L26" s="1230"/>
      <c r="M26" s="1230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4"/>
      <c r="V26" s="1232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41" t="s">
        <v>7</v>
      </c>
      <c r="C45" s="1235"/>
      <c r="D45" s="1235"/>
      <c r="E45" s="1235"/>
      <c r="F45" s="1235"/>
      <c r="G45" s="1235"/>
      <c r="H45" s="1219"/>
      <c r="I45" s="1233" t="s">
        <v>76</v>
      </c>
      <c r="J45" s="1218" t="s">
        <v>29</v>
      </c>
      <c r="K45" s="1219"/>
      <c r="L45" s="1219"/>
      <c r="M45" s="1219"/>
      <c r="N45" s="1219"/>
      <c r="O45" s="1235"/>
      <c r="P45" s="1236"/>
      <c r="Q45" s="1237" t="s">
        <v>76</v>
      </c>
      <c r="R45" s="1241" t="s">
        <v>28</v>
      </c>
      <c r="S45" s="1235"/>
      <c r="T45" s="1235"/>
      <c r="U45" s="1219"/>
      <c r="V45" s="1235"/>
      <c r="W45" s="1219"/>
      <c r="X45" s="1220"/>
      <c r="Y45" s="1233" t="s">
        <v>76</v>
      </c>
      <c r="Z45" s="123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34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34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34"/>
      <c r="Z46" s="1217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8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38" t="s">
        <v>16</v>
      </c>
      <c r="C25" s="1239"/>
      <c r="D25" s="1239"/>
      <c r="E25" s="1239"/>
      <c r="F25" s="1239"/>
      <c r="G25" s="1240"/>
      <c r="H25" s="1232" t="s">
        <v>8</v>
      </c>
      <c r="I25" s="824"/>
      <c r="J25" s="824"/>
      <c r="K25" s="824"/>
      <c r="L25" s="824"/>
      <c r="M25" s="825"/>
      <c r="N25" s="1038" t="s">
        <v>87</v>
      </c>
      <c r="O25" s="1238" t="s">
        <v>16</v>
      </c>
      <c r="P25" s="1239"/>
      <c r="Q25" s="1239"/>
      <c r="R25" s="1239"/>
      <c r="S25" s="1239"/>
      <c r="T25" s="1240"/>
      <c r="U25" s="123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2"/>
      <c r="I26" s="826"/>
      <c r="J26" s="826"/>
      <c r="K26" s="826"/>
      <c r="L26" s="1230"/>
      <c r="M26" s="1230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2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41" t="s">
        <v>7</v>
      </c>
      <c r="C45" s="1235"/>
      <c r="D45" s="1235"/>
      <c r="E45" s="1235"/>
      <c r="F45" s="1235"/>
      <c r="G45" s="1235"/>
      <c r="H45" s="1219"/>
      <c r="I45" s="1218" t="s">
        <v>29</v>
      </c>
      <c r="J45" s="1219"/>
      <c r="K45" s="1219"/>
      <c r="L45" s="1219"/>
      <c r="M45" s="1219"/>
      <c r="N45" s="1219"/>
      <c r="O45" s="1220"/>
      <c r="P45" s="1241" t="s">
        <v>28</v>
      </c>
      <c r="Q45" s="1235"/>
      <c r="R45" s="1235"/>
      <c r="S45" s="1219"/>
      <c r="T45" s="1235"/>
      <c r="U45" s="1219"/>
      <c r="V45" s="1220"/>
      <c r="W45" s="123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17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N25" sqref="N25:S25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50"/>
      <c r="C1" s="1159" t="s">
        <v>33</v>
      </c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59"/>
      <c r="T1" s="1159"/>
      <c r="U1" s="1160"/>
      <c r="V1" s="1252" t="s">
        <v>34</v>
      </c>
      <c r="W1" s="1253"/>
      <c r="X1" s="1253"/>
    </row>
    <row r="2" spans="1:24" x14ac:dyDescent="0.25">
      <c r="A2" s="562"/>
      <c r="B2" s="1251"/>
      <c r="C2" s="1164" t="s">
        <v>35</v>
      </c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4"/>
      <c r="T2" s="1164"/>
      <c r="U2" s="1165"/>
      <c r="V2" s="1252" t="s">
        <v>36</v>
      </c>
      <c r="W2" s="1253"/>
      <c r="X2" s="1253"/>
    </row>
    <row r="3" spans="1:24" x14ac:dyDescent="0.25">
      <c r="A3" s="562"/>
      <c r="B3" s="12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66"/>
      <c r="V3" s="1252" t="s">
        <v>37</v>
      </c>
      <c r="W3" s="1253"/>
      <c r="X3" s="125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48"/>
      <c r="W4" s="1248"/>
      <c r="X4" s="1248"/>
    </row>
    <row r="5" spans="1:24" ht="30" customHeight="1" thickBot="1" x14ac:dyDescent="0.3">
      <c r="A5" s="562"/>
      <c r="B5" s="564" t="s">
        <v>38</v>
      </c>
      <c r="C5" s="1151">
        <v>3</v>
      </c>
      <c r="D5" s="1151"/>
      <c r="E5" s="84"/>
      <c r="F5" s="84"/>
      <c r="G5" s="84" t="s">
        <v>39</v>
      </c>
      <c r="H5" s="1152" t="s">
        <v>50</v>
      </c>
      <c r="I5" s="1152"/>
      <c r="J5" s="87"/>
      <c r="K5" s="87"/>
      <c r="L5" s="87"/>
      <c r="M5" s="85"/>
      <c r="N5" s="84" t="s">
        <v>40</v>
      </c>
      <c r="O5" s="574">
        <v>58</v>
      </c>
      <c r="P5" s="551"/>
      <c r="V5" s="1249"/>
      <c r="W5" s="1249"/>
      <c r="X5" s="124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45" t="s">
        <v>126</v>
      </c>
      <c r="W6" s="1246"/>
      <c r="X6" s="1247"/>
    </row>
    <row r="7" spans="1:24" ht="30" customHeight="1" thickBot="1" x14ac:dyDescent="0.3">
      <c r="A7" s="562"/>
      <c r="B7" s="565" t="s">
        <v>41</v>
      </c>
      <c r="C7" s="1154" t="s">
        <v>2</v>
      </c>
      <c r="D7" s="1154"/>
      <c r="E7" s="86"/>
      <c r="F7" s="86"/>
      <c r="G7" s="84" t="s">
        <v>42</v>
      </c>
      <c r="H7" s="1254">
        <f ca="1">INDIRECT("'SEM " &amp; $O$5 &amp; "'!" &amp; ADDRESS(ROW(T2), COLUMN(T2)))</f>
        <v>45827</v>
      </c>
      <c r="I7" s="1254"/>
      <c r="J7" s="1254">
        <f ca="1">H7+6</f>
        <v>45833</v>
      </c>
      <c r="K7" s="1254"/>
      <c r="L7" s="87"/>
      <c r="M7" s="391" t="s">
        <v>43</v>
      </c>
      <c r="N7" s="391"/>
      <c r="P7" s="1151" t="s">
        <v>89</v>
      </c>
      <c r="Q7" s="1151"/>
      <c r="R7" s="1151"/>
      <c r="S7" s="1151"/>
      <c r="T7" s="84"/>
      <c r="U7" s="88"/>
      <c r="V7" s="1242">
        <v>45827</v>
      </c>
      <c r="W7" s="1243"/>
      <c r="X7" s="124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55" t="s">
        <v>105</v>
      </c>
      <c r="B9" s="1256"/>
      <c r="C9" s="1172" t="s">
        <v>7</v>
      </c>
      <c r="D9" s="1173"/>
      <c r="E9" s="1173"/>
      <c r="F9" s="1173"/>
      <c r="G9" s="1173"/>
      <c r="H9" s="1173"/>
      <c r="I9" s="1171"/>
      <c r="J9" s="1173" t="s">
        <v>29</v>
      </c>
      <c r="K9" s="1173"/>
      <c r="L9" s="1173"/>
      <c r="M9" s="1173"/>
      <c r="N9" s="1173"/>
      <c r="O9" s="1173"/>
      <c r="P9" s="1173"/>
      <c r="Q9" s="1172" t="s">
        <v>28</v>
      </c>
      <c r="R9" s="1173"/>
      <c r="S9" s="1173"/>
      <c r="T9" s="1173"/>
      <c r="U9" s="1173"/>
      <c r="V9" s="1173"/>
      <c r="W9" s="1171"/>
      <c r="X9" s="1257" t="s">
        <v>8</v>
      </c>
    </row>
    <row r="10" spans="1:24" ht="34.5" thickBot="1" x14ac:dyDescent="0.3">
      <c r="A10" s="1259" t="s">
        <v>44</v>
      </c>
      <c r="B10" s="1260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58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88.5</v>
      </c>
      <c r="E12" s="572">
        <f t="shared" ca="1" si="2"/>
        <v>87.4</v>
      </c>
      <c r="F12" s="572">
        <f t="shared" ca="1" si="2"/>
        <v>8.3000000000000007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16.399999999999999</v>
      </c>
      <c r="N12" s="572">
        <f t="shared" ca="1" si="2"/>
        <v>88.5</v>
      </c>
      <c r="O12" s="572">
        <f t="shared" ca="1" si="2"/>
        <v>86.2</v>
      </c>
      <c r="P12" s="280">
        <f t="shared" ca="1" si="2"/>
        <v>85.2</v>
      </c>
      <c r="Q12" s="571">
        <f t="shared" ca="1" si="2"/>
        <v>85.8</v>
      </c>
      <c r="R12" s="572">
        <f t="shared" ca="1" si="2"/>
        <v>86.9</v>
      </c>
      <c r="S12" s="572">
        <f t="shared" ca="1" si="2"/>
        <v>89.1</v>
      </c>
      <c r="T12" s="572">
        <f t="shared" ca="1" si="2"/>
        <v>11.5</v>
      </c>
      <c r="U12" s="572">
        <f t="shared" ca="1" si="2"/>
        <v>90.5</v>
      </c>
      <c r="V12" s="572">
        <f t="shared" ca="1" si="2"/>
        <v>88.9</v>
      </c>
      <c r="W12" s="280">
        <f t="shared" ca="1" si="2"/>
        <v>89</v>
      </c>
      <c r="X12" s="754">
        <f t="shared" ca="1" si="2"/>
        <v>1610.9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61" t="s">
        <v>8</v>
      </c>
      <c r="B18" s="1262"/>
      <c r="C18" s="229">
        <f t="shared" ref="C18:X18" ca="1" si="8">INDIRECT("'SEM " &amp; $O$5 &amp; "'!" &amp; ADDRESS(ROW(B15), COLUMN(B15)))</f>
        <v>174.4</v>
      </c>
      <c r="D18" s="230">
        <f t="shared" ca="1" si="8"/>
        <v>177.2</v>
      </c>
      <c r="E18" s="230">
        <f t="shared" ca="1" si="8"/>
        <v>173.7</v>
      </c>
      <c r="F18" s="230">
        <f t="shared" ca="1" si="8"/>
        <v>15.3</v>
      </c>
      <c r="G18" s="230">
        <f t="shared" ca="1" si="8"/>
        <v>174.3</v>
      </c>
      <c r="H18" s="230">
        <f t="shared" ca="1" si="8"/>
        <v>176.1</v>
      </c>
      <c r="I18" s="231">
        <f t="shared" ca="1" si="8"/>
        <v>174.89999999999998</v>
      </c>
      <c r="J18" s="229">
        <f t="shared" ca="1" si="8"/>
        <v>166.5</v>
      </c>
      <c r="K18" s="230">
        <f t="shared" ca="1" si="8"/>
        <v>167.5</v>
      </c>
      <c r="L18" s="230">
        <f t="shared" ca="1" si="8"/>
        <v>173</v>
      </c>
      <c r="M18" s="230">
        <f t="shared" ca="1" si="8"/>
        <v>31.4</v>
      </c>
      <c r="N18" s="230">
        <f t="shared" ca="1" si="8"/>
        <v>174.7</v>
      </c>
      <c r="O18" s="230">
        <f t="shared" ca="1" si="8"/>
        <v>172.10000000000002</v>
      </c>
      <c r="P18" s="231">
        <f t="shared" ca="1" si="8"/>
        <v>169.8</v>
      </c>
      <c r="Q18" s="229">
        <f t="shared" ca="1" si="8"/>
        <v>169.7</v>
      </c>
      <c r="R18" s="230">
        <f t="shared" ca="1" si="8"/>
        <v>173.10000000000002</v>
      </c>
      <c r="S18" s="230">
        <f t="shared" ca="1" si="8"/>
        <v>179.2</v>
      </c>
      <c r="T18" s="230">
        <f t="shared" ca="1" si="8"/>
        <v>21.5</v>
      </c>
      <c r="U18" s="230">
        <f t="shared" ca="1" si="8"/>
        <v>177.8</v>
      </c>
      <c r="V18" s="230">
        <f t="shared" ca="1" si="8"/>
        <v>177</v>
      </c>
      <c r="W18" s="232">
        <f t="shared" ca="1" si="8"/>
        <v>176.7</v>
      </c>
      <c r="X18" s="510">
        <f t="shared" ca="1" si="8"/>
        <v>3195.8999999999996</v>
      </c>
    </row>
    <row r="19" spans="1:24" ht="33.75" thickBot="1" x14ac:dyDescent="0.3">
      <c r="A19" s="1263" t="s">
        <v>47</v>
      </c>
      <c r="B19" s="1264"/>
      <c r="C19" s="587">
        <f ca="1">INDIRECT("'SEM " &amp; $O$5 &amp; "'!" &amp; ADDRESS(ROW(B17), COLUMN(B16)))</f>
        <v>568</v>
      </c>
      <c r="D19" s="588">
        <f t="shared" ref="D19:X19" ca="1" si="9">INDIRECT("'SEM " &amp; $O$5 &amp; "'!" &amp; ADDRESS(ROW(C17), COLUMN(C16)))</f>
        <v>571</v>
      </c>
      <c r="E19" s="588">
        <f t="shared" ca="1" si="9"/>
        <v>564</v>
      </c>
      <c r="F19" s="588">
        <f t="shared" ca="1" si="9"/>
        <v>42</v>
      </c>
      <c r="G19" s="588">
        <f t="shared" ca="1" si="9"/>
        <v>567</v>
      </c>
      <c r="H19" s="588">
        <f t="shared" ca="1" si="9"/>
        <v>570</v>
      </c>
      <c r="I19" s="589">
        <f t="shared" ca="1" si="9"/>
        <v>568</v>
      </c>
      <c r="J19" s="587">
        <f t="shared" ca="1" si="9"/>
        <v>539</v>
      </c>
      <c r="K19" s="588">
        <f t="shared" ca="1" si="9"/>
        <v>547</v>
      </c>
      <c r="L19" s="588">
        <f t="shared" ca="1" si="9"/>
        <v>562</v>
      </c>
      <c r="M19" s="588">
        <f t="shared" ca="1" si="9"/>
        <v>105</v>
      </c>
      <c r="N19" s="588">
        <f t="shared" ca="1" si="9"/>
        <v>569</v>
      </c>
      <c r="O19" s="588">
        <f t="shared" ca="1" si="9"/>
        <v>558</v>
      </c>
      <c r="P19" s="589">
        <f t="shared" ca="1" si="9"/>
        <v>549</v>
      </c>
      <c r="Q19" s="587">
        <f t="shared" ca="1" si="9"/>
        <v>552</v>
      </c>
      <c r="R19" s="588">
        <f t="shared" ca="1" si="9"/>
        <v>560</v>
      </c>
      <c r="S19" s="588">
        <f t="shared" ca="1" si="9"/>
        <v>578</v>
      </c>
      <c r="T19" s="588">
        <f t="shared" ca="1" si="9"/>
        <v>71</v>
      </c>
      <c r="U19" s="588">
        <f t="shared" ca="1" si="9"/>
        <v>581</v>
      </c>
      <c r="V19" s="588">
        <f t="shared" ca="1" si="9"/>
        <v>574</v>
      </c>
      <c r="W19" s="590">
        <f t="shared" ca="1" si="9"/>
        <v>574</v>
      </c>
      <c r="X19" s="590">
        <f t="shared" ca="1" si="9"/>
        <v>10369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65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65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65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55" t="s">
        <v>26</v>
      </c>
      <c r="B25" s="1256"/>
      <c r="C25" s="1172" t="s">
        <v>16</v>
      </c>
      <c r="D25" s="1173"/>
      <c r="E25" s="1173"/>
      <c r="F25" s="1173"/>
      <c r="G25" s="1173"/>
      <c r="H25" s="1266"/>
      <c r="I25" s="1269" t="s">
        <v>8</v>
      </c>
      <c r="J25" s="92"/>
      <c r="K25" s="92"/>
      <c r="L25" s="1255" t="s">
        <v>45</v>
      </c>
      <c r="M25" s="1256"/>
      <c r="N25" s="1271" t="s">
        <v>16</v>
      </c>
      <c r="O25" s="1266"/>
      <c r="P25" s="1266"/>
      <c r="Q25" s="1266"/>
      <c r="R25" s="1266"/>
      <c r="S25" s="1266"/>
      <c r="T25" s="1269" t="s">
        <v>8</v>
      </c>
      <c r="V25"/>
      <c r="W25"/>
      <c r="X25"/>
    </row>
    <row r="26" spans="1:24" ht="30.75" customHeight="1" thickBot="1" x14ac:dyDescent="0.3">
      <c r="A26" s="1259" t="s">
        <v>44</v>
      </c>
      <c r="B26" s="1260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70"/>
      <c r="J26" s="92"/>
      <c r="K26" s="92"/>
      <c r="L26" s="1259" t="s">
        <v>44</v>
      </c>
      <c r="M26" s="127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70"/>
      <c r="U26" s="1267" t="s">
        <v>91</v>
      </c>
      <c r="V26" s="1268"/>
      <c r="W26" s="1268"/>
      <c r="X26" s="1268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28</v>
      </c>
      <c r="U27" s="1267"/>
      <c r="V27" s="1268"/>
      <c r="W27" s="1268"/>
      <c r="X27" s="1268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67"/>
      <c r="V28" s="1268"/>
      <c r="W28" s="1268"/>
      <c r="X28" s="1268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67"/>
      <c r="V29" s="1268"/>
      <c r="W29" s="1268"/>
      <c r="X29" s="1268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5.3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27.599999999999998</v>
      </c>
      <c r="U30" s="1267"/>
      <c r="V30" s="1268"/>
      <c r="W30" s="1268"/>
      <c r="X30" s="1268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5.3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27.599999999999998</v>
      </c>
      <c r="U31" s="1267"/>
      <c r="V31" s="1268"/>
      <c r="W31" s="1268"/>
      <c r="X31" s="1268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5.3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27.7</v>
      </c>
      <c r="U32" s="1267"/>
      <c r="V32" s="1268"/>
      <c r="W32" s="1268"/>
      <c r="X32" s="1268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5.3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27.7</v>
      </c>
      <c r="U33" s="1267"/>
      <c r="V33" s="1268"/>
      <c r="W33" s="1268"/>
      <c r="X33" s="1268"/>
    </row>
    <row r="34" spans="1:24" ht="30.75" customHeight="1" thickBot="1" x14ac:dyDescent="0.3">
      <c r="A34" s="1261" t="s">
        <v>8</v>
      </c>
      <c r="B34" s="1262"/>
      <c r="C34" s="747">
        <f t="shared" ca="1" si="13"/>
        <v>139</v>
      </c>
      <c r="D34" s="748">
        <f t="shared" ca="1" si="10"/>
        <v>150.1</v>
      </c>
      <c r="E34" s="748">
        <f t="shared" ca="1" si="10"/>
        <v>32.200000000000003</v>
      </c>
      <c r="F34" s="748">
        <f t="shared" ca="1" si="10"/>
        <v>146.9</v>
      </c>
      <c r="G34" s="748">
        <f t="shared" ca="1" si="10"/>
        <v>146.30000000000001</v>
      </c>
      <c r="H34" s="749">
        <f t="shared" ca="1" si="10"/>
        <v>147.80000000000001</v>
      </c>
      <c r="I34" s="752">
        <f t="shared" ca="1" si="10"/>
        <v>762.3</v>
      </c>
      <c r="J34" s="89"/>
      <c r="K34" s="89"/>
      <c r="L34" s="1261" t="s">
        <v>8</v>
      </c>
      <c r="M34" s="1262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37.200000000000003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193.50000000000003</v>
      </c>
      <c r="U34" s="1268"/>
      <c r="V34" s="1268"/>
      <c r="W34" s="1268"/>
      <c r="X34" s="1268"/>
    </row>
    <row r="35" spans="1:24" ht="30.75" customHeight="1" thickBot="1" x14ac:dyDescent="0.3">
      <c r="A35" s="1263" t="s">
        <v>47</v>
      </c>
      <c r="B35" s="1264"/>
      <c r="C35" s="587">
        <f ca="1">INDIRECT("'SEM " &amp; $O$5 &amp; "'!" &amp; ADDRESS(ROW(B37), COLUMN(B36)))</f>
        <v>453</v>
      </c>
      <c r="D35" s="598">
        <f t="shared" ref="D35:I35" ca="1" si="16">INDIRECT("'SEM " &amp; $O$5 &amp; "'!" &amp; ADDRESS(ROW(C37), COLUMN(C36)))</f>
        <v>486</v>
      </c>
      <c r="E35" s="598">
        <f t="shared" ca="1" si="16"/>
        <v>104</v>
      </c>
      <c r="F35" s="598">
        <f t="shared" ca="1" si="16"/>
        <v>476</v>
      </c>
      <c r="G35" s="598">
        <f t="shared" ca="1" si="16"/>
        <v>472</v>
      </c>
      <c r="H35" s="599">
        <f t="shared" ca="1" si="16"/>
        <v>483</v>
      </c>
      <c r="I35" s="553">
        <f t="shared" ca="1" si="16"/>
        <v>2474</v>
      </c>
      <c r="J35" s="89"/>
      <c r="K35" s="89"/>
      <c r="L35" s="1263" t="s">
        <v>47</v>
      </c>
      <c r="M35" s="1264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35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182</v>
      </c>
      <c r="U35" s="1268"/>
      <c r="V35" s="1268"/>
      <c r="W35" s="1268"/>
      <c r="X35" s="126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55" t="s">
        <v>26</v>
      </c>
      <c r="B45" s="1256"/>
      <c r="C45" s="1172" t="s">
        <v>7</v>
      </c>
      <c r="D45" s="1173"/>
      <c r="E45" s="1173"/>
      <c r="F45" s="1173"/>
      <c r="G45" s="1173"/>
      <c r="H45" s="1173"/>
      <c r="I45" s="1171"/>
      <c r="J45" s="1271" t="s">
        <v>29</v>
      </c>
      <c r="K45" s="1266"/>
      <c r="L45" s="1266"/>
      <c r="M45" s="1266"/>
      <c r="N45" s="1266"/>
      <c r="O45" s="1266"/>
      <c r="P45" s="1273"/>
      <c r="Q45" s="1271" t="s">
        <v>28</v>
      </c>
      <c r="R45" s="1266"/>
      <c r="S45" s="1266"/>
      <c r="T45" s="1266"/>
      <c r="U45" s="1266"/>
      <c r="V45" s="1266"/>
      <c r="W45" s="1273"/>
      <c r="X45" s="1257" t="s">
        <v>8</v>
      </c>
    </row>
    <row r="46" spans="1:24" ht="30.75" customHeight="1" thickBot="1" x14ac:dyDescent="0.3">
      <c r="A46" s="1259" t="s">
        <v>44</v>
      </c>
      <c r="B46" s="1260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58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6</v>
      </c>
      <c r="E50" s="330">
        <f t="shared" ca="1" si="20"/>
        <v>5.9</v>
      </c>
      <c r="F50" s="330">
        <f t="shared" ca="1" si="21"/>
        <v>0.7</v>
      </c>
      <c r="G50" s="330">
        <f t="shared" ca="1" si="22"/>
        <v>6</v>
      </c>
      <c r="H50" s="330">
        <f t="shared" ca="1" si="23"/>
        <v>6</v>
      </c>
      <c r="I50" s="331">
        <f t="shared" ca="1" si="24"/>
        <v>6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0.8</v>
      </c>
      <c r="U50" s="330">
        <f t="shared" ca="1" si="36"/>
        <v>6.4</v>
      </c>
      <c r="V50" s="330">
        <f t="shared" ca="1" si="37"/>
        <v>6.4</v>
      </c>
      <c r="W50" s="331">
        <f t="shared" ca="1" si="38"/>
        <v>6.4</v>
      </c>
      <c r="X50" s="760">
        <f t="shared" ca="1" si="39"/>
        <v>112.69999999999999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6</v>
      </c>
      <c r="E51" s="330">
        <f t="shared" ca="1" si="20"/>
        <v>5.9</v>
      </c>
      <c r="F51" s="330">
        <f t="shared" ca="1" si="21"/>
        <v>0.7</v>
      </c>
      <c r="G51" s="330">
        <f t="shared" ca="1" si="22"/>
        <v>6</v>
      </c>
      <c r="H51" s="330">
        <f t="shared" ca="1" si="23"/>
        <v>6</v>
      </c>
      <c r="I51" s="331">
        <f t="shared" ca="1" si="24"/>
        <v>6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6.4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0.8</v>
      </c>
      <c r="U51" s="330">
        <f t="shared" ca="1" si="36"/>
        <v>6.4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112.79999999999998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5.9</v>
      </c>
      <c r="F52" s="330">
        <f t="shared" ca="1" si="21"/>
        <v>0.7</v>
      </c>
      <c r="G52" s="330">
        <f t="shared" ca="1" si="22"/>
        <v>6</v>
      </c>
      <c r="H52" s="330">
        <f t="shared" ca="1" si="23"/>
        <v>6</v>
      </c>
      <c r="I52" s="331">
        <f t="shared" ca="1" si="24"/>
        <v>6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6.4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0.8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113.10000000000001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6.1</v>
      </c>
      <c r="E53" s="27">
        <f t="shared" ca="1" si="20"/>
        <v>5.9</v>
      </c>
      <c r="F53" s="27">
        <f t="shared" ca="1" si="21"/>
        <v>0.7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6.4</v>
      </c>
      <c r="R53" s="27">
        <f t="shared" ca="1" si="33"/>
        <v>6.4</v>
      </c>
      <c r="S53" s="27">
        <f t="shared" ca="1" si="34"/>
        <v>6.5</v>
      </c>
      <c r="T53" s="27">
        <f t="shared" ca="1" si="35"/>
        <v>0.8</v>
      </c>
      <c r="U53" s="27">
        <f t="shared" ca="1" si="36"/>
        <v>6.5</v>
      </c>
      <c r="V53" s="27">
        <f t="shared" ca="1" si="37"/>
        <v>6.5</v>
      </c>
      <c r="W53" s="28">
        <f t="shared" ca="1" si="38"/>
        <v>6.5</v>
      </c>
      <c r="X53" s="761">
        <f t="shared" ca="1" si="39"/>
        <v>113.5</v>
      </c>
    </row>
    <row r="54" spans="1:24" ht="34.5" thickBot="1" x14ac:dyDescent="0.3">
      <c r="A54" s="1261" t="s">
        <v>8</v>
      </c>
      <c r="B54" s="1262"/>
      <c r="C54" s="756">
        <f t="shared" ca="1" si="18"/>
        <v>42.300000000000004</v>
      </c>
      <c r="D54" s="757">
        <f t="shared" ca="1" si="19"/>
        <v>42.2</v>
      </c>
      <c r="E54" s="757">
        <f t="shared" ca="1" si="20"/>
        <v>41.099999999999994</v>
      </c>
      <c r="F54" s="757">
        <f t="shared" ca="1" si="21"/>
        <v>4.9000000000000004</v>
      </c>
      <c r="G54" s="757">
        <f t="shared" ca="1" si="22"/>
        <v>42</v>
      </c>
      <c r="H54" s="757">
        <f t="shared" ca="1" si="23"/>
        <v>41.9</v>
      </c>
      <c r="I54" s="758">
        <f t="shared" ca="1" si="24"/>
        <v>41.8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44.5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5.6</v>
      </c>
      <c r="U54" s="757">
        <f t="shared" ca="1" si="36"/>
        <v>45.1</v>
      </c>
      <c r="V54" s="757">
        <f t="shared" ca="1" si="37"/>
        <v>45</v>
      </c>
      <c r="W54" s="758">
        <f t="shared" ca="1" si="38"/>
        <v>45</v>
      </c>
      <c r="X54" s="762">
        <f t="shared" ca="1" si="39"/>
        <v>789.8</v>
      </c>
    </row>
    <row r="55" spans="1:24" ht="34.5" thickBot="1" x14ac:dyDescent="0.3">
      <c r="A55" s="1263" t="s">
        <v>47</v>
      </c>
      <c r="B55" s="1264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39</v>
      </c>
      <c r="E55" s="764">
        <f t="shared" ca="1" si="41"/>
        <v>38</v>
      </c>
      <c r="F55" s="764">
        <f t="shared" ca="1" si="41"/>
        <v>4</v>
      </c>
      <c r="G55" s="764">
        <f t="shared" ca="1" si="41"/>
        <v>39</v>
      </c>
      <c r="H55" s="764">
        <f t="shared" ca="1" si="41"/>
        <v>39</v>
      </c>
      <c r="I55" s="765">
        <f t="shared" ca="1" si="41"/>
        <v>39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41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5</v>
      </c>
      <c r="U55" s="764">
        <f t="shared" ca="1" si="41"/>
        <v>42</v>
      </c>
      <c r="V55" s="764">
        <f t="shared" ca="1" si="41"/>
        <v>42</v>
      </c>
      <c r="W55" s="765">
        <f t="shared" ca="1" si="41"/>
        <v>42</v>
      </c>
      <c r="X55" s="766">
        <f t="shared" ca="1" si="41"/>
        <v>732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T3" sqref="T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90"/>
      <c r="G1" s="1221" t="s">
        <v>0</v>
      </c>
      <c r="H1" s="1221"/>
      <c r="I1" s="1221"/>
      <c r="J1" s="1221"/>
      <c r="K1" s="1221"/>
      <c r="L1" s="1221"/>
      <c r="M1" s="1221"/>
      <c r="N1" s="1221"/>
      <c r="O1" s="1221"/>
      <c r="P1" s="1221"/>
      <c r="S1" s="1090"/>
      <c r="T1" s="1090"/>
      <c r="U1" s="1090"/>
      <c r="V1" s="1090"/>
      <c r="W1" s="1090"/>
      <c r="X1" s="1088"/>
      <c r="Y1" s="1088"/>
      <c r="Z1" s="1088"/>
      <c r="AA1" s="370"/>
      <c r="AB1" s="12"/>
      <c r="AC1" s="2"/>
      <c r="AD1" s="2"/>
      <c r="AE1" s="2"/>
      <c r="AF1" s="2"/>
      <c r="AG1" s="1088"/>
    </row>
    <row r="2" spans="1:33" s="3" customFormat="1" ht="15" customHeight="1" x14ac:dyDescent="0.25">
      <c r="A2" s="871">
        <f>COUNTA(A8:A14) - MATCH(A3,A8:A14,0) + 1</f>
        <v>6</v>
      </c>
      <c r="E2" s="1226" t="s">
        <v>1</v>
      </c>
      <c r="F2" s="1226"/>
      <c r="G2" s="1226"/>
      <c r="H2" s="1226"/>
      <c r="I2" s="1222" t="s">
        <v>2</v>
      </c>
      <c r="J2" s="1222"/>
      <c r="K2" s="1222"/>
      <c r="M2" s="768" t="s">
        <v>3</v>
      </c>
      <c r="N2" s="1222" t="s">
        <v>49</v>
      </c>
      <c r="O2" s="1222"/>
      <c r="P2" s="1222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90" t="s">
        <v>4</v>
      </c>
      <c r="I3" s="1091">
        <v>3</v>
      </c>
      <c r="J3" s="768"/>
      <c r="K3" s="768"/>
      <c r="V3" s="771"/>
      <c r="W3" s="771"/>
      <c r="X3" s="1089"/>
      <c r="Y3" s="1089"/>
      <c r="Z3" s="1089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0"/>
      <c r="B4" s="1090"/>
      <c r="C4" s="1090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89"/>
      <c r="Y4" s="1089"/>
      <c r="Z4" s="1089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18" t="s">
        <v>7</v>
      </c>
      <c r="C5" s="1219"/>
      <c r="D5" s="1219"/>
      <c r="E5" s="1219"/>
      <c r="F5" s="1219"/>
      <c r="G5" s="1219"/>
      <c r="H5" s="1220"/>
      <c r="I5" s="1223" t="s">
        <v>29</v>
      </c>
      <c r="J5" s="1224"/>
      <c r="K5" s="1224"/>
      <c r="L5" s="1224"/>
      <c r="M5" s="1224"/>
      <c r="N5" s="1224"/>
      <c r="O5" s="1225"/>
      <c r="P5" s="1223" t="s">
        <v>28</v>
      </c>
      <c r="Q5" s="1224"/>
      <c r="R5" s="1224"/>
      <c r="S5" s="1224"/>
      <c r="T5" s="1224"/>
      <c r="U5" s="1224"/>
      <c r="V5" s="1224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105">
        <v>86</v>
      </c>
      <c r="C7" s="1106">
        <v>88.7</v>
      </c>
      <c r="D7" s="1106">
        <v>86.3</v>
      </c>
      <c r="E7" s="1106">
        <v>7</v>
      </c>
      <c r="F7" s="1106">
        <v>86.4</v>
      </c>
      <c r="G7" s="1106">
        <v>87.6</v>
      </c>
      <c r="H7" s="1107">
        <v>86.6</v>
      </c>
      <c r="I7" s="1105">
        <v>83</v>
      </c>
      <c r="J7" s="1106">
        <v>82.5</v>
      </c>
      <c r="K7" s="1106">
        <v>85.9</v>
      </c>
      <c r="L7" s="1106">
        <v>15</v>
      </c>
      <c r="M7" s="1106">
        <v>86.2</v>
      </c>
      <c r="N7" s="1106">
        <v>85.9</v>
      </c>
      <c r="O7" s="1107">
        <v>84.6</v>
      </c>
      <c r="P7" s="1105">
        <v>83.9</v>
      </c>
      <c r="Q7" s="1106">
        <v>86.2</v>
      </c>
      <c r="R7" s="1106">
        <v>90.1</v>
      </c>
      <c r="S7" s="1106">
        <v>10</v>
      </c>
      <c r="T7" s="1108">
        <v>87.3</v>
      </c>
      <c r="U7" s="1106">
        <v>88.1</v>
      </c>
      <c r="V7" s="1107">
        <v>87.7</v>
      </c>
      <c r="W7" s="1093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1094">
        <v>86</v>
      </c>
      <c r="C8" s="1095">
        <v>88.7</v>
      </c>
      <c r="D8" s="1095">
        <v>86.3</v>
      </c>
      <c r="E8" s="1095">
        <v>7</v>
      </c>
      <c r="F8" s="1095">
        <v>86.4</v>
      </c>
      <c r="G8" s="1095">
        <v>87.6</v>
      </c>
      <c r="H8" s="1096">
        <v>86.6</v>
      </c>
      <c r="I8" s="1094">
        <v>83</v>
      </c>
      <c r="J8" s="1095">
        <v>82.5</v>
      </c>
      <c r="K8" s="1095">
        <v>85.9</v>
      </c>
      <c r="L8" s="1095">
        <v>15</v>
      </c>
      <c r="M8" s="1095">
        <v>86.2</v>
      </c>
      <c r="N8" s="1095">
        <v>85.9</v>
      </c>
      <c r="O8" s="1096">
        <v>84.6</v>
      </c>
      <c r="P8" s="1094">
        <v>83.9</v>
      </c>
      <c r="Q8" s="1095">
        <v>86.2</v>
      </c>
      <c r="R8" s="1095">
        <v>90.1</v>
      </c>
      <c r="S8" s="1095">
        <v>10</v>
      </c>
      <c r="T8" s="1097">
        <v>87.3</v>
      </c>
      <c r="U8" s="1095">
        <v>88.1</v>
      </c>
      <c r="V8" s="1096">
        <v>87.7</v>
      </c>
      <c r="W8" s="10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99">
        <v>88.4</v>
      </c>
      <c r="C9" s="1100">
        <v>88.5</v>
      </c>
      <c r="D9" s="1100">
        <v>87.4</v>
      </c>
      <c r="E9" s="1100">
        <v>8.3000000000000007</v>
      </c>
      <c r="F9" s="1100">
        <v>87.9</v>
      </c>
      <c r="G9" s="1100">
        <v>88.5</v>
      </c>
      <c r="H9" s="1101">
        <v>88.3</v>
      </c>
      <c r="I9" s="1099">
        <v>83.5</v>
      </c>
      <c r="J9" s="1100">
        <v>85</v>
      </c>
      <c r="K9" s="1100">
        <v>87.1</v>
      </c>
      <c r="L9" s="1100">
        <v>16.399999999999999</v>
      </c>
      <c r="M9" s="1100">
        <v>88.5</v>
      </c>
      <c r="N9" s="1100">
        <v>86.2</v>
      </c>
      <c r="O9" s="1101">
        <v>85.2</v>
      </c>
      <c r="P9" s="1099">
        <v>85.8</v>
      </c>
      <c r="Q9" s="1100">
        <v>86.9</v>
      </c>
      <c r="R9" s="1100">
        <v>89.1</v>
      </c>
      <c r="S9" s="1100">
        <v>11.5</v>
      </c>
      <c r="T9" s="1102">
        <v>90.5</v>
      </c>
      <c r="U9" s="1100">
        <v>88.9</v>
      </c>
      <c r="V9" s="1101">
        <v>89</v>
      </c>
      <c r="W9" s="1103">
        <f t="shared" si="0"/>
        <v>1610.9</v>
      </c>
      <c r="X9" s="895">
        <f t="shared" si="1"/>
        <v>-25.900000000000091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99"/>
      <c r="C10" s="1100"/>
      <c r="D10" s="1100"/>
      <c r="E10" s="1100"/>
      <c r="F10" s="1100"/>
      <c r="G10" s="1100"/>
      <c r="H10" s="1101"/>
      <c r="I10" s="1099"/>
      <c r="J10" s="1100"/>
      <c r="K10" s="1100"/>
      <c r="L10" s="1100"/>
      <c r="M10" s="1100"/>
      <c r="N10" s="1100"/>
      <c r="O10" s="1101"/>
      <c r="P10" s="1099"/>
      <c r="Q10" s="1100"/>
      <c r="R10" s="1100"/>
      <c r="S10" s="1100"/>
      <c r="T10" s="1102"/>
      <c r="U10" s="1100"/>
      <c r="V10" s="1101"/>
      <c r="W10" s="1103">
        <f t="shared" si="0"/>
        <v>0</v>
      </c>
      <c r="X10" s="895">
        <f t="shared" si="1"/>
        <v>1610.9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099"/>
      <c r="C11" s="1100"/>
      <c r="D11" s="1100"/>
      <c r="E11" s="1100"/>
      <c r="F11" s="1100"/>
      <c r="G11" s="1100"/>
      <c r="H11" s="1101"/>
      <c r="I11" s="1099"/>
      <c r="J11" s="1100"/>
      <c r="K11" s="1100"/>
      <c r="L11" s="1100"/>
      <c r="M11" s="1100"/>
      <c r="N11" s="1100"/>
      <c r="O11" s="1101"/>
      <c r="P11" s="1099"/>
      <c r="Q11" s="1100"/>
      <c r="R11" s="1100"/>
      <c r="S11" s="1100"/>
      <c r="T11" s="1102"/>
      <c r="U11" s="1100"/>
      <c r="V11" s="1101"/>
      <c r="W11" s="110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099"/>
      <c r="C12" s="1100"/>
      <c r="D12" s="1100"/>
      <c r="E12" s="1100"/>
      <c r="F12" s="1100"/>
      <c r="G12" s="1100"/>
      <c r="H12" s="1101"/>
      <c r="I12" s="1099"/>
      <c r="J12" s="1100"/>
      <c r="K12" s="1100"/>
      <c r="L12" s="1100"/>
      <c r="M12" s="1100"/>
      <c r="N12" s="1100"/>
      <c r="O12" s="1101"/>
      <c r="P12" s="1099"/>
      <c r="Q12" s="1100"/>
      <c r="R12" s="1100"/>
      <c r="S12" s="1100"/>
      <c r="T12" s="1102"/>
      <c r="U12" s="1100"/>
      <c r="V12" s="1101"/>
      <c r="W12" s="110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099"/>
      <c r="C13" s="1100"/>
      <c r="D13" s="1100"/>
      <c r="E13" s="1100"/>
      <c r="F13" s="1100"/>
      <c r="G13" s="1100"/>
      <c r="H13" s="1101"/>
      <c r="I13" s="1099"/>
      <c r="J13" s="1100"/>
      <c r="K13" s="1100"/>
      <c r="L13" s="1100"/>
      <c r="M13" s="1100"/>
      <c r="N13" s="1100"/>
      <c r="O13" s="1101"/>
      <c r="P13" s="1099"/>
      <c r="Q13" s="1100"/>
      <c r="R13" s="1100"/>
      <c r="S13" s="1100"/>
      <c r="T13" s="1102"/>
      <c r="U13" s="1100"/>
      <c r="V13" s="1101"/>
      <c r="W13" s="110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099"/>
      <c r="C14" s="1100"/>
      <c r="D14" s="1100"/>
      <c r="E14" s="1100"/>
      <c r="F14" s="1100"/>
      <c r="G14" s="1100"/>
      <c r="H14" s="1101"/>
      <c r="I14" s="1099"/>
      <c r="J14" s="1100"/>
      <c r="K14" s="1100"/>
      <c r="L14" s="1100"/>
      <c r="M14" s="1100"/>
      <c r="N14" s="1100"/>
      <c r="O14" s="1101"/>
      <c r="P14" s="1099"/>
      <c r="Q14" s="1100"/>
      <c r="R14" s="1100"/>
      <c r="S14" s="1100"/>
      <c r="T14" s="1102"/>
      <c r="U14" s="1100"/>
      <c r="V14" s="1101"/>
      <c r="W14" s="1104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174.4</v>
      </c>
      <c r="C15" s="844">
        <f t="shared" si="2"/>
        <v>177.2</v>
      </c>
      <c r="D15" s="844">
        <f t="shared" si="2"/>
        <v>173.7</v>
      </c>
      <c r="E15" s="844">
        <f t="shared" si="2"/>
        <v>15.3</v>
      </c>
      <c r="F15" s="844">
        <f t="shared" si="2"/>
        <v>174.3</v>
      </c>
      <c r="G15" s="844">
        <f t="shared" si="2"/>
        <v>176.1</v>
      </c>
      <c r="H15" s="885">
        <f t="shared" si="2"/>
        <v>174.89999999999998</v>
      </c>
      <c r="I15" s="843">
        <f t="shared" si="2"/>
        <v>166.5</v>
      </c>
      <c r="J15" s="844">
        <f t="shared" si="2"/>
        <v>167.5</v>
      </c>
      <c r="K15" s="844">
        <f t="shared" si="2"/>
        <v>173</v>
      </c>
      <c r="L15" s="844">
        <f t="shared" si="2"/>
        <v>31.4</v>
      </c>
      <c r="M15" s="844">
        <f t="shared" si="2"/>
        <v>174.7</v>
      </c>
      <c r="N15" s="844">
        <f t="shared" si="2"/>
        <v>172.10000000000002</v>
      </c>
      <c r="O15" s="885">
        <f t="shared" si="2"/>
        <v>169.8</v>
      </c>
      <c r="P15" s="843">
        <f t="shared" si="2"/>
        <v>169.7</v>
      </c>
      <c r="Q15" s="844">
        <f t="shared" si="2"/>
        <v>173.10000000000002</v>
      </c>
      <c r="R15" s="844">
        <f t="shared" si="2"/>
        <v>179.2</v>
      </c>
      <c r="S15" s="844">
        <f t="shared" si="2"/>
        <v>21.5</v>
      </c>
      <c r="T15" s="844">
        <f t="shared" si="2"/>
        <v>177.8</v>
      </c>
      <c r="U15" s="844">
        <f t="shared" si="2"/>
        <v>177</v>
      </c>
      <c r="V15" s="885">
        <f t="shared" si="2"/>
        <v>176.7</v>
      </c>
      <c r="W15" s="796">
        <f t="shared" si="0"/>
        <v>3195.8999999999996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44.030971439593287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88.01508571428576</v>
      </c>
      <c r="C18" s="811">
        <f t="shared" si="3"/>
        <v>88.479685714285779</v>
      </c>
      <c r="D18" s="811">
        <f t="shared" si="3"/>
        <v>87.395185714285745</v>
      </c>
      <c r="E18" s="811">
        <f t="shared" si="3"/>
        <v>6.5078142857142893</v>
      </c>
      <c r="F18" s="811">
        <f t="shared" si="3"/>
        <v>87.860100000000031</v>
      </c>
      <c r="G18" s="811">
        <f t="shared" si="3"/>
        <v>88.324842857142912</v>
      </c>
      <c r="H18" s="812">
        <f t="shared" si="3"/>
        <v>88.015014285714329</v>
      </c>
      <c r="I18" s="808">
        <f t="shared" si="3"/>
        <v>83.521214285714336</v>
      </c>
      <c r="J18" s="811">
        <f t="shared" si="3"/>
        <v>84.761071428571469</v>
      </c>
      <c r="K18" s="811">
        <f t="shared" si="3"/>
        <v>87.08528571428576</v>
      </c>
      <c r="L18" s="811">
        <f t="shared" si="3"/>
        <v>16.270514285714295</v>
      </c>
      <c r="M18" s="811">
        <f t="shared" si="3"/>
        <v>88.170042857142917</v>
      </c>
      <c r="N18" s="811">
        <f t="shared" si="3"/>
        <v>86.465414285714346</v>
      </c>
      <c r="O18" s="812">
        <f t="shared" si="3"/>
        <v>85.070742857142918</v>
      </c>
      <c r="P18" s="808">
        <f t="shared" si="3"/>
        <v>85.535757142857179</v>
      </c>
      <c r="Q18" s="811">
        <f t="shared" si="3"/>
        <v>86.775271428571486</v>
      </c>
      <c r="R18" s="811">
        <f t="shared" si="3"/>
        <v>89.564400000000063</v>
      </c>
      <c r="S18" s="811">
        <f t="shared" si="3"/>
        <v>11.001928571428579</v>
      </c>
      <c r="T18" s="811">
        <f t="shared" si="3"/>
        <v>90.029600000000045</v>
      </c>
      <c r="U18" s="811">
        <f t="shared" si="3"/>
        <v>88.94471428571434</v>
      </c>
      <c r="V18" s="812">
        <f t="shared" si="3"/>
        <v>88.944757142857199</v>
      </c>
      <c r="W18" s="867">
        <f>((W15*1000)/W17)/7</f>
        <v>44.03097143959328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43.863179074446684</v>
      </c>
      <c r="C20" s="817">
        <f t="shared" si="6"/>
        <v>44.333249937453083</v>
      </c>
      <c r="D20" s="817">
        <f t="shared" si="6"/>
        <v>43.996960486322187</v>
      </c>
      <c r="E20" s="817">
        <f t="shared" si="6"/>
        <v>52.040816326530617</v>
      </c>
      <c r="F20" s="817">
        <f t="shared" si="6"/>
        <v>43.915343915343911</v>
      </c>
      <c r="G20" s="817">
        <f t="shared" si="6"/>
        <v>44.13533834586466</v>
      </c>
      <c r="H20" s="818">
        <f t="shared" si="6"/>
        <v>43.988933601609652</v>
      </c>
      <c r="I20" s="816">
        <f t="shared" si="6"/>
        <v>44.129340047707394</v>
      </c>
      <c r="J20" s="817">
        <f t="shared" si="6"/>
        <v>43.745103160094018</v>
      </c>
      <c r="K20" s="817">
        <f t="shared" si="6"/>
        <v>43.975597356380277</v>
      </c>
      <c r="L20" s="817">
        <f>+(L15/L17)/7*1000</f>
        <v>42.721088435374142</v>
      </c>
      <c r="M20" s="817">
        <f>+(M15/M17)/7*1000</f>
        <v>43.861410996736126</v>
      </c>
      <c r="N20" s="817">
        <f>+(N15/N17)/7*1000</f>
        <v>44.060419866871484</v>
      </c>
      <c r="O20" s="818">
        <f>+(O15/O17)/7*1000</f>
        <v>44.184231069476979</v>
      </c>
      <c r="P20" s="816">
        <f t="shared" ref="P20:V20" si="7">+(P15/P17)/7*1000</f>
        <v>43.918219461697717</v>
      </c>
      <c r="Q20" s="817">
        <f t="shared" si="7"/>
        <v>44.158163265306129</v>
      </c>
      <c r="R20" s="817">
        <f t="shared" si="7"/>
        <v>44.290657439446363</v>
      </c>
      <c r="S20" s="817">
        <f t="shared" si="7"/>
        <v>43.259557344064383</v>
      </c>
      <c r="T20" s="817">
        <f t="shared" si="7"/>
        <v>43.717728055077451</v>
      </c>
      <c r="U20" s="817">
        <f t="shared" si="7"/>
        <v>44.051767048282727</v>
      </c>
      <c r="V20" s="818">
        <f t="shared" si="7"/>
        <v>43.977103036336487</v>
      </c>
      <c r="W20" s="869"/>
      <c r="Y20" s="327"/>
      <c r="AA20" s="11"/>
      <c r="AB20" s="11"/>
    </row>
    <row r="21" spans="1:30" ht="15" customHeight="1" x14ac:dyDescent="0.25">
      <c r="B21" s="821">
        <f>B19-B15</f>
        <v>441.88000000000034</v>
      </c>
      <c r="C21" s="821">
        <f t="shared" ref="C21:V21" si="8">C19-C15</f>
        <v>442.33500000000032</v>
      </c>
      <c r="D21" s="821">
        <f t="shared" si="8"/>
        <v>438.24000000000041</v>
      </c>
      <c r="E21" s="821">
        <f t="shared" si="8"/>
        <v>30.270000000000028</v>
      </c>
      <c r="F21" s="821">
        <f t="shared" si="8"/>
        <v>440.89500000000038</v>
      </c>
      <c r="G21" s="821">
        <f t="shared" si="8"/>
        <v>442.35000000000036</v>
      </c>
      <c r="H21" s="821">
        <f t="shared" si="8"/>
        <v>441.38000000000034</v>
      </c>
      <c r="I21" s="821">
        <f t="shared" si="8"/>
        <v>418.3150000000004</v>
      </c>
      <c r="J21" s="821">
        <f t="shared" si="8"/>
        <v>425.99500000000035</v>
      </c>
      <c r="K21" s="821">
        <f t="shared" si="8"/>
        <v>436.77000000000032</v>
      </c>
      <c r="L21" s="821">
        <f t="shared" si="8"/>
        <v>82.525000000000063</v>
      </c>
      <c r="M21" s="821">
        <f t="shared" si="8"/>
        <v>442.66500000000036</v>
      </c>
      <c r="N21" s="821">
        <f t="shared" si="8"/>
        <v>433.33000000000038</v>
      </c>
      <c r="O21" s="821">
        <f t="shared" si="8"/>
        <v>425.86500000000029</v>
      </c>
      <c r="P21" s="821">
        <f t="shared" si="8"/>
        <v>429.22000000000031</v>
      </c>
      <c r="Q21" s="821">
        <f t="shared" si="8"/>
        <v>434.50000000000034</v>
      </c>
      <c r="R21" s="821">
        <f t="shared" si="8"/>
        <v>447.93000000000035</v>
      </c>
      <c r="S21" s="821">
        <f t="shared" si="8"/>
        <v>55.535000000000039</v>
      </c>
      <c r="T21" s="821">
        <f t="shared" si="8"/>
        <v>452.58500000000032</v>
      </c>
      <c r="U21" s="821">
        <f t="shared" si="8"/>
        <v>445.7900000000003</v>
      </c>
      <c r="V21" s="821">
        <f t="shared" si="8"/>
        <v>446.09000000000032</v>
      </c>
      <c r="W21" s="109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73.646666666666718</v>
      </c>
      <c r="C22" s="901">
        <f t="shared" ref="C22:V22" si="9">(C21+C24)/$A$2</f>
        <v>73.722500000000053</v>
      </c>
      <c r="D22" s="901">
        <f t="shared" si="9"/>
        <v>73.040000000000063</v>
      </c>
      <c r="E22" s="901">
        <f t="shared" si="9"/>
        <v>5.0450000000000044</v>
      </c>
      <c r="F22" s="901">
        <f t="shared" si="9"/>
        <v>73.482500000000059</v>
      </c>
      <c r="G22" s="901">
        <f t="shared" si="9"/>
        <v>73.725000000000065</v>
      </c>
      <c r="H22" s="901">
        <f t="shared" si="9"/>
        <v>73.563333333333389</v>
      </c>
      <c r="I22" s="901">
        <f t="shared" si="9"/>
        <v>69.719166666666737</v>
      </c>
      <c r="J22" s="901">
        <f t="shared" si="9"/>
        <v>70.999166666666724</v>
      </c>
      <c r="K22" s="901">
        <f t="shared" si="9"/>
        <v>72.795000000000059</v>
      </c>
      <c r="L22" s="901">
        <f t="shared" si="9"/>
        <v>13.754166666666677</v>
      </c>
      <c r="M22" s="901">
        <f t="shared" si="9"/>
        <v>73.77750000000006</v>
      </c>
      <c r="N22" s="901">
        <f t="shared" si="9"/>
        <v>72.221666666666735</v>
      </c>
      <c r="O22" s="901">
        <f t="shared" si="9"/>
        <v>70.977500000000049</v>
      </c>
      <c r="P22" s="901">
        <f t="shared" si="9"/>
        <v>71.536666666666719</v>
      </c>
      <c r="Q22" s="901">
        <f t="shared" si="9"/>
        <v>72.416666666666728</v>
      </c>
      <c r="R22" s="901">
        <f t="shared" si="9"/>
        <v>74.655000000000058</v>
      </c>
      <c r="S22" s="901">
        <f t="shared" si="9"/>
        <v>9.2558333333333405</v>
      </c>
      <c r="T22" s="901">
        <f t="shared" si="9"/>
        <v>75.430833333333382</v>
      </c>
      <c r="U22" s="901">
        <f t="shared" si="9"/>
        <v>74.298333333333389</v>
      </c>
      <c r="V22" s="901">
        <f t="shared" si="9"/>
        <v>74.348333333333386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162.04666666666674</v>
      </c>
      <c r="C23" s="901">
        <f t="shared" si="10"/>
        <v>162.22250000000005</v>
      </c>
      <c r="D23" s="901">
        <f t="shared" si="10"/>
        <v>160.44000000000005</v>
      </c>
      <c r="E23" s="901">
        <f t="shared" si="10"/>
        <v>13.345000000000006</v>
      </c>
      <c r="F23" s="901">
        <f t="shared" si="10"/>
        <v>161.38250000000005</v>
      </c>
      <c r="G23" s="901">
        <f t="shared" si="10"/>
        <v>162.22500000000008</v>
      </c>
      <c r="H23" s="901">
        <f t="shared" si="10"/>
        <v>161.8633333333334</v>
      </c>
      <c r="I23" s="901">
        <f t="shared" si="10"/>
        <v>153.21916666666675</v>
      </c>
      <c r="J23" s="901">
        <f t="shared" si="10"/>
        <v>155.99916666666672</v>
      </c>
      <c r="K23" s="901">
        <f t="shared" si="10"/>
        <v>159.89500000000004</v>
      </c>
      <c r="L23" s="901">
        <f t="shared" si="10"/>
        <v>30.154166666666676</v>
      </c>
      <c r="M23" s="901">
        <f t="shared" si="10"/>
        <v>162.27750000000006</v>
      </c>
      <c r="N23" s="901">
        <f t="shared" si="10"/>
        <v>158.42166666666674</v>
      </c>
      <c r="O23" s="901">
        <f t="shared" si="10"/>
        <v>156.17750000000007</v>
      </c>
      <c r="P23" s="901">
        <f t="shared" si="10"/>
        <v>157.3366666666667</v>
      </c>
      <c r="Q23" s="901">
        <f t="shared" si="10"/>
        <v>159.31666666666672</v>
      </c>
      <c r="R23" s="901">
        <f t="shared" si="10"/>
        <v>163.75500000000005</v>
      </c>
      <c r="S23" s="901">
        <f t="shared" si="10"/>
        <v>20.755833333333342</v>
      </c>
      <c r="T23" s="901">
        <f t="shared" si="10"/>
        <v>165.9308333333334</v>
      </c>
      <c r="U23" s="901">
        <f t="shared" si="10"/>
        <v>163.19833333333338</v>
      </c>
      <c r="V23" s="901">
        <f t="shared" si="10"/>
        <v>163.34833333333339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9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38" t="s">
        <v>16</v>
      </c>
      <c r="C25" s="1239"/>
      <c r="D25" s="1239"/>
      <c r="E25" s="1239"/>
      <c r="F25" s="1239"/>
      <c r="G25" s="1240"/>
      <c r="H25" s="1232" t="s">
        <v>8</v>
      </c>
      <c r="I25" s="824"/>
      <c r="J25" s="824"/>
      <c r="K25" s="824"/>
      <c r="L25" s="824"/>
      <c r="M25" s="825"/>
      <c r="N25" s="1038" t="s">
        <v>87</v>
      </c>
      <c r="O25" s="1238" t="s">
        <v>16</v>
      </c>
      <c r="P25" s="1239"/>
      <c r="Q25" s="1239"/>
      <c r="R25" s="1239"/>
      <c r="S25" s="1239"/>
      <c r="T25" s="1240"/>
      <c r="U25" s="123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32"/>
      <c r="I26" s="826"/>
      <c r="J26" s="826"/>
      <c r="K26" s="826"/>
      <c r="L26" s="1230"/>
      <c r="M26" s="1230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32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109">
        <v>68.400000000000006</v>
      </c>
      <c r="C27" s="1110">
        <v>74.599999999999994</v>
      </c>
      <c r="D27" s="1110">
        <v>15.6</v>
      </c>
      <c r="E27" s="1110">
        <v>73.2</v>
      </c>
      <c r="F27" s="1110">
        <v>73.3</v>
      </c>
      <c r="G27" s="1111">
        <v>72.5</v>
      </c>
      <c r="H27" s="1093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112">
        <v>68.400000000000006</v>
      </c>
      <c r="C28" s="1113">
        <v>74.599999999999994</v>
      </c>
      <c r="D28" s="1113">
        <v>15.6</v>
      </c>
      <c r="E28" s="1113">
        <v>73.2</v>
      </c>
      <c r="F28" s="1113">
        <v>73.3</v>
      </c>
      <c r="G28" s="1114">
        <v>72.5</v>
      </c>
      <c r="H28" s="10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1118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1099">
        <v>70.599999999999994</v>
      </c>
      <c r="C29" s="1116">
        <v>75.5</v>
      </c>
      <c r="D29" s="1116">
        <v>16.600000000000001</v>
      </c>
      <c r="E29" s="1116">
        <v>73.7</v>
      </c>
      <c r="F29" s="1116">
        <v>73</v>
      </c>
      <c r="G29" s="1117">
        <v>75.3</v>
      </c>
      <c r="H29" s="10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1119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1099"/>
      <c r="C30" s="1116"/>
      <c r="D30" s="1116"/>
      <c r="E30" s="1116"/>
      <c r="F30" s="1116"/>
      <c r="G30" s="1117"/>
      <c r="H30" s="1098">
        <f t="shared" ref="H30:H35" si="13">SUM(B30:G30)</f>
        <v>0</v>
      </c>
      <c r="I30" s="895">
        <f t="shared" si="12"/>
        <v>384.7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1119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1099"/>
      <c r="C31" s="1116"/>
      <c r="D31" s="1116"/>
      <c r="E31" s="1116"/>
      <c r="F31" s="1116"/>
      <c r="G31" s="1117"/>
      <c r="H31" s="1098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5.3</v>
      </c>
      <c r="S31" s="811">
        <v>5.3</v>
      </c>
      <c r="T31" s="813">
        <v>5.2</v>
      </c>
      <c r="U31" s="1119">
        <f t="shared" si="11"/>
        <v>27.599999999999998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1099"/>
      <c r="C32" s="1116"/>
      <c r="D32" s="1116"/>
      <c r="E32" s="1116"/>
      <c r="F32" s="1116"/>
      <c r="G32" s="1117"/>
      <c r="H32" s="1098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5.3</v>
      </c>
      <c r="S32" s="811">
        <v>5.3</v>
      </c>
      <c r="T32" s="813">
        <v>5.2</v>
      </c>
      <c r="U32" s="1119">
        <f t="shared" si="11"/>
        <v>27.599999999999998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1099"/>
      <c r="C33" s="1116"/>
      <c r="D33" s="1116"/>
      <c r="E33" s="1116"/>
      <c r="F33" s="1116"/>
      <c r="G33" s="1117"/>
      <c r="H33" s="1098">
        <f t="shared" si="13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5.3</v>
      </c>
      <c r="S33" s="811">
        <v>5.3</v>
      </c>
      <c r="T33" s="813">
        <v>5.2</v>
      </c>
      <c r="U33" s="1119">
        <f t="shared" si="11"/>
        <v>27.7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1099"/>
      <c r="C34" s="1116"/>
      <c r="D34" s="1116"/>
      <c r="E34" s="1116"/>
      <c r="F34" s="1116"/>
      <c r="G34" s="1117"/>
      <c r="H34" s="1098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5.3</v>
      </c>
      <c r="S34" s="862">
        <v>5.3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139</v>
      </c>
      <c r="C35" s="844">
        <f t="shared" si="14"/>
        <v>150.1</v>
      </c>
      <c r="D35" s="844">
        <f t="shared" si="14"/>
        <v>32.200000000000003</v>
      </c>
      <c r="E35" s="890">
        <f t="shared" si="14"/>
        <v>146.9</v>
      </c>
      <c r="F35" s="844">
        <f>SUM(F28:F34)</f>
        <v>146.30000000000001</v>
      </c>
      <c r="G35" s="885">
        <f t="shared" si="14"/>
        <v>147.80000000000001</v>
      </c>
      <c r="H35" s="1020">
        <f t="shared" si="13"/>
        <v>762.3</v>
      </c>
      <c r="I35" s="1092"/>
      <c r="J35" s="1092"/>
      <c r="K35" s="837"/>
      <c r="L35" s="109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193.50000000000003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44.017784963621665</v>
      </c>
      <c r="I36" s="1015">
        <f>AVERAGE(B36:G36)</f>
        <v>155.1</v>
      </c>
      <c r="J36" s="846"/>
      <c r="K36" s="837"/>
      <c r="L36" s="109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151.88383045525904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109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70.240442857142867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44.017784963621672</v>
      </c>
      <c r="I38" s="853"/>
      <c r="J38" s="853"/>
      <c r="K38" s="853"/>
      <c r="L38" s="109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151.88383045525907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109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43.83475244402397</v>
      </c>
      <c r="C40" s="817">
        <f t="shared" si="19"/>
        <v>44.121105232216344</v>
      </c>
      <c r="D40" s="817">
        <f t="shared" si="19"/>
        <v>44.230769230769234</v>
      </c>
      <c r="E40" s="817">
        <f t="shared" si="19"/>
        <v>44.087635054021611</v>
      </c>
      <c r="F40" s="817">
        <f>+(F35/F37)/7*1000</f>
        <v>44.279661016949156</v>
      </c>
      <c r="G40" s="818">
        <f t="shared" si="19"/>
        <v>43.714877255249924</v>
      </c>
      <c r="H40" s="858"/>
      <c r="I40" s="9"/>
      <c r="J40" s="9"/>
      <c r="K40" s="9"/>
      <c r="L40" s="109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151.83673469387756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352.82210000000003</v>
      </c>
      <c r="C41" s="821">
        <f t="shared" si="21"/>
        <v>377.5501999999999</v>
      </c>
      <c r="D41" s="821">
        <f t="shared" si="21"/>
        <v>80.712800000000001</v>
      </c>
      <c r="E41" s="821">
        <f t="shared" si="21"/>
        <v>369.89319999999998</v>
      </c>
      <c r="F41" s="821">
        <f t="shared" si="21"/>
        <v>366.15039999999993</v>
      </c>
      <c r="G41" s="821">
        <f t="shared" si="21"/>
        <v>376.59309999999999</v>
      </c>
      <c r="H41" s="9"/>
      <c r="I41" s="9"/>
      <c r="J41" s="9"/>
      <c r="K41" s="9"/>
      <c r="L41" s="109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3.9999999999999147E-2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58.803683333333339</v>
      </c>
      <c r="C42" s="901">
        <f t="shared" si="23"/>
        <v>62.925033333333317</v>
      </c>
      <c r="D42" s="901">
        <f t="shared" si="23"/>
        <v>13.452133333333334</v>
      </c>
      <c r="E42" s="901">
        <f t="shared" si="23"/>
        <v>61.648866666666663</v>
      </c>
      <c r="F42" s="901">
        <f t="shared" si="23"/>
        <v>61.025066666666653</v>
      </c>
      <c r="G42" s="901">
        <f t="shared" si="23"/>
        <v>62.765516666666663</v>
      </c>
      <c r="H42" s="9"/>
      <c r="I42" s="9"/>
      <c r="J42" s="9"/>
      <c r="K42" s="9"/>
      <c r="L42" s="9"/>
      <c r="M42" s="1092"/>
      <c r="N42" s="1092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-3.3333333333335582E-3</v>
      </c>
      <c r="R42" s="901">
        <f t="shared" si="24"/>
        <v>6.6666666666665248E-3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129.40368333333333</v>
      </c>
      <c r="C43" s="901">
        <f t="shared" si="25"/>
        <v>138.42503333333332</v>
      </c>
      <c r="D43" s="901">
        <f t="shared" si="25"/>
        <v>30.052133333333337</v>
      </c>
      <c r="E43" s="901">
        <f t="shared" si="25"/>
        <v>135.34886666666665</v>
      </c>
      <c r="F43" s="901">
        <f t="shared" si="25"/>
        <v>134.02506666666665</v>
      </c>
      <c r="G43" s="901">
        <f t="shared" si="25"/>
        <v>138.06551666666667</v>
      </c>
      <c r="H43" s="9"/>
      <c r="I43" s="9"/>
      <c r="J43" s="9"/>
      <c r="K43" s="9"/>
      <c r="L43" s="9"/>
      <c r="M43" s="1092"/>
      <c r="N43" s="1092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1.1966666666666663</v>
      </c>
      <c r="R43" s="901">
        <f t="shared" si="26"/>
        <v>5.206666666666667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1092"/>
      <c r="I44" s="1092"/>
      <c r="J44" s="1092"/>
      <c r="K44" s="1092"/>
      <c r="L44" s="1092"/>
      <c r="M44" s="1092"/>
      <c r="N44" s="109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0.16326530612244028</v>
      </c>
      <c r="S44" s="1018">
        <f t="shared" si="27"/>
        <v>-2.0408163265301482E-2</v>
      </c>
      <c r="T44" s="1019">
        <f t="shared" si="27"/>
        <v>-7.1428571428583609E-2</v>
      </c>
      <c r="U44" s="1092"/>
      <c r="V44" s="1011">
        <f>SUM(O44:U44)</f>
        <v>-0.57287157287160539</v>
      </c>
      <c r="W44" s="109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41" t="s">
        <v>7</v>
      </c>
      <c r="C45" s="1235"/>
      <c r="D45" s="1235"/>
      <c r="E45" s="1235"/>
      <c r="F45" s="1235"/>
      <c r="G45" s="1235"/>
      <c r="H45" s="1219"/>
      <c r="I45" s="1218" t="s">
        <v>29</v>
      </c>
      <c r="J45" s="1219"/>
      <c r="K45" s="1219"/>
      <c r="L45" s="1219"/>
      <c r="M45" s="1219"/>
      <c r="N45" s="1219"/>
      <c r="O45" s="1220"/>
      <c r="P45" s="1241" t="s">
        <v>28</v>
      </c>
      <c r="Q45" s="1235"/>
      <c r="R45" s="1235"/>
      <c r="S45" s="1219"/>
      <c r="T45" s="1235"/>
      <c r="U45" s="1219"/>
      <c r="V45" s="1220"/>
      <c r="W45" s="123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17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1109">
        <v>6.1</v>
      </c>
      <c r="C47" s="1110">
        <v>6.1</v>
      </c>
      <c r="D47" s="1110">
        <v>5.9</v>
      </c>
      <c r="E47" s="1110">
        <v>0.7</v>
      </c>
      <c r="F47" s="1110">
        <v>6</v>
      </c>
      <c r="G47" s="1110">
        <v>6</v>
      </c>
      <c r="H47" s="1120">
        <v>6</v>
      </c>
      <c r="I47" s="1109">
        <v>5.9</v>
      </c>
      <c r="J47" s="1110">
        <v>5.9</v>
      </c>
      <c r="K47" s="1110">
        <v>6</v>
      </c>
      <c r="L47" s="1110">
        <v>1.3</v>
      </c>
      <c r="M47" s="1110">
        <v>6.2</v>
      </c>
      <c r="N47" s="1121">
        <v>6</v>
      </c>
      <c r="O47" s="1111">
        <v>5.8</v>
      </c>
      <c r="P47" s="1109">
        <v>6.4</v>
      </c>
      <c r="Q47" s="1110">
        <v>6.4</v>
      </c>
      <c r="R47" s="1110">
        <v>6.5</v>
      </c>
      <c r="S47" s="1110">
        <v>0.8</v>
      </c>
      <c r="T47" s="1110">
        <v>6.5</v>
      </c>
      <c r="U47" s="1110">
        <v>6.5</v>
      </c>
      <c r="V47" s="1111">
        <v>6.5</v>
      </c>
      <c r="W47" s="1122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1112">
        <v>6.1</v>
      </c>
      <c r="C48" s="1113">
        <v>6.1</v>
      </c>
      <c r="D48" s="1113">
        <v>5.9</v>
      </c>
      <c r="E48" s="1113">
        <v>0.7</v>
      </c>
      <c r="F48" s="1113">
        <v>6</v>
      </c>
      <c r="G48" s="1123">
        <v>6</v>
      </c>
      <c r="H48" s="1124">
        <v>6</v>
      </c>
      <c r="I48" s="1112">
        <v>5.9</v>
      </c>
      <c r="J48" s="1123">
        <v>5.9</v>
      </c>
      <c r="K48" s="1123">
        <v>6</v>
      </c>
      <c r="L48" s="1113">
        <v>1.3</v>
      </c>
      <c r="M48" s="1113">
        <v>6.2</v>
      </c>
      <c r="N48" s="1125">
        <v>6</v>
      </c>
      <c r="O48" s="1114">
        <v>5.8</v>
      </c>
      <c r="P48" s="1112">
        <v>6.4</v>
      </c>
      <c r="Q48" s="1113">
        <v>6.4</v>
      </c>
      <c r="R48" s="1113">
        <v>6.5</v>
      </c>
      <c r="S48" s="1113">
        <v>0.8</v>
      </c>
      <c r="T48" s="1113">
        <v>6.5</v>
      </c>
      <c r="U48" s="1113">
        <v>6.5</v>
      </c>
      <c r="V48" s="1114">
        <v>6.5</v>
      </c>
      <c r="W48" s="1126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1115">
        <v>6</v>
      </c>
      <c r="C49" s="1116">
        <v>6</v>
      </c>
      <c r="D49" s="1116">
        <v>5.8</v>
      </c>
      <c r="E49" s="1116">
        <v>0.7</v>
      </c>
      <c r="F49" s="1116">
        <v>6</v>
      </c>
      <c r="G49" s="1127">
        <v>5.9</v>
      </c>
      <c r="H49" s="1128">
        <v>5.9</v>
      </c>
      <c r="I49" s="1115">
        <v>5.8</v>
      </c>
      <c r="J49" s="1127">
        <v>5.8</v>
      </c>
      <c r="K49" s="1127">
        <v>6</v>
      </c>
      <c r="L49" s="1116">
        <v>1.3</v>
      </c>
      <c r="M49" s="1116">
        <v>6.1</v>
      </c>
      <c r="N49" s="1129">
        <v>5.9</v>
      </c>
      <c r="O49" s="1117">
        <v>5.8</v>
      </c>
      <c r="P49" s="1115">
        <v>6.3</v>
      </c>
      <c r="Q49" s="1116">
        <v>6.3</v>
      </c>
      <c r="R49" s="1116">
        <v>6.4</v>
      </c>
      <c r="S49" s="1116">
        <v>0.8</v>
      </c>
      <c r="T49" s="1116">
        <v>6.4</v>
      </c>
      <c r="U49" s="1116">
        <v>6.4</v>
      </c>
      <c r="V49" s="1117">
        <v>6.4</v>
      </c>
      <c r="W49" s="1130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1115">
        <v>6</v>
      </c>
      <c r="C50" s="1116">
        <v>6</v>
      </c>
      <c r="D50" s="1116">
        <v>5.8</v>
      </c>
      <c r="E50" s="1116">
        <v>0.7</v>
      </c>
      <c r="F50" s="1116">
        <v>6</v>
      </c>
      <c r="G50" s="1127">
        <v>6</v>
      </c>
      <c r="H50" s="1128">
        <v>5.9</v>
      </c>
      <c r="I50" s="1115">
        <v>5.9</v>
      </c>
      <c r="J50" s="1127">
        <v>5.8</v>
      </c>
      <c r="K50" s="1127">
        <v>6</v>
      </c>
      <c r="L50" s="1116">
        <v>1.3</v>
      </c>
      <c r="M50" s="1116">
        <v>6.1</v>
      </c>
      <c r="N50" s="1129">
        <v>5.9</v>
      </c>
      <c r="O50" s="1117">
        <v>5.8</v>
      </c>
      <c r="P50" s="1115">
        <v>6.3</v>
      </c>
      <c r="Q50" s="1116">
        <v>6.3</v>
      </c>
      <c r="R50" s="1116">
        <v>6.4</v>
      </c>
      <c r="S50" s="1116">
        <v>0.8</v>
      </c>
      <c r="T50" s="1116">
        <v>6.4</v>
      </c>
      <c r="U50" s="1116">
        <v>6.4</v>
      </c>
      <c r="V50" s="1117">
        <v>6.4</v>
      </c>
      <c r="W50" s="1130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1115">
        <v>6</v>
      </c>
      <c r="C51" s="1116">
        <v>6</v>
      </c>
      <c r="D51" s="1116">
        <v>5.9</v>
      </c>
      <c r="E51" s="1116">
        <v>0.7</v>
      </c>
      <c r="F51" s="1116">
        <v>6</v>
      </c>
      <c r="G51" s="1127">
        <v>6</v>
      </c>
      <c r="H51" s="1128">
        <v>6</v>
      </c>
      <c r="I51" s="1115">
        <v>5.9</v>
      </c>
      <c r="J51" s="1127">
        <v>5.9</v>
      </c>
      <c r="K51" s="1127">
        <v>6</v>
      </c>
      <c r="L51" s="1116">
        <v>1.3</v>
      </c>
      <c r="M51" s="1116">
        <v>6.1</v>
      </c>
      <c r="N51" s="1129">
        <v>6</v>
      </c>
      <c r="O51" s="1117">
        <v>5.8</v>
      </c>
      <c r="P51" s="1115">
        <v>6.3</v>
      </c>
      <c r="Q51" s="1116">
        <v>6.3</v>
      </c>
      <c r="R51" s="1116">
        <v>6.5</v>
      </c>
      <c r="S51" s="1116">
        <v>0.8</v>
      </c>
      <c r="T51" s="1116">
        <v>6.4</v>
      </c>
      <c r="U51" s="1116">
        <v>6.4</v>
      </c>
      <c r="V51" s="1117">
        <v>6.4</v>
      </c>
      <c r="W51" s="1130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1115">
        <v>6</v>
      </c>
      <c r="C52" s="1116">
        <v>6</v>
      </c>
      <c r="D52" s="1116">
        <v>5.9</v>
      </c>
      <c r="E52" s="1116">
        <v>0.7</v>
      </c>
      <c r="F52" s="1116">
        <v>6</v>
      </c>
      <c r="G52" s="1127">
        <v>6</v>
      </c>
      <c r="H52" s="1128">
        <v>6</v>
      </c>
      <c r="I52" s="1115">
        <v>5.9</v>
      </c>
      <c r="J52" s="1127">
        <v>5.9</v>
      </c>
      <c r="K52" s="1127">
        <v>6</v>
      </c>
      <c r="L52" s="1116">
        <v>1.3</v>
      </c>
      <c r="M52" s="1116">
        <v>6.1</v>
      </c>
      <c r="N52" s="1129">
        <v>6</v>
      </c>
      <c r="O52" s="1117">
        <v>5.8</v>
      </c>
      <c r="P52" s="1115">
        <v>6.4</v>
      </c>
      <c r="Q52" s="1116">
        <v>6.3</v>
      </c>
      <c r="R52" s="1116">
        <v>6.5</v>
      </c>
      <c r="S52" s="1116">
        <v>0.8</v>
      </c>
      <c r="T52" s="1116">
        <v>6.4</v>
      </c>
      <c r="U52" s="1116">
        <v>6.4</v>
      </c>
      <c r="V52" s="1117">
        <v>6.4</v>
      </c>
      <c r="W52" s="1130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1115">
        <v>6.1</v>
      </c>
      <c r="C53" s="1116">
        <v>6</v>
      </c>
      <c r="D53" s="1116">
        <v>5.9</v>
      </c>
      <c r="E53" s="1116">
        <v>0.7</v>
      </c>
      <c r="F53" s="1116">
        <v>6</v>
      </c>
      <c r="G53" s="1127">
        <v>6</v>
      </c>
      <c r="H53" s="1128">
        <v>6</v>
      </c>
      <c r="I53" s="1115">
        <v>5.9</v>
      </c>
      <c r="J53" s="1127">
        <v>5.9</v>
      </c>
      <c r="K53" s="1127">
        <v>6</v>
      </c>
      <c r="L53" s="1116">
        <v>1.3</v>
      </c>
      <c r="M53" s="1116">
        <v>6.2</v>
      </c>
      <c r="N53" s="1129">
        <v>6</v>
      </c>
      <c r="O53" s="1117">
        <v>5.8</v>
      </c>
      <c r="P53" s="1115">
        <v>6.4</v>
      </c>
      <c r="Q53" s="1116">
        <v>6.3</v>
      </c>
      <c r="R53" s="1116">
        <v>6.5</v>
      </c>
      <c r="S53" s="1116">
        <v>0.8</v>
      </c>
      <c r="T53" s="1116">
        <v>6.5</v>
      </c>
      <c r="U53" s="1116">
        <v>6.4</v>
      </c>
      <c r="V53" s="1117">
        <v>6.4</v>
      </c>
      <c r="W53" s="1130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5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4.9000000000000004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789.8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154.1373926619828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0.62180000000000013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154.13739266198283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175.00000000000003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-0.54600000000000026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-3.5833333333338637E-3</v>
      </c>
      <c r="D62" s="901">
        <f t="shared" si="37"/>
        <v>-4.9999999999883471E-4</v>
      </c>
      <c r="E62" s="901">
        <f t="shared" si="37"/>
        <v>-9.1000000000000039E-2</v>
      </c>
      <c r="F62" s="901">
        <f t="shared" si="37"/>
        <v>7.0000000000002656E-3</v>
      </c>
      <c r="G62" s="901">
        <f t="shared" si="37"/>
        <v>9.1666666666749086E-4</v>
      </c>
      <c r="H62" s="901">
        <f t="shared" si="37"/>
        <v>-5.166666666666468E-3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-6.5333333333333243E-2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-2.5000000000000946E-3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-2.6249999999999957E-2</v>
      </c>
      <c r="T62" s="901">
        <f t="shared" si="37"/>
        <v>4.8333333333327273E-3</v>
      </c>
      <c r="U62" s="901">
        <f t="shared" si="37"/>
        <v>-3.0000000000001137E-3</v>
      </c>
      <c r="V62" s="901">
        <f t="shared" si="37"/>
        <v>-3.0000000000001137E-3</v>
      </c>
      <c r="W62" s="109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5.9964166666666658</v>
      </c>
      <c r="D63" s="901">
        <f t="shared" si="38"/>
        <v>5.799500000000001</v>
      </c>
      <c r="E63" s="901">
        <f t="shared" si="38"/>
        <v>0.60899999999999987</v>
      </c>
      <c r="F63" s="901">
        <f t="shared" si="38"/>
        <v>6.0070000000000006</v>
      </c>
      <c r="G63" s="901">
        <f t="shared" si="38"/>
        <v>5.9009166666666681</v>
      </c>
      <c r="H63" s="901">
        <f t="shared" si="38"/>
        <v>5.8948333333333336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1.2346666666666668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6.2974999999999994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0.77375000000000005</v>
      </c>
      <c r="T63" s="901">
        <f t="shared" si="38"/>
        <v>6.4048333333333334</v>
      </c>
      <c r="U63" s="901">
        <f t="shared" si="38"/>
        <v>6.3970000000000002</v>
      </c>
      <c r="V63" s="901">
        <f t="shared" si="38"/>
        <v>6.3970000000000002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-19.500000000000028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-31.048966560061359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50"/>
      <c r="C1" s="1159" t="s">
        <v>33</v>
      </c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59"/>
      <c r="T1" s="1159"/>
      <c r="U1" s="1160"/>
      <c r="V1" s="1252" t="s">
        <v>34</v>
      </c>
      <c r="W1" s="1253"/>
      <c r="X1" s="1253"/>
    </row>
    <row r="2" spans="1:24" x14ac:dyDescent="0.25">
      <c r="A2" s="562"/>
      <c r="B2" s="1251"/>
      <c r="C2" s="1164" t="s">
        <v>35</v>
      </c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4"/>
      <c r="T2" s="1164"/>
      <c r="U2" s="1165"/>
      <c r="V2" s="1252" t="s">
        <v>36</v>
      </c>
      <c r="W2" s="1253"/>
      <c r="X2" s="1253"/>
    </row>
    <row r="3" spans="1:24" x14ac:dyDescent="0.25">
      <c r="A3" s="562"/>
      <c r="B3" s="12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66"/>
      <c r="V3" s="1252" t="s">
        <v>37</v>
      </c>
      <c r="W3" s="1253"/>
      <c r="X3" s="125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47"/>
      <c r="W4" s="1147"/>
      <c r="X4" s="1147"/>
    </row>
    <row r="5" spans="1:24" x14ac:dyDescent="0.25">
      <c r="A5" s="562"/>
      <c r="B5" s="564" t="s">
        <v>38</v>
      </c>
      <c r="C5" s="1151">
        <v>3</v>
      </c>
      <c r="D5" s="1151"/>
      <c r="E5" s="84"/>
      <c r="F5" s="84"/>
      <c r="G5" s="84" t="s">
        <v>39</v>
      </c>
      <c r="H5" s="1152" t="s">
        <v>50</v>
      </c>
      <c r="I5" s="1152"/>
      <c r="J5" s="87"/>
      <c r="K5" s="87"/>
      <c r="L5" s="87"/>
      <c r="M5" s="85"/>
      <c r="N5" s="84" t="s">
        <v>40</v>
      </c>
      <c r="O5" s="574">
        <v>50</v>
      </c>
      <c r="P5" s="551"/>
      <c r="V5" s="1147"/>
      <c r="W5" s="1147"/>
      <c r="X5" s="114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47"/>
      <c r="W6" s="1147"/>
      <c r="X6" s="1147"/>
    </row>
    <row r="7" spans="1:24" x14ac:dyDescent="0.25">
      <c r="A7" s="562"/>
      <c r="B7" s="565" t="s">
        <v>41</v>
      </c>
      <c r="C7" s="1154" t="s">
        <v>2</v>
      </c>
      <c r="D7" s="1154"/>
      <c r="E7" s="86"/>
      <c r="F7" s="86"/>
      <c r="G7" s="84" t="s">
        <v>42</v>
      </c>
      <c r="H7" s="1254">
        <v>45772</v>
      </c>
      <c r="I7" s="1152"/>
      <c r="J7" s="1152"/>
      <c r="K7" s="1152"/>
      <c r="L7" s="87"/>
      <c r="M7" s="391" t="s">
        <v>43</v>
      </c>
      <c r="N7" s="391"/>
      <c r="P7" s="1151" t="s">
        <v>89</v>
      </c>
      <c r="Q7" s="1151"/>
      <c r="R7" s="1151"/>
      <c r="S7" s="1151"/>
      <c r="T7" s="84"/>
      <c r="U7" s="88"/>
      <c r="V7" s="1147"/>
      <c r="W7" s="1147"/>
      <c r="X7" s="114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49"/>
      <c r="W8" s="1149"/>
      <c r="X8" s="1149"/>
    </row>
    <row r="9" spans="1:24" ht="30.75" thickBot="1" x14ac:dyDescent="0.3">
      <c r="A9" s="1255" t="s">
        <v>105</v>
      </c>
      <c r="B9" s="1256"/>
      <c r="C9" s="1172" t="s">
        <v>7</v>
      </c>
      <c r="D9" s="1173"/>
      <c r="E9" s="1173"/>
      <c r="F9" s="1173"/>
      <c r="G9" s="1173"/>
      <c r="H9" s="1173"/>
      <c r="I9" s="1171"/>
      <c r="J9" s="1173" t="s">
        <v>29</v>
      </c>
      <c r="K9" s="1173"/>
      <c r="L9" s="1173"/>
      <c r="M9" s="1173"/>
      <c r="N9" s="1173"/>
      <c r="O9" s="1173"/>
      <c r="P9" s="1173"/>
      <c r="Q9" s="1172" t="s">
        <v>28</v>
      </c>
      <c r="R9" s="1173"/>
      <c r="S9" s="1173"/>
      <c r="T9" s="1173"/>
      <c r="U9" s="1173"/>
      <c r="V9" s="1173"/>
      <c r="W9" s="1171"/>
      <c r="X9" s="1257" t="s">
        <v>8</v>
      </c>
    </row>
    <row r="10" spans="1:24" ht="34.5" thickBot="1" x14ac:dyDescent="0.3">
      <c r="A10" s="1259" t="s">
        <v>44</v>
      </c>
      <c r="B10" s="1260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58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61" t="s">
        <v>8</v>
      </c>
      <c r="B18" s="1262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63" t="s">
        <v>47</v>
      </c>
      <c r="B19" s="1264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65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65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65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55" t="s">
        <v>26</v>
      </c>
      <c r="B25" s="1256"/>
      <c r="C25" s="1172" t="s">
        <v>16</v>
      </c>
      <c r="D25" s="1173"/>
      <c r="E25" s="1173"/>
      <c r="F25" s="1173"/>
      <c r="G25" s="1173"/>
      <c r="H25" s="1171"/>
      <c r="I25" s="1257" t="s">
        <v>8</v>
      </c>
      <c r="J25" s="92"/>
      <c r="K25" s="92"/>
      <c r="L25" s="1255" t="s">
        <v>45</v>
      </c>
      <c r="M25" s="1256"/>
      <c r="N25" s="1172" t="s">
        <v>16</v>
      </c>
      <c r="O25" s="1173"/>
      <c r="P25" s="1173"/>
      <c r="Q25" s="1173"/>
      <c r="R25" s="1173"/>
      <c r="S25" s="1171"/>
      <c r="T25" s="1257" t="s">
        <v>8</v>
      </c>
      <c r="V25"/>
      <c r="W25"/>
      <c r="X25"/>
    </row>
    <row r="26" spans="1:24" ht="30.75" customHeight="1" thickBot="1" x14ac:dyDescent="0.3">
      <c r="A26" s="1259" t="s">
        <v>44</v>
      </c>
      <c r="B26" s="1260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74"/>
      <c r="J26" s="92"/>
      <c r="K26" s="92"/>
      <c r="L26" s="1259" t="s">
        <v>44</v>
      </c>
      <c r="M26" s="126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74"/>
      <c r="U26" s="1267" t="s">
        <v>91</v>
      </c>
      <c r="V26" s="1268"/>
      <c r="W26" s="1268"/>
      <c r="X26" s="126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67"/>
      <c r="V27" s="1268"/>
      <c r="W27" s="1268"/>
      <c r="X27" s="126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67"/>
      <c r="V28" s="1268"/>
      <c r="W28" s="1268"/>
      <c r="X28" s="126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67"/>
      <c r="V29" s="1268"/>
      <c r="W29" s="1268"/>
      <c r="X29" s="126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67"/>
      <c r="V30" s="1268"/>
      <c r="W30" s="1268"/>
      <c r="X30" s="126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67"/>
      <c r="V31" s="1268"/>
      <c r="W31" s="1268"/>
      <c r="X31" s="126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67"/>
      <c r="V32" s="1268"/>
      <c r="W32" s="1268"/>
      <c r="X32" s="126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67"/>
      <c r="V33" s="1268"/>
      <c r="W33" s="1268"/>
      <c r="X33" s="1268"/>
    </row>
    <row r="34" spans="1:24" ht="30.75" customHeight="1" thickBot="1" x14ac:dyDescent="0.3">
      <c r="A34" s="1261" t="s">
        <v>8</v>
      </c>
      <c r="B34" s="1262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61" t="s">
        <v>8</v>
      </c>
      <c r="M34" s="1262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67"/>
      <c r="V34" s="1268"/>
      <c r="W34" s="1268"/>
      <c r="X34" s="1268"/>
    </row>
    <row r="35" spans="1:24" ht="30.75" customHeight="1" thickBot="1" x14ac:dyDescent="0.3">
      <c r="A35" s="1263" t="s">
        <v>47</v>
      </c>
      <c r="B35" s="1264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63" t="s">
        <v>47</v>
      </c>
      <c r="M35" s="1264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67"/>
      <c r="V35" s="1268"/>
      <c r="W35" s="1268"/>
      <c r="X35" s="126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55" t="s">
        <v>26</v>
      </c>
      <c r="B45" s="1256"/>
      <c r="C45" s="1172" t="s">
        <v>7</v>
      </c>
      <c r="D45" s="1173"/>
      <c r="E45" s="1173"/>
      <c r="F45" s="1173"/>
      <c r="G45" s="1173"/>
      <c r="H45" s="1173"/>
      <c r="I45" s="1171"/>
      <c r="J45" s="1173" t="s">
        <v>29</v>
      </c>
      <c r="K45" s="1173"/>
      <c r="L45" s="1173"/>
      <c r="M45" s="1173"/>
      <c r="N45" s="1173"/>
      <c r="O45" s="1173"/>
      <c r="P45" s="1173"/>
      <c r="Q45" s="1172" t="s">
        <v>28</v>
      </c>
      <c r="R45" s="1173"/>
      <c r="S45" s="1173"/>
      <c r="T45" s="1173"/>
      <c r="U45" s="1173"/>
      <c r="V45" s="1173"/>
      <c r="W45" s="1171"/>
      <c r="X45" s="1257" t="s">
        <v>8</v>
      </c>
    </row>
    <row r="46" spans="1:24" ht="30.75" customHeight="1" thickBot="1" x14ac:dyDescent="0.3">
      <c r="A46" s="1259" t="s">
        <v>44</v>
      </c>
      <c r="B46" s="1260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70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61" t="s">
        <v>8</v>
      </c>
      <c r="B54" s="1262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63" t="s">
        <v>47</v>
      </c>
      <c r="B55" s="1264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50"/>
      <c r="C1" s="1159" t="s">
        <v>33</v>
      </c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59"/>
      <c r="T1" s="1159"/>
      <c r="U1" s="1160"/>
      <c r="V1" s="1252" t="s">
        <v>34</v>
      </c>
      <c r="W1" s="1253"/>
      <c r="X1" s="1253"/>
    </row>
    <row r="2" spans="1:24" x14ac:dyDescent="0.25">
      <c r="A2" s="562"/>
      <c r="B2" s="1251"/>
      <c r="C2" s="1164" t="s">
        <v>35</v>
      </c>
      <c r="D2" s="1164"/>
      <c r="E2" s="1164"/>
      <c r="F2" s="1164"/>
      <c r="G2" s="1164"/>
      <c r="H2" s="1164"/>
      <c r="I2" s="1164"/>
      <c r="J2" s="1164"/>
      <c r="K2" s="1164"/>
      <c r="L2" s="1164"/>
      <c r="M2" s="1164"/>
      <c r="N2" s="1164"/>
      <c r="O2" s="1164"/>
      <c r="P2" s="1164"/>
      <c r="Q2" s="1164"/>
      <c r="R2" s="1164"/>
      <c r="S2" s="1164"/>
      <c r="T2" s="1164"/>
      <c r="U2" s="1165"/>
      <c r="V2" s="1252" t="s">
        <v>36</v>
      </c>
      <c r="W2" s="1253"/>
      <c r="X2" s="1253"/>
    </row>
    <row r="3" spans="1:24" x14ac:dyDescent="0.25">
      <c r="A3" s="562"/>
      <c r="B3" s="12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66"/>
      <c r="V3" s="1252" t="s">
        <v>37</v>
      </c>
      <c r="W3" s="1253"/>
      <c r="X3" s="125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47"/>
      <c r="W4" s="1147"/>
      <c r="X4" s="1147"/>
    </row>
    <row r="5" spans="1:24" x14ac:dyDescent="0.25">
      <c r="A5" s="562"/>
      <c r="B5" s="564" t="s">
        <v>38</v>
      </c>
      <c r="C5" s="1151">
        <v>3</v>
      </c>
      <c r="D5" s="1151"/>
      <c r="E5" s="84"/>
      <c r="F5" s="84"/>
      <c r="G5" s="84" t="s">
        <v>39</v>
      </c>
      <c r="H5" s="1152" t="s">
        <v>50</v>
      </c>
      <c r="I5" s="1152"/>
      <c r="J5" s="87"/>
      <c r="K5" s="87"/>
      <c r="L5" s="87"/>
      <c r="M5" s="85"/>
      <c r="N5" s="84" t="s">
        <v>40</v>
      </c>
      <c r="O5" s="574">
        <v>50</v>
      </c>
      <c r="P5" s="551"/>
      <c r="V5" s="1147"/>
      <c r="W5" s="1147"/>
      <c r="X5" s="114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47"/>
      <c r="W6" s="1147"/>
      <c r="X6" s="1147"/>
    </row>
    <row r="7" spans="1:24" x14ac:dyDescent="0.25">
      <c r="A7" s="562"/>
      <c r="B7" s="565" t="s">
        <v>41</v>
      </c>
      <c r="C7" s="1154" t="s">
        <v>2</v>
      </c>
      <c r="D7" s="1154"/>
      <c r="E7" s="86"/>
      <c r="F7" s="86"/>
      <c r="G7" s="84" t="s">
        <v>42</v>
      </c>
      <c r="H7" s="1254">
        <v>45772</v>
      </c>
      <c r="I7" s="1152"/>
      <c r="J7" s="1152"/>
      <c r="K7" s="1152"/>
      <c r="L7" s="87"/>
      <c r="M7" s="391" t="s">
        <v>43</v>
      </c>
      <c r="N7" s="391"/>
      <c r="P7" s="1151" t="s">
        <v>89</v>
      </c>
      <c r="Q7" s="1151"/>
      <c r="R7" s="1151"/>
      <c r="S7" s="1151"/>
      <c r="T7" s="84"/>
      <c r="U7" s="88"/>
      <c r="V7" s="1147"/>
      <c r="W7" s="1147"/>
      <c r="X7" s="114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49"/>
      <c r="W8" s="1149"/>
      <c r="X8" s="1149"/>
    </row>
    <row r="9" spans="1:24" ht="30.75" thickBot="1" x14ac:dyDescent="0.3">
      <c r="A9" s="1255" t="s">
        <v>105</v>
      </c>
      <c r="B9" s="1256"/>
      <c r="C9" s="1172" t="s">
        <v>7</v>
      </c>
      <c r="D9" s="1173"/>
      <c r="E9" s="1173"/>
      <c r="F9" s="1173"/>
      <c r="G9" s="1173"/>
      <c r="H9" s="1173"/>
      <c r="I9" s="1171"/>
      <c r="J9" s="1173" t="s">
        <v>29</v>
      </c>
      <c r="K9" s="1173"/>
      <c r="L9" s="1173"/>
      <c r="M9" s="1173"/>
      <c r="N9" s="1173"/>
      <c r="O9" s="1173"/>
      <c r="P9" s="1173"/>
      <c r="Q9" s="1172" t="s">
        <v>28</v>
      </c>
      <c r="R9" s="1173"/>
      <c r="S9" s="1173"/>
      <c r="T9" s="1173"/>
      <c r="U9" s="1173"/>
      <c r="V9" s="1173"/>
      <c r="W9" s="1171"/>
      <c r="X9" s="1257" t="s">
        <v>8</v>
      </c>
    </row>
    <row r="10" spans="1:24" ht="34.5" thickBot="1" x14ac:dyDescent="0.3">
      <c r="A10" s="1259" t="s">
        <v>44</v>
      </c>
      <c r="B10" s="1260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58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61" t="s">
        <v>8</v>
      </c>
      <c r="B18" s="1262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63" t="s">
        <v>47</v>
      </c>
      <c r="B19" s="1264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65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65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65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55" t="s">
        <v>26</v>
      </c>
      <c r="B25" s="1256"/>
      <c r="C25" s="1172" t="s">
        <v>16</v>
      </c>
      <c r="D25" s="1173"/>
      <c r="E25" s="1173"/>
      <c r="F25" s="1173"/>
      <c r="G25" s="1173"/>
      <c r="H25" s="1171"/>
      <c r="I25" s="1257" t="s">
        <v>8</v>
      </c>
      <c r="J25" s="92"/>
      <c r="K25" s="92"/>
      <c r="L25" s="1255" t="s">
        <v>45</v>
      </c>
      <c r="M25" s="1256"/>
      <c r="N25" s="1172" t="s">
        <v>16</v>
      </c>
      <c r="O25" s="1173"/>
      <c r="P25" s="1173"/>
      <c r="Q25" s="1173"/>
      <c r="R25" s="1173"/>
      <c r="S25" s="1171"/>
      <c r="T25" s="1257" t="s">
        <v>8</v>
      </c>
      <c r="V25"/>
      <c r="W25"/>
      <c r="X25"/>
    </row>
    <row r="26" spans="1:24" ht="30.75" customHeight="1" thickBot="1" x14ac:dyDescent="0.3">
      <c r="A26" s="1259" t="s">
        <v>44</v>
      </c>
      <c r="B26" s="1260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74"/>
      <c r="J26" s="92"/>
      <c r="K26" s="92"/>
      <c r="L26" s="1259" t="s">
        <v>44</v>
      </c>
      <c r="M26" s="126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74"/>
      <c r="U26" s="1267" t="s">
        <v>91</v>
      </c>
      <c r="V26" s="1268"/>
      <c r="W26" s="1268"/>
      <c r="X26" s="1268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67"/>
      <c r="V27" s="1268"/>
      <c r="W27" s="1268"/>
      <c r="X27" s="1268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67"/>
      <c r="V28" s="1268"/>
      <c r="W28" s="1268"/>
      <c r="X28" s="1268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67"/>
      <c r="V29" s="1268"/>
      <c r="W29" s="1268"/>
      <c r="X29" s="1268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67"/>
      <c r="V30" s="1268"/>
      <c r="W30" s="1268"/>
      <c r="X30" s="1268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67"/>
      <c r="V31" s="1268"/>
      <c r="W31" s="1268"/>
      <c r="X31" s="1268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67"/>
      <c r="V32" s="1268"/>
      <c r="W32" s="1268"/>
      <c r="X32" s="1268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67"/>
      <c r="V33" s="1268"/>
      <c r="W33" s="1268"/>
      <c r="X33" s="1268"/>
    </row>
    <row r="34" spans="1:24" ht="30.75" customHeight="1" thickBot="1" x14ac:dyDescent="0.3">
      <c r="A34" s="1261" t="s">
        <v>8</v>
      </c>
      <c r="B34" s="1262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61" t="s">
        <v>8</v>
      </c>
      <c r="M34" s="1262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67"/>
      <c r="V34" s="1268"/>
      <c r="W34" s="1268"/>
      <c r="X34" s="1268"/>
    </row>
    <row r="35" spans="1:24" ht="30.75" customHeight="1" thickBot="1" x14ac:dyDescent="0.3">
      <c r="A35" s="1263" t="s">
        <v>47</v>
      </c>
      <c r="B35" s="1264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63" t="s">
        <v>47</v>
      </c>
      <c r="M35" s="1264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67"/>
      <c r="V35" s="1268"/>
      <c r="W35" s="1268"/>
      <c r="X35" s="1268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55" t="s">
        <v>26</v>
      </c>
      <c r="B45" s="1256"/>
      <c r="C45" s="1172" t="s">
        <v>7</v>
      </c>
      <c r="D45" s="1173"/>
      <c r="E45" s="1173"/>
      <c r="F45" s="1173"/>
      <c r="G45" s="1173"/>
      <c r="H45" s="1173"/>
      <c r="I45" s="1171"/>
      <c r="J45" s="1173" t="s">
        <v>29</v>
      </c>
      <c r="K45" s="1173"/>
      <c r="L45" s="1173"/>
      <c r="M45" s="1173"/>
      <c r="N45" s="1173"/>
      <c r="O45" s="1173"/>
      <c r="P45" s="1173"/>
      <c r="Q45" s="1172" t="s">
        <v>28</v>
      </c>
      <c r="R45" s="1173"/>
      <c r="S45" s="1173"/>
      <c r="T45" s="1173"/>
      <c r="U45" s="1173"/>
      <c r="V45" s="1173"/>
      <c r="W45" s="1171"/>
      <c r="X45" s="1257" t="s">
        <v>8</v>
      </c>
    </row>
    <row r="46" spans="1:24" ht="30.75" customHeight="1" thickBot="1" x14ac:dyDescent="0.3">
      <c r="A46" s="1259" t="s">
        <v>44</v>
      </c>
      <c r="B46" s="1260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70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61" t="s">
        <v>8</v>
      </c>
      <c r="B54" s="1262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63" t="s">
        <v>47</v>
      </c>
      <c r="B55" s="1264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2025-06-18T20:34:37Z</cp:lastPrinted>
  <dcterms:created xsi:type="dcterms:W3CDTF">2021-03-04T08:17:33Z</dcterms:created>
  <dcterms:modified xsi:type="dcterms:W3CDTF">2025-06-19T19:30:19Z</dcterms:modified>
</cp:coreProperties>
</file>