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276" i="6" l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JB273" i="1" s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Q276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T102" i="6" s="1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L291" i="6" s="1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U282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J21" i="1" s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BF282" i="6" l="1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O27" i="11" s="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28" i="11" l="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AF7" i="1" l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AZ12" i="13"/>
  <c r="AY13" i="13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M52" i="12" l="1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F12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D27" i="12" l="1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IX276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276" i="6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BA277" i="6" s="1"/>
  <c r="JI162" i="1"/>
  <c r="C161" i="10"/>
  <c r="JL161" i="1"/>
  <c r="DU164" i="1"/>
  <c r="DX163" i="1"/>
  <c r="F251" i="1"/>
  <c r="JJ250" i="1"/>
  <c r="HA163" i="1"/>
  <c r="D163" i="10" s="1"/>
  <c r="HD162" i="1"/>
  <c r="IX279" i="1"/>
  <c r="GF163" i="6" l="1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AD276" i="6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F276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HM190" i="6" s="1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GF190" i="6" l="1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5" i="6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HN276" i="6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HN277" i="6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HN278" i="6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HN279" i="6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0" i="6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N281" i="6"/>
  <c r="HL292" i="6" s="1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charset val="1"/>
          </rPr>
          <t>mparra:</t>
        </r>
        <r>
          <rPr>
            <sz val="9"/>
            <color indexed="81"/>
            <rFont val="Tahoma"/>
            <charset val="1"/>
          </rPr>
          <t xml:space="preserve">
36 descargtes de la C
45 descrates de la D
</t>
        </r>
      </text>
    </comment>
  </commentList>
</comments>
</file>

<file path=xl/sharedStrings.xml><?xml version="1.0" encoding="utf-8"?>
<sst xmlns="http://schemas.openxmlformats.org/spreadsheetml/2006/main" count="1137" uniqueCount="185">
  <si>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</si>
  <si>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</si>
  <si>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</si>
  <si>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</si>
  <si>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</si>
  <si>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</si>
  <si>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</si>
  <si>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</si>
  <si>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</si>
  <si>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</si>
  <si>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</si>
  <si>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</si>
  <si>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</si>
  <si>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</si>
  <si>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</si>
  <si>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</si>
  <si>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</si>
  <si>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</si>
  <si>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</si>
  <si>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</si>
  <si>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</si>
  <si>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</si>
  <si>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</si>
  <si>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</si>
  <si>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</si>
  <si>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</si>
  <si>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</si>
  <si>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</si>
  <si>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</si>
  <si>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</si>
  <si>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</si>
  <si>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</si>
  <si>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</si>
  <si>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</si>
  <si>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</si>
  <si>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</si>
  <si>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</si>
  <si>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</si>
  <si>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</si>
  <si>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</si>
  <si>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</si>
  <si>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</si>
  <si>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</si>
  <si>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</si>
  <si>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</si>
  <si>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</si>
  <si>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</si>
  <si>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</si>
  <si>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</si>
  <si>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</si>
  <si>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</si>
  <si>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</si>
  <si>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</si>
  <si>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</si>
  <si>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</si>
  <si>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</si>
  <si>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</si>
  <si>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</si>
  <si>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</si>
  <si>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</si>
  <si>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</si>
  <si>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</si>
  <si>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</si>
  <si>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</si>
  <si>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</si>
  <si>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</si>
  <si>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</si>
  <si>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</si>
  <si>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</si>
  <si>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</si>
  <si>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</si>
  <si>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</si>
  <si>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</si>
  <si>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</si>
  <si>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</si>
  <si>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</si>
  <si>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</si>
  <si>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</si>
  <si>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</si>
  <si>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</si>
  <si>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</si>
  <si>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</si>
  <si>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</si>
  <si>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</si>
  <si>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</si>
  <si>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</si>
  <si>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</si>
  <si>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</si>
  <si>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</si>
  <si>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</si>
  <si>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</si>
  <si>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</si>
  <si>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</si>
  <si>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</si>
  <si>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</si>
  <si>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</si>
  <si>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</si>
  <si>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</si>
  <si>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</si>
  <si>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</si>
  <si>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</si>
  <si>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</si>
  <si>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</si>
  <si>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</si>
  <si>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</si>
  <si>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</si>
  <si>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</si>
  <si>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</si>
  <si>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</si>
  <si>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</si>
  <si>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</si>
  <si>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</si>
  <si>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</si>
  <si>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</si>
  <si>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</si>
  <si>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</si>
  <si>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</si>
  <si>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</si>
  <si>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</si>
  <si>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</si>
  <si>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</si>
  <si>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</si>
  <si>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</si>
  <si>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</si>
  <si>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</si>
  <si>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</si>
  <si>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</si>
  <si>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</si>
  <si>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</si>
  <si>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</si>
  <si>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</si>
  <si>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</si>
  <si>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</si>
  <si>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</si>
  <si>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</si>
  <si>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</si>
  <si>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</si>
  <si>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</si>
  <si>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</si>
  <si>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</si>
  <si>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</si>
  <si>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</si>
  <si>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</si>
  <si>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</si>
  <si>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</si>
  <si>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</si>
  <si>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</si>
  <si>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</si>
  <si>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</si>
  <si>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</si>
  <si>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</si>
  <si>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</si>
  <si>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</si>
  <si>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</si>
  <si>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</si>
  <si>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</si>
  <si>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</si>
  <si>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</si>
  <si>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</si>
  <si>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</si>
  <si>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</si>
  <si>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</si>
  <si>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</si>
  <si>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</si>
  <si>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</si>
  <si>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</si>
  <si>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</si>
  <si>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</si>
  <si>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</si>
  <si>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</si>
  <si>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</si>
  <si>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</si>
  <si>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</si>
  <si>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</si>
  <si>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</si>
  <si>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</si>
  <si>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</si>
  <si>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</si>
  <si>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</si>
  <si>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</si>
  <si>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 xml:space="preserve">CASETA A CORRAL DESCARTES </t>
  </si>
  <si>
    <t>66.6</t>
  </si>
  <si>
    <t>70.3</t>
  </si>
  <si>
    <t>72.8</t>
  </si>
  <si>
    <t>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</si>
</sst>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4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29" t="s">
        <v>120</v>
      </c>
      <c r="B2" s="629"/>
      <c r="C2" s="630" t="s">
        <v>117</v>
      </c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631"/>
      <c r="S2" s="631"/>
      <c r="T2" s="632"/>
    </row>
    <row r="3" spans="1:20" s="273" customFormat="1" ht="21.75" thickBot="1" x14ac:dyDescent="0.3">
      <c r="C3" s="633" t="s">
        <v>119</v>
      </c>
      <c r="D3" s="634"/>
      <c r="E3" s="634"/>
      <c r="F3" s="634"/>
      <c r="G3" s="634"/>
      <c r="H3" s="634"/>
      <c r="I3" s="634"/>
      <c r="J3" s="634"/>
      <c r="K3" s="634"/>
      <c r="L3" s="635"/>
      <c r="M3" s="636" t="s">
        <v>118</v>
      </c>
      <c r="N3" s="637"/>
      <c r="O3" s="637"/>
      <c r="P3" s="637"/>
      <c r="Q3" s="637"/>
      <c r="R3" s="637"/>
      <c r="S3" s="637"/>
      <c r="T3" s="638"/>
    </row>
    <row r="4" spans="1:20" ht="15" customHeight="1" thickBot="1" x14ac:dyDescent="0.3">
      <c r="A4" s="639" t="s">
        <v>114</v>
      </c>
      <c r="B4" s="640"/>
      <c r="C4" s="645" t="s">
        <v>109</v>
      </c>
      <c r="D4" s="646"/>
      <c r="E4" s="647" t="s">
        <v>108</v>
      </c>
      <c r="F4" s="648"/>
      <c r="G4" s="645" t="s">
        <v>107</v>
      </c>
      <c r="H4" s="646"/>
      <c r="I4" s="649" t="s">
        <v>106</v>
      </c>
      <c r="J4" s="650"/>
      <c r="K4" s="645" t="s">
        <v>105</v>
      </c>
      <c r="L4" s="646"/>
      <c r="M4" s="643" t="s">
        <v>109</v>
      </c>
      <c r="N4" s="644"/>
      <c r="O4" s="641" t="s">
        <v>108</v>
      </c>
      <c r="P4" s="642"/>
      <c r="Q4" s="643" t="s">
        <v>107</v>
      </c>
      <c r="R4" s="644"/>
      <c r="S4" s="641" t="s">
        <v>106</v>
      </c>
      <c r="T4" s="642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0" t="s">
        <v>117</v>
      </c>
      <c r="D18" s="631"/>
      <c r="E18" s="631"/>
      <c r="F18" s="631"/>
      <c r="G18" s="631"/>
      <c r="H18" s="631"/>
      <c r="I18" s="631"/>
      <c r="J18" s="631"/>
      <c r="K18" s="631"/>
      <c r="L18" s="631"/>
      <c r="M18" s="631"/>
      <c r="N18" s="631"/>
      <c r="O18" s="631"/>
      <c r="P18" s="631"/>
      <c r="Q18" s="631"/>
      <c r="R18" s="631"/>
      <c r="S18" s="631"/>
      <c r="T18" s="632"/>
    </row>
    <row r="19" spans="1:20" ht="24" customHeight="1" thickBot="1" x14ac:dyDescent="0.3">
      <c r="C19" s="633" t="s">
        <v>116</v>
      </c>
      <c r="D19" s="634"/>
      <c r="E19" s="634"/>
      <c r="F19" s="634"/>
      <c r="G19" s="634"/>
      <c r="H19" s="634"/>
      <c r="I19" s="634"/>
      <c r="J19" s="634"/>
      <c r="K19" s="634"/>
      <c r="L19" s="635"/>
      <c r="M19" s="636" t="s">
        <v>115</v>
      </c>
      <c r="N19" s="637"/>
      <c r="O19" s="637"/>
      <c r="P19" s="637"/>
      <c r="Q19" s="637"/>
      <c r="R19" s="637"/>
      <c r="S19" s="637"/>
      <c r="T19" s="638"/>
    </row>
    <row r="20" spans="1:20" ht="24" customHeight="1" thickBot="1" x14ac:dyDescent="0.3">
      <c r="C20" s="645" t="s">
        <v>109</v>
      </c>
      <c r="D20" s="646"/>
      <c r="E20" s="647" t="s">
        <v>108</v>
      </c>
      <c r="F20" s="648"/>
      <c r="G20" s="645" t="s">
        <v>107</v>
      </c>
      <c r="H20" s="646"/>
      <c r="I20" s="649" t="s">
        <v>106</v>
      </c>
      <c r="J20" s="650"/>
      <c r="K20" s="645" t="s">
        <v>105</v>
      </c>
      <c r="L20" s="646"/>
      <c r="M20" s="643" t="s">
        <v>109</v>
      </c>
      <c r="N20" s="644"/>
      <c r="O20" s="641" t="s">
        <v>108</v>
      </c>
      <c r="P20" s="642"/>
      <c r="Q20" s="643" t="s">
        <v>107</v>
      </c>
      <c r="R20" s="644"/>
      <c r="S20" s="641" t="s">
        <v>106</v>
      </c>
      <c r="T20" s="642"/>
    </row>
    <row r="21" spans="1:20" ht="15" customHeight="1" x14ac:dyDescent="0.25">
      <c r="A21" s="639" t="s">
        <v>114</v>
      </c>
      <c r="B21" s="64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29" t="s">
        <v>112</v>
      </c>
      <c r="B43" s="629"/>
      <c r="C43" s="659" t="s">
        <v>111</v>
      </c>
      <c r="D43" s="660"/>
      <c r="E43" s="660"/>
      <c r="F43" s="660"/>
      <c r="G43" s="660"/>
      <c r="H43" s="660"/>
      <c r="I43" s="660"/>
      <c r="J43" s="660"/>
      <c r="K43" s="660"/>
      <c r="L43" s="660"/>
      <c r="M43" s="660"/>
      <c r="N43" s="660"/>
      <c r="O43" s="660"/>
      <c r="P43" s="661"/>
      <c r="Q43" s="190"/>
      <c r="R43" s="190"/>
      <c r="S43" s="190"/>
      <c r="T43" s="190"/>
      <c r="U43" s="190"/>
      <c r="V43" s="190"/>
    </row>
    <row r="44" spans="1:22" x14ac:dyDescent="0.25">
      <c r="A44" s="639" t="s">
        <v>110</v>
      </c>
      <c r="B44" s="639"/>
      <c r="C44" s="655" t="s">
        <v>109</v>
      </c>
      <c r="D44" s="656"/>
      <c r="E44" s="651" t="s">
        <v>108</v>
      </c>
      <c r="F44" s="652"/>
      <c r="G44" s="657" t="s">
        <v>107</v>
      </c>
      <c r="H44" s="658"/>
      <c r="I44" s="651" t="s">
        <v>106</v>
      </c>
      <c r="J44" s="652"/>
      <c r="K44" s="653" t="s">
        <v>105</v>
      </c>
      <c r="L44" s="654"/>
      <c r="M44" s="651" t="s">
        <v>104</v>
      </c>
      <c r="N44" s="652"/>
      <c r="O44" s="653"/>
      <c r="P44" s="654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IO266" activePane="bottomRight" state="frozen"/>
      <selection pane="topRight" activeCell="C1" sqref="C1"/>
      <selection pane="bottomLeft" activeCell="A4" sqref="A4"/>
      <selection pane="bottomRight" activeCell="JL275" sqref="JL275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28"/>
      <c r="B1" s="729"/>
      <c r="C1" s="720" t="s">
        <v>135</v>
      </c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1"/>
      <c r="AW1" s="721"/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1"/>
      <c r="BI1" s="721"/>
      <c r="BJ1" s="721"/>
      <c r="BK1" s="721"/>
      <c r="BL1" s="721"/>
      <c r="BM1" s="721"/>
      <c r="BN1" s="721"/>
      <c r="BO1" s="721"/>
      <c r="BP1" s="721"/>
      <c r="BQ1" s="721"/>
      <c r="BR1" s="721"/>
      <c r="BS1" s="721"/>
      <c r="BT1" s="721"/>
      <c r="BU1" s="721"/>
      <c r="BV1" s="721"/>
      <c r="BW1" s="721"/>
      <c r="BX1" s="721"/>
      <c r="BY1" s="721"/>
      <c r="BZ1" s="721"/>
      <c r="CA1" s="721"/>
      <c r="CB1" s="721"/>
      <c r="CC1" s="721"/>
      <c r="CD1" s="721"/>
      <c r="CE1" s="721"/>
      <c r="CF1" s="721"/>
      <c r="CG1" s="721"/>
      <c r="CH1" s="721"/>
      <c r="CI1" s="732" t="s">
        <v>147</v>
      </c>
      <c r="CJ1" s="732"/>
      <c r="CK1" s="732"/>
      <c r="CL1" s="732"/>
      <c r="CM1" s="732"/>
      <c r="CN1" s="732"/>
      <c r="CO1" s="732"/>
      <c r="CP1" s="732"/>
      <c r="CQ1" s="732"/>
      <c r="CR1" s="732"/>
      <c r="CS1" s="732"/>
      <c r="CT1" s="732"/>
      <c r="CU1" s="732"/>
      <c r="CV1" s="732"/>
      <c r="CW1" s="732"/>
      <c r="CX1" s="732"/>
      <c r="CY1" s="732"/>
      <c r="CZ1" s="732"/>
      <c r="DA1" s="732"/>
      <c r="DB1" s="732"/>
      <c r="DC1" s="732"/>
      <c r="DD1" s="732"/>
      <c r="DE1" s="732"/>
      <c r="DF1" s="732"/>
      <c r="DG1" s="732"/>
      <c r="DH1" s="732"/>
      <c r="DI1" s="732"/>
      <c r="DJ1" s="732"/>
      <c r="DK1" s="732"/>
      <c r="DL1" s="732"/>
      <c r="DM1" s="732"/>
      <c r="DN1" s="732"/>
      <c r="DO1" s="732"/>
      <c r="DP1" s="732"/>
      <c r="DQ1" s="732"/>
      <c r="DR1" s="732"/>
      <c r="DS1" s="732"/>
      <c r="DT1" s="732"/>
      <c r="DU1" s="732"/>
      <c r="DV1" s="732"/>
      <c r="DW1" s="732"/>
      <c r="DX1" s="732"/>
      <c r="DY1" s="732"/>
      <c r="DZ1" s="732"/>
      <c r="EA1" s="732"/>
      <c r="EB1" s="732"/>
      <c r="EC1" s="732"/>
      <c r="ED1" s="732"/>
      <c r="EE1" s="732"/>
      <c r="EF1" s="732"/>
      <c r="EG1" s="732"/>
      <c r="EH1" s="732"/>
      <c r="EI1" s="732"/>
      <c r="EJ1" s="732"/>
      <c r="EK1" s="732"/>
      <c r="EL1" s="732"/>
      <c r="EM1" s="732"/>
      <c r="EN1" s="732"/>
      <c r="EO1" s="732"/>
      <c r="EP1" s="732"/>
      <c r="EQ1" s="732"/>
      <c r="ER1" s="732"/>
      <c r="ES1" s="732"/>
      <c r="ET1" s="732"/>
      <c r="EU1" s="732"/>
      <c r="EV1" s="732"/>
      <c r="EW1" s="732"/>
      <c r="EX1" s="732"/>
      <c r="EY1" s="732"/>
      <c r="EZ1" s="732"/>
      <c r="FA1" s="732"/>
      <c r="FB1" s="732"/>
      <c r="FC1" s="732"/>
      <c r="FD1" s="732"/>
      <c r="FE1" s="732"/>
      <c r="FF1" s="732"/>
      <c r="FG1" s="732"/>
      <c r="FH1" s="732"/>
      <c r="FI1" s="732"/>
      <c r="FJ1" s="732"/>
      <c r="FK1" s="732"/>
      <c r="FL1" s="732"/>
      <c r="FM1" s="732"/>
      <c r="FN1" s="732"/>
      <c r="FO1" s="672" t="s">
        <v>148</v>
      </c>
      <c r="FP1" s="672"/>
      <c r="FQ1" s="672"/>
      <c r="FR1" s="672"/>
      <c r="FS1" s="672"/>
      <c r="FT1" s="672"/>
      <c r="FU1" s="672"/>
      <c r="FV1" s="672"/>
      <c r="FW1" s="672"/>
      <c r="FX1" s="672"/>
      <c r="FY1" s="672"/>
      <c r="FZ1" s="672"/>
      <c r="GA1" s="672"/>
      <c r="GB1" s="672"/>
      <c r="GC1" s="672"/>
      <c r="GD1" s="672"/>
      <c r="GE1" s="672"/>
      <c r="GF1" s="672"/>
      <c r="GG1" s="672"/>
      <c r="GH1" s="672"/>
      <c r="GI1" s="672"/>
      <c r="GJ1" s="672"/>
      <c r="GK1" s="672"/>
      <c r="GL1" s="672"/>
      <c r="GM1" s="672"/>
      <c r="GN1" s="672"/>
      <c r="GO1" s="672"/>
      <c r="GP1" s="672"/>
      <c r="GQ1" s="672"/>
      <c r="GR1" s="672"/>
      <c r="GS1" s="672"/>
      <c r="GT1" s="672"/>
      <c r="GU1" s="672"/>
      <c r="GV1" s="672"/>
      <c r="GW1" s="672"/>
      <c r="GX1" s="672"/>
      <c r="GY1" s="672"/>
      <c r="GZ1" s="672"/>
      <c r="HA1" s="672"/>
      <c r="HB1" s="672"/>
      <c r="HC1" s="672"/>
      <c r="HD1" s="672"/>
      <c r="HE1" s="672"/>
      <c r="HF1" s="672"/>
      <c r="HG1" s="672"/>
      <c r="HH1" s="672"/>
      <c r="HI1" s="672"/>
      <c r="HJ1" s="672"/>
      <c r="HK1" s="672"/>
      <c r="HL1" s="672"/>
      <c r="HM1" s="672"/>
      <c r="HN1" s="672"/>
      <c r="HO1" s="672"/>
      <c r="HP1" s="672"/>
      <c r="HQ1" s="672"/>
      <c r="HR1" s="672"/>
      <c r="HS1" s="672"/>
      <c r="HT1" s="672"/>
      <c r="HU1" s="672"/>
      <c r="HV1" s="672"/>
      <c r="HW1" s="672"/>
      <c r="HX1" s="672"/>
      <c r="HY1" s="672"/>
      <c r="HZ1" s="672"/>
      <c r="IA1" s="672"/>
      <c r="IB1" s="672"/>
      <c r="IC1" s="672"/>
      <c r="ID1" s="672"/>
      <c r="IE1" s="672"/>
      <c r="IF1" s="672"/>
      <c r="IG1" s="672"/>
      <c r="IH1" s="672"/>
      <c r="II1" s="672"/>
      <c r="IJ1" s="672"/>
      <c r="IK1" s="672"/>
      <c r="IL1" s="672"/>
      <c r="IM1" s="672"/>
      <c r="IN1" s="672"/>
      <c r="IO1" s="672"/>
      <c r="IP1" s="672"/>
      <c r="IQ1" s="672"/>
      <c r="IR1" s="672"/>
      <c r="IS1" s="672"/>
      <c r="IT1" s="673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674" t="s">
        <v>0</v>
      </c>
      <c r="JH1" s="675"/>
      <c r="JI1" s="675"/>
      <c r="JJ1" s="675"/>
      <c r="JK1" s="675"/>
      <c r="JL1" s="675"/>
      <c r="JM1" s="675"/>
      <c r="JN1" s="675"/>
      <c r="JO1" s="675"/>
      <c r="JP1" s="675"/>
      <c r="JQ1" s="675"/>
      <c r="JR1" s="675"/>
      <c r="JS1" s="675"/>
      <c r="JT1" s="676"/>
      <c r="JU1" s="676"/>
      <c r="JV1" s="686" t="s">
        <v>8</v>
      </c>
      <c r="JW1" s="687"/>
      <c r="JX1" s="688"/>
      <c r="JY1" s="686" t="s">
        <v>143</v>
      </c>
      <c r="JZ1" s="687"/>
      <c r="KA1" s="687"/>
      <c r="KB1" s="695" t="s">
        <v>145</v>
      </c>
      <c r="KC1" s="696"/>
      <c r="KD1" s="697"/>
      <c r="KE1" s="697"/>
      <c r="KF1" s="697"/>
      <c r="KG1" s="698"/>
      <c r="KH1" s="699"/>
      <c r="KI1" s="665" t="s">
        <v>146</v>
      </c>
      <c r="KJ1" s="666"/>
      <c r="KK1" s="666"/>
      <c r="KL1" s="666"/>
      <c r="KM1" s="666"/>
      <c r="KN1" s="667"/>
    </row>
    <row r="2" spans="1:300" ht="24" thickBot="1" x14ac:dyDescent="0.3">
      <c r="A2" s="730"/>
      <c r="B2" s="731"/>
      <c r="C2" s="739" t="s">
        <v>151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152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153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154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155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156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157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722" t="s">
        <v>158</v>
      </c>
      <c r="CJ2" s="723"/>
      <c r="CK2" s="723"/>
      <c r="CL2" s="723"/>
      <c r="CM2" s="723"/>
      <c r="CN2" s="723"/>
      <c r="CO2" s="723"/>
      <c r="CP2" s="723"/>
      <c r="CQ2" s="723"/>
      <c r="CR2" s="723"/>
      <c r="CS2" s="723"/>
      <c r="CT2" s="724"/>
      <c r="CU2" s="722" t="s">
        <v>152</v>
      </c>
      <c r="CV2" s="723"/>
      <c r="CW2" s="723"/>
      <c r="CX2" s="723"/>
      <c r="CY2" s="723"/>
      <c r="CZ2" s="723"/>
      <c r="DA2" s="723"/>
      <c r="DB2" s="723"/>
      <c r="DC2" s="723"/>
      <c r="DD2" s="723"/>
      <c r="DE2" s="723"/>
      <c r="DF2" s="724"/>
      <c r="DG2" s="722" t="s">
        <v>159</v>
      </c>
      <c r="DH2" s="723"/>
      <c r="DI2" s="723"/>
      <c r="DJ2" s="723"/>
      <c r="DK2" s="723"/>
      <c r="DL2" s="723"/>
      <c r="DM2" s="723"/>
      <c r="DN2" s="723"/>
      <c r="DO2" s="723"/>
      <c r="DP2" s="723"/>
      <c r="DQ2" s="723"/>
      <c r="DR2" s="724"/>
      <c r="DS2" s="722" t="s">
        <v>154</v>
      </c>
      <c r="DT2" s="723"/>
      <c r="DU2" s="723"/>
      <c r="DV2" s="723"/>
      <c r="DW2" s="723"/>
      <c r="DX2" s="723"/>
      <c r="DY2" s="723"/>
      <c r="DZ2" s="723"/>
      <c r="EA2" s="723"/>
      <c r="EB2" s="723"/>
      <c r="EC2" s="723"/>
      <c r="ED2" s="724"/>
      <c r="EE2" s="722" t="s">
        <v>155</v>
      </c>
      <c r="EF2" s="723"/>
      <c r="EG2" s="723"/>
      <c r="EH2" s="723"/>
      <c r="EI2" s="723"/>
      <c r="EJ2" s="723"/>
      <c r="EK2" s="723"/>
      <c r="EL2" s="723"/>
      <c r="EM2" s="723"/>
      <c r="EN2" s="723"/>
      <c r="EO2" s="723"/>
      <c r="EP2" s="724"/>
      <c r="EQ2" s="722" t="s">
        <v>160</v>
      </c>
      <c r="ER2" s="723"/>
      <c r="ES2" s="723"/>
      <c r="ET2" s="723"/>
      <c r="EU2" s="723"/>
      <c r="EV2" s="723"/>
      <c r="EW2" s="723"/>
      <c r="EX2" s="723"/>
      <c r="EY2" s="723"/>
      <c r="EZ2" s="723"/>
      <c r="FA2" s="723"/>
      <c r="FB2" s="724"/>
      <c r="FC2" s="722" t="s">
        <v>157</v>
      </c>
      <c r="FD2" s="723"/>
      <c r="FE2" s="723"/>
      <c r="FF2" s="723"/>
      <c r="FG2" s="723"/>
      <c r="FH2" s="723"/>
      <c r="FI2" s="723"/>
      <c r="FJ2" s="723"/>
      <c r="FK2" s="723"/>
      <c r="FL2" s="723"/>
      <c r="FM2" s="723"/>
      <c r="FN2" s="724"/>
      <c r="FO2" s="662" t="s">
        <v>158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152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153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154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62" t="s">
        <v>155</v>
      </c>
      <c r="HL2" s="663"/>
      <c r="HM2" s="663"/>
      <c r="HN2" s="663"/>
      <c r="HO2" s="663"/>
      <c r="HP2" s="663"/>
      <c r="HQ2" s="663"/>
      <c r="HR2" s="663"/>
      <c r="HS2" s="663"/>
      <c r="HT2" s="663"/>
      <c r="HU2" s="663"/>
      <c r="HV2" s="664"/>
      <c r="HW2" s="662" t="s">
        <v>160</v>
      </c>
      <c r="HX2" s="663"/>
      <c r="HY2" s="663"/>
      <c r="HZ2" s="663"/>
      <c r="IA2" s="663"/>
      <c r="IB2" s="663"/>
      <c r="IC2" s="663"/>
      <c r="ID2" s="663"/>
      <c r="IE2" s="663"/>
      <c r="IF2" s="663"/>
      <c r="IG2" s="663"/>
      <c r="IH2" s="664"/>
      <c r="II2" s="662" t="s">
        <v>157</v>
      </c>
      <c r="IJ2" s="663"/>
      <c r="IK2" s="663"/>
      <c r="IL2" s="663"/>
      <c r="IM2" s="663"/>
      <c r="IN2" s="663"/>
      <c r="IO2" s="663"/>
      <c r="IP2" s="663"/>
      <c r="IQ2" s="663"/>
      <c r="IR2" s="663"/>
      <c r="IS2" s="663"/>
      <c r="IT2" s="664"/>
      <c r="IU2" s="662" t="s">
        <v>175</v>
      </c>
      <c r="IV2" s="663"/>
      <c r="IW2" s="663"/>
      <c r="IX2" s="663"/>
      <c r="IY2" s="663"/>
      <c r="IZ2" s="663"/>
      <c r="JA2" s="663"/>
      <c r="JB2" s="663"/>
      <c r="JC2" s="663"/>
      <c r="JD2" s="663"/>
      <c r="JE2" s="663"/>
      <c r="JF2" s="664"/>
      <c r="JG2" s="677"/>
      <c r="JH2" s="678"/>
      <c r="JI2" s="678"/>
      <c r="JJ2" s="678"/>
      <c r="JK2" s="678"/>
      <c r="JL2" s="678"/>
      <c r="JM2" s="678"/>
      <c r="JN2" s="678"/>
      <c r="JO2" s="678"/>
      <c r="JP2" s="678"/>
      <c r="JQ2" s="678"/>
      <c r="JR2" s="678"/>
      <c r="JS2" s="678"/>
      <c r="JT2" s="679"/>
      <c r="JU2" s="679"/>
      <c r="JV2" s="689"/>
      <c r="JW2" s="690"/>
      <c r="JX2" s="691"/>
      <c r="JY2" s="689"/>
      <c r="JZ2" s="690"/>
      <c r="KA2" s="690"/>
      <c r="KB2" s="700"/>
      <c r="KC2" s="701"/>
      <c r="KD2" s="702"/>
      <c r="KE2" s="702"/>
      <c r="KF2" s="702"/>
      <c r="KG2" s="703"/>
      <c r="KH2" s="704"/>
      <c r="KI2" s="668"/>
      <c r="KJ2" s="669"/>
      <c r="KK2" s="669"/>
      <c r="KL2" s="669"/>
      <c r="KM2" s="669"/>
      <c r="KN2" s="6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769" t="s">
        <v>66</v>
      </c>
      <c r="KC3" s="768"/>
      <c r="KD3" s="767" t="s">
        <v>149</v>
      </c>
      <c r="KE3" s="768"/>
      <c r="KF3" s="767" t="s">
        <v>150</v>
      </c>
      <c r="KG3" s="768"/>
      <c r="KH3" s="428"/>
      <c r="KI3" s="641" t="s">
        <v>66</v>
      </c>
      <c r="KJ3" s="642"/>
      <c r="KK3" s="641" t="s">
        <v>149</v>
      </c>
      <c r="KL3" s="642"/>
      <c r="KM3" s="641" t="s">
        <v>150</v>
      </c>
      <c r="KN3" s="642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41"/>
      <c r="JZ4" s="671"/>
      <c r="KA4" s="671"/>
      <c r="KB4" s="787"/>
      <c r="KC4" s="788"/>
      <c r="KD4" s="788"/>
      <c r="KE4" s="788"/>
      <c r="KF4" s="788"/>
      <c r="KG4" s="788"/>
      <c r="KH4" s="788"/>
      <c r="KI4" s="641"/>
      <c r="KJ4" s="671"/>
      <c r="KK4" s="641"/>
      <c r="KL4" s="642"/>
      <c r="KM4" s="641"/>
      <c r="KN4" s="642"/>
    </row>
    <row r="5" spans="1:300" x14ac:dyDescent="0.25">
      <c r="A5" s="725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33">
        <f>SUM(I12,U12,AG12,AS12,BE12,BQ12,CC12)/SUM(G12,I12,S12,U12,AE12,AG12,AQ12,AS12,BC12,BE12,BO12,BQ12,CA12,CC12)</f>
        <v>0</v>
      </c>
      <c r="JZ5" s="680">
        <f>SUM(CO12,DA12,DM12,DY12,EK12,EW12,FI12)/SUM(CM12,CO12,CY12,DA12,DK12,DM12,DW12,DY12,EI12,EK12,EU12,EW12,FG12,FI12)</f>
        <v>0</v>
      </c>
      <c r="KA5" s="683">
        <f>SUM(,FU12,GG12,GS12,HE12,HQ12,IC12,IO12)/SUM(FU12,FS12,GG12,GE12,GS12,GQ12,HE12,HC12,HQ12,HO12,IC12,IA12,IO12,IM12)</f>
        <v>0</v>
      </c>
      <c r="KB5" s="784">
        <f>KB8/KB10</f>
        <v>1.0139416983523447E-3</v>
      </c>
      <c r="KC5" s="779"/>
      <c r="KD5" s="778">
        <f>KD8/KD10</f>
        <v>1.0147133434804667E-3</v>
      </c>
      <c r="KE5" s="779"/>
      <c r="KF5" s="778">
        <f>KF8/KF10</f>
        <v>1.0134279199391944E-3</v>
      </c>
      <c r="KG5" s="779"/>
      <c r="KH5" s="706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25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34"/>
      <c r="JZ6" s="681"/>
      <c r="KA6" s="684"/>
      <c r="KB6" s="785"/>
      <c r="KC6" s="781"/>
      <c r="KD6" s="780"/>
      <c r="KE6" s="781"/>
      <c r="KF6" s="780"/>
      <c r="KG6" s="781"/>
      <c r="KH6" s="756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25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34"/>
      <c r="JZ7" s="681"/>
      <c r="KA7" s="684"/>
      <c r="KB7" s="786"/>
      <c r="KC7" s="783"/>
      <c r="KD7" s="782"/>
      <c r="KE7" s="783"/>
      <c r="KF7" s="782"/>
      <c r="KG7" s="783"/>
      <c r="KH7" s="708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25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34"/>
      <c r="JZ8" s="681"/>
      <c r="KA8" s="684"/>
      <c r="KB8" s="774">
        <f>SUM(C12,O12,AA12,AM12,AY12,BK12,BW12)</f>
        <v>4</v>
      </c>
      <c r="KC8" s="771"/>
      <c r="KD8" s="770">
        <f>SUM(CI12,CU12,DG12,DS12,EE12,EQ12,FC12)</f>
        <v>4</v>
      </c>
      <c r="KE8" s="771"/>
      <c r="KF8" s="770">
        <f>SUM(FO12,GA12,GM12,GY12,HK12,HW12,II12)</f>
        <v>4</v>
      </c>
      <c r="KG8" s="771"/>
      <c r="KH8" s="706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25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34"/>
      <c r="JZ9" s="681"/>
      <c r="KA9" s="684"/>
      <c r="KB9" s="777"/>
      <c r="KC9" s="776"/>
      <c r="KD9" s="775"/>
      <c r="KE9" s="776"/>
      <c r="KF9" s="775"/>
      <c r="KG9" s="776"/>
      <c r="KH9" s="708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25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34"/>
      <c r="JZ10" s="681"/>
      <c r="KA10" s="684"/>
      <c r="KB10" s="774">
        <f>SUM(E4,Q4,AC4,AO4,BA4,BM4,BY4)</f>
        <v>3945</v>
      </c>
      <c r="KC10" s="771"/>
      <c r="KD10" s="770">
        <f>SUM(CK4,CW4,DI4,DU4,EG4,ES4,FE4)</f>
        <v>3942</v>
      </c>
      <c r="KE10" s="771"/>
      <c r="KF10" s="770">
        <f>SUM(FQ4,GC4,GO4,HA4,HM4,HY4,IK4)</f>
        <v>3947</v>
      </c>
      <c r="KG10" s="771"/>
      <c r="KH10" s="706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25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34"/>
      <c r="JZ11" s="681"/>
      <c r="KA11" s="684"/>
      <c r="KB11" s="774"/>
      <c r="KC11" s="771"/>
      <c r="KD11" s="770"/>
      <c r="KE11" s="771"/>
      <c r="KF11" s="770"/>
      <c r="KG11" s="771"/>
      <c r="KH11" s="756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35"/>
      <c r="JZ12" s="682"/>
      <c r="KA12" s="685"/>
      <c r="KB12" s="743"/>
      <c r="KC12" s="773"/>
      <c r="KD12" s="772"/>
      <c r="KE12" s="773"/>
      <c r="KF12" s="772"/>
      <c r="KG12" s="773"/>
      <c r="KH12" s="757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692"/>
      <c r="JW13" s="693"/>
      <c r="JX13" s="694"/>
      <c r="JY13" s="630"/>
      <c r="JZ13" s="631"/>
      <c r="KA13" s="632"/>
      <c r="KB13" s="758"/>
      <c r="KC13" s="759"/>
      <c r="KD13" s="759"/>
      <c r="KE13" s="759"/>
      <c r="KF13" s="759"/>
      <c r="KG13" s="759"/>
      <c r="KH13" s="759"/>
      <c r="KI13" s="641"/>
      <c r="KJ13" s="671"/>
      <c r="KK13" s="641"/>
      <c r="KL13" s="642"/>
      <c r="KM13" s="671"/>
      <c r="KN13" s="642"/>
    </row>
    <row r="14" spans="1:300" x14ac:dyDescent="0.25">
      <c r="A14" s="727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33">
        <f>SUM(I21,U21,AG21,AS21,BE21,BQ21,CC21)/SUM(G21,I21,S21,U21,AE21,AG21,AQ21,AS21,BC21,BE21,BO21,BQ21,CA21,CC21)</f>
        <v>0.37622915775972637</v>
      </c>
      <c r="JZ14" s="680">
        <f>SUM(CO21,DA21,DM21,DY21,EK21,EW21,FI21)/SUM(CM21,CO21,CY21,DA21,DK21,DM21,DW21,DY21,EI21,EK21,EU21,EW21,FG21,FI21)</f>
        <v>0.30484739676840217</v>
      </c>
      <c r="KA14" s="683">
        <f>SUM(,FU21,GG21,GS21,HE21,HQ21,IC21,IO21)/SUM(FU21,FS21,GG21,GE21,GS21,GQ21,HE21,HC21,HQ21,HO21,IC21,IA21,IO21,IM21)</f>
        <v>0.27634896621280886</v>
      </c>
      <c r="KB14" s="715">
        <f>KB16/KB18</f>
        <v>1.0149708195889369E-3</v>
      </c>
      <c r="KC14" s="711"/>
      <c r="KD14" s="711">
        <f>KD16/KD18</f>
        <v>2.7932960893854749E-3</v>
      </c>
      <c r="KE14" s="711"/>
      <c r="KF14" s="711">
        <f>KF16/KF18</f>
        <v>5.0722799898554399E-4</v>
      </c>
      <c r="KG14" s="712"/>
      <c r="KH14" s="717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25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34"/>
      <c r="JZ15" s="681"/>
      <c r="KA15" s="684"/>
      <c r="KB15" s="716"/>
      <c r="KC15" s="713"/>
      <c r="KD15" s="713"/>
      <c r="KE15" s="713"/>
      <c r="KF15" s="713"/>
      <c r="KG15" s="714"/>
      <c r="KH15" s="718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25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34"/>
      <c r="JZ16" s="681"/>
      <c r="KA16" s="684"/>
      <c r="KB16" s="709">
        <f>SUM(C21,O21,AA21,AM21,AY21,BK21,BW21)</f>
        <v>4</v>
      </c>
      <c r="KC16" s="705"/>
      <c r="KD16" s="705">
        <f>SUM(CI21,CU21,DG21,DS21,EE21,EQ21,FC21)</f>
        <v>11</v>
      </c>
      <c r="KE16" s="705"/>
      <c r="KF16" s="705">
        <f>SUM(FO21,GA21,GM21,GY21,HK21,HW21,II21)</f>
        <v>2</v>
      </c>
      <c r="KG16" s="706"/>
      <c r="KH16" s="719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25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34"/>
      <c r="JZ17" s="681"/>
      <c r="KA17" s="684"/>
      <c r="KB17" s="710"/>
      <c r="KC17" s="707"/>
      <c r="KD17" s="707"/>
      <c r="KE17" s="707"/>
      <c r="KF17" s="707"/>
      <c r="KG17" s="708"/>
      <c r="KH17" s="718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25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34"/>
      <c r="JZ18" s="681"/>
      <c r="KA18" s="684"/>
      <c r="KB18" s="709">
        <f>SUM(E11,Q11,AC11,AO11,BA11,BM11,BY11)</f>
        <v>3941</v>
      </c>
      <c r="KC18" s="705"/>
      <c r="KD18" s="705">
        <f>SUM(CK11,CW11,DI11,DU11,EG11,ES11,FE11)</f>
        <v>3938</v>
      </c>
      <c r="KE18" s="705"/>
      <c r="KF18" s="705">
        <f>SUM(FQ11,GC11,GO11,HA11,HM11,HY11,IK11)</f>
        <v>3943</v>
      </c>
      <c r="KG18" s="706"/>
      <c r="KH18" s="719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25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34"/>
      <c r="JZ19" s="681"/>
      <c r="KA19" s="684"/>
      <c r="KB19" s="710"/>
      <c r="KC19" s="707"/>
      <c r="KD19" s="707"/>
      <c r="KE19" s="707"/>
      <c r="KF19" s="707"/>
      <c r="KG19" s="708"/>
      <c r="KH19" s="718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25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34"/>
      <c r="JZ20" s="681"/>
      <c r="KA20" s="684"/>
      <c r="KB20" s="709">
        <f>KB8+KB16</f>
        <v>8</v>
      </c>
      <c r="KC20" s="754">
        <f>KB20/KB10</f>
        <v>2.0278833967046894E-3</v>
      </c>
      <c r="KD20" s="705">
        <f>KD8+KD16</f>
        <v>15</v>
      </c>
      <c r="KE20" s="754">
        <f>KD20/KD10</f>
        <v>3.8051750380517502E-3</v>
      </c>
      <c r="KF20" s="705">
        <f>KF8+KF16</f>
        <v>6</v>
      </c>
      <c r="KG20" s="754">
        <f>KF20/KF10</f>
        <v>1.5201418799087915E-3</v>
      </c>
      <c r="KH20" s="719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25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35"/>
      <c r="JZ21" s="682"/>
      <c r="KA21" s="685"/>
      <c r="KB21" s="753"/>
      <c r="KC21" s="755"/>
      <c r="KD21" s="760"/>
      <c r="KE21" s="755"/>
      <c r="KF21" s="760"/>
      <c r="KG21" s="755"/>
      <c r="KH21" s="766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692"/>
      <c r="JW22" s="693"/>
      <c r="JX22" s="694"/>
      <c r="JY22" s="630"/>
      <c r="JZ22" s="631"/>
      <c r="KA22" s="632"/>
      <c r="KB22" s="764"/>
      <c r="KC22" s="765"/>
      <c r="KD22" s="765"/>
      <c r="KE22" s="765"/>
      <c r="KF22" s="765"/>
      <c r="KG22" s="765"/>
      <c r="KH22" s="759"/>
      <c r="KI22" s="641"/>
      <c r="KJ22" s="671"/>
      <c r="KK22" s="641"/>
      <c r="KL22" s="642"/>
      <c r="KM22" s="641"/>
      <c r="KN22" s="642"/>
    </row>
    <row r="23" spans="1:300" x14ac:dyDescent="0.25">
      <c r="A23" s="727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33">
        <f>SUM(I30,U30,AG30,AS30,BE30,BQ30,CC30)/SUM(G30,I30,S30,U30,AE30,AG30,AQ30,AS30,BC30,BE30,BO30,BQ30,CA30,CC30)</f>
        <v>0.17534775104071479</v>
      </c>
      <c r="JZ23" s="680">
        <f>SUM(CO30,DA30,DM30,DY30,EK30,EW30,FI30)/SUM(CM30,CO30,CY30,DA30,DK30,DM30,DW30,DY30,EI30,EK30,EU30,EW30,FG30,FI30)</f>
        <v>0.18492747941983537</v>
      </c>
      <c r="KA23" s="683">
        <f>SUM(,FU30,GG30,GS30,HE30,HQ30,IC30,IO30)/SUM(FU30,FS30,GG30,GE30,GS30,GQ30,HE30,HC30,HQ30,HO30,IC30,IA30,IO30,IM30)</f>
        <v>0.19607036313136508</v>
      </c>
      <c r="KB23" s="715">
        <f>KB25/KB27</f>
        <v>2.5400050800101601E-3</v>
      </c>
      <c r="KC23" s="711"/>
      <c r="KD23" s="711">
        <f>KD25/KD27</f>
        <v>4.0743570155334858E-3</v>
      </c>
      <c r="KE23" s="711"/>
      <c r="KF23" s="711">
        <f>KF25/KF27</f>
        <v>2.283684344075108E-3</v>
      </c>
      <c r="KG23" s="746"/>
      <c r="KH23" s="748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25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34"/>
      <c r="JZ24" s="681"/>
      <c r="KA24" s="684"/>
      <c r="KB24" s="716"/>
      <c r="KC24" s="713"/>
      <c r="KD24" s="713"/>
      <c r="KE24" s="713"/>
      <c r="KF24" s="713"/>
      <c r="KG24" s="747"/>
      <c r="KH24" s="749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25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34"/>
      <c r="JZ25" s="681"/>
      <c r="KA25" s="684"/>
      <c r="KB25" s="709">
        <f>SUM(C30,O30,AA30,AM30,AY30,BK30,BW30)</f>
        <v>10</v>
      </c>
      <c r="KC25" s="705"/>
      <c r="KD25" s="705">
        <f>SUM(CI30,CU30,DG30,DS30,EE30,EQ30,FC30)</f>
        <v>16</v>
      </c>
      <c r="KE25" s="705"/>
      <c r="KF25" s="705">
        <f>SUM(FO30,GA30,GM30,GY30,HK30,HW30,II30)</f>
        <v>9</v>
      </c>
      <c r="KG25" s="750"/>
      <c r="KH25" s="752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25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34"/>
      <c r="JZ26" s="681"/>
      <c r="KA26" s="684"/>
      <c r="KB26" s="710"/>
      <c r="KC26" s="707"/>
      <c r="KD26" s="707"/>
      <c r="KE26" s="707"/>
      <c r="KF26" s="707"/>
      <c r="KG26" s="751"/>
      <c r="KH26" s="749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25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34"/>
      <c r="JZ27" s="681"/>
      <c r="KA27" s="684"/>
      <c r="KB27" s="709">
        <f>SUM(E20,Q20,AC20,AO20,BA20,BM20,BY20)</f>
        <v>3937</v>
      </c>
      <c r="KC27" s="705"/>
      <c r="KD27" s="705">
        <f>SUM(CK20,CW20,DI20,DU20,EG20,ES20,FE20)</f>
        <v>3927</v>
      </c>
      <c r="KE27" s="705"/>
      <c r="KF27" s="705">
        <f>SUM(FQ20,GC20,GO20,HA20,HM20,HY20,IK20)</f>
        <v>3941</v>
      </c>
      <c r="KG27" s="750"/>
      <c r="KH27" s="752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25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34"/>
      <c r="JZ28" s="681"/>
      <c r="KA28" s="684"/>
      <c r="KB28" s="710"/>
      <c r="KC28" s="707"/>
      <c r="KD28" s="707"/>
      <c r="KE28" s="707"/>
      <c r="KF28" s="707"/>
      <c r="KG28" s="751"/>
      <c r="KH28" s="749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25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34"/>
      <c r="JZ29" s="681"/>
      <c r="KA29" s="684"/>
      <c r="KB29" s="709">
        <f>KB20+KB25</f>
        <v>18</v>
      </c>
      <c r="KC29" s="754">
        <f>KB29/$KB$10</f>
        <v>4.5627376425855515E-3</v>
      </c>
      <c r="KD29" s="705">
        <f>KD20+KD25</f>
        <v>31</v>
      </c>
      <c r="KE29" s="754">
        <f>KD29/$KD$10</f>
        <v>7.864028411973617E-3</v>
      </c>
      <c r="KF29" s="705">
        <f>KF20+KF25</f>
        <v>15</v>
      </c>
      <c r="KG29" s="761">
        <f>KF29/$KF$10</f>
        <v>3.8003546997719788E-3</v>
      </c>
      <c r="KH29" s="752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25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35"/>
      <c r="JZ30" s="682"/>
      <c r="KA30" s="685"/>
      <c r="KB30" s="753"/>
      <c r="KC30" s="755"/>
      <c r="KD30" s="760"/>
      <c r="KE30" s="755"/>
      <c r="KF30" s="760"/>
      <c r="KG30" s="762"/>
      <c r="KH30" s="763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692"/>
      <c r="JW31" s="693"/>
      <c r="JX31" s="694"/>
      <c r="JY31" s="630"/>
      <c r="JZ31" s="631"/>
      <c r="KA31" s="632"/>
      <c r="KB31" s="743"/>
      <c r="KC31" s="744"/>
      <c r="KD31" s="744"/>
      <c r="KE31" s="744"/>
      <c r="KF31" s="744"/>
      <c r="KG31" s="744"/>
      <c r="KH31" s="745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27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33">
        <f t="shared" ref="JY32" si="419">SUM(I39,U39,AG39,AS39,BE39,BQ39,CC39)/SUM(G39,I39,S39,U39,AE39,AG39,AQ39,AS39,BC39,BE39,BO39,BQ39,CA39,CC39)</f>
        <v>0.12748068006182381</v>
      </c>
      <c r="JZ32" s="680">
        <f t="shared" ref="JZ32" si="420">SUM(CO39,DA39,DM39,DY39,EK39,EW39,FI39)/SUM(CM39,CO39,CY39,DA39,DK39,DM39,DW39,DY39,EI39,EK39,EU39,EW39,FG39,FI39)</f>
        <v>0.11236097067745197</v>
      </c>
      <c r="KA32" s="736">
        <f t="shared" ref="KA32" si="421">SUM(,FU39,GG39,GS39,HE39,HQ39,IC39,IO39)/SUM(FU39,FS39,GG39,GE39,GS39,GQ39,HE39,HC39,HQ39,HO39,IC39,IA39,IO39,IM39)</f>
        <v>0.1168093029332985</v>
      </c>
      <c r="KB32" s="715">
        <f t="shared" ref="KB32" si="422">KB34/KB36</f>
        <v>3.5650623885918001E-3</v>
      </c>
      <c r="KC32" s="711"/>
      <c r="KD32" s="711">
        <f t="shared" ref="KD32" si="423">KD34/KD36</f>
        <v>3.8353362311429303E-3</v>
      </c>
      <c r="KE32" s="711"/>
      <c r="KF32" s="711">
        <f t="shared" ref="KF32" si="424">KF34/KF36</f>
        <v>5.0864699898270603E-3</v>
      </c>
      <c r="KG32" s="746"/>
      <c r="KH32" s="748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25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34"/>
      <c r="JZ33" s="681"/>
      <c r="KA33" s="737"/>
      <c r="KB33" s="716"/>
      <c r="KC33" s="713"/>
      <c r="KD33" s="713"/>
      <c r="KE33" s="713"/>
      <c r="KF33" s="713"/>
      <c r="KG33" s="747"/>
      <c r="KH33" s="749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25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34"/>
      <c r="JZ34" s="681"/>
      <c r="KA34" s="737"/>
      <c r="KB34" s="709">
        <f t="shared" ref="KB34" si="478">SUM(C39,O39,AA39,AM39,AY39,BK39,BW39)</f>
        <v>14</v>
      </c>
      <c r="KC34" s="705"/>
      <c r="KD34" s="705">
        <f t="shared" ref="KD34" si="479">SUM(CI39,CU39,DG39,DS39,EE39,EQ39,FC39)</f>
        <v>15</v>
      </c>
      <c r="KE34" s="705"/>
      <c r="KF34" s="705">
        <f t="shared" ref="KF34" si="480">SUM(FO39,GA39,GM39,GY39,HK39,HW39,II39)</f>
        <v>20</v>
      </c>
      <c r="KG34" s="750"/>
      <c r="KH34" s="752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25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34"/>
      <c r="JZ35" s="681"/>
      <c r="KA35" s="737"/>
      <c r="KB35" s="710"/>
      <c r="KC35" s="707"/>
      <c r="KD35" s="707"/>
      <c r="KE35" s="707"/>
      <c r="KF35" s="707"/>
      <c r="KG35" s="751"/>
      <c r="KH35" s="749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25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34"/>
      <c r="JZ36" s="681"/>
      <c r="KA36" s="737"/>
      <c r="KB36" s="709">
        <f t="shared" ref="KB36" si="487">SUM(E29,Q29,AC29,AO29,BA29,BM29,BY29)</f>
        <v>3927</v>
      </c>
      <c r="KC36" s="705"/>
      <c r="KD36" s="705">
        <f t="shared" ref="KD36" si="488">SUM(CK29,CW29,DI29,DU29,EG29,ES29,FE29)</f>
        <v>3911</v>
      </c>
      <c r="KE36" s="705"/>
      <c r="KF36" s="705">
        <f t="shared" ref="KF36" si="489">SUM(FQ29,GC29,GO29,HA29,HM29,HY29,IK29)</f>
        <v>3932</v>
      </c>
      <c r="KG36" s="750"/>
      <c r="KH36" s="752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25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34"/>
      <c r="JZ37" s="681"/>
      <c r="KA37" s="737"/>
      <c r="KB37" s="710"/>
      <c r="KC37" s="707"/>
      <c r="KD37" s="707"/>
      <c r="KE37" s="707"/>
      <c r="KF37" s="707"/>
      <c r="KG37" s="751"/>
      <c r="KH37" s="749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25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34"/>
      <c r="JZ38" s="681"/>
      <c r="KA38" s="737"/>
      <c r="KB38" s="709">
        <f t="shared" ref="KB38" si="494">KB29+KB34</f>
        <v>32</v>
      </c>
      <c r="KC38" s="754">
        <f t="shared" ref="KC38" si="495">KB38/$KB$10</f>
        <v>8.1115335868187574E-3</v>
      </c>
      <c r="KD38" s="705">
        <f t="shared" ref="KD38" si="496">KD29+KD34</f>
        <v>46</v>
      </c>
      <c r="KE38" s="754">
        <f t="shared" ref="KE38" si="497">KD38/$KD$10</f>
        <v>1.1669203450025367E-2</v>
      </c>
      <c r="KF38" s="705">
        <f t="shared" ref="KF38" si="498">KF29+KF34</f>
        <v>35</v>
      </c>
      <c r="KG38" s="761">
        <f t="shared" ref="KG38" si="499">KF38/$KF$10</f>
        <v>8.8674942994679505E-3</v>
      </c>
      <c r="KH38" s="752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25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35"/>
      <c r="JZ39" s="682"/>
      <c r="KA39" s="738"/>
      <c r="KB39" s="753"/>
      <c r="KC39" s="755"/>
      <c r="KD39" s="760"/>
      <c r="KE39" s="755"/>
      <c r="KF39" s="760"/>
      <c r="KG39" s="762"/>
      <c r="KH39" s="763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692"/>
      <c r="JW40" s="693"/>
      <c r="JX40" s="694"/>
      <c r="JY40" s="630"/>
      <c r="JZ40" s="631"/>
      <c r="KA40" s="632"/>
      <c r="KB40" s="743"/>
      <c r="KC40" s="744"/>
      <c r="KD40" s="744"/>
      <c r="KE40" s="744"/>
      <c r="KF40" s="744"/>
      <c r="KG40" s="744"/>
      <c r="KH40" s="745"/>
      <c r="KI40" s="421"/>
      <c r="KJ40" s="425"/>
      <c r="KK40" s="421"/>
      <c r="KL40" s="422"/>
      <c r="KM40" s="421"/>
      <c r="KN40" s="422"/>
    </row>
    <row r="41" spans="1:300" x14ac:dyDescent="0.25">
      <c r="A41" s="727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33">
        <f t="shared" ref="JY41" si="571">SUM(I48,U48,AG48,AS48,BE48,BQ48,CC48)/SUM(G48,I48,S48,U48,AE48,AG48,AQ48,AS48,BC48,BE48,BO48,BQ48,CA48,CC48)</f>
        <v>9.8962994156972156E-2</v>
      </c>
      <c r="JZ41" s="680">
        <f t="shared" ref="JZ41" si="572">SUM(CO48,DA48,DM48,DY48,EK48,EW48,FI48)/SUM(CM48,CO48,CY48,DA48,DK48,DM48,DW48,DY48,EI48,EK48,EU48,EW48,FG48,FI48)</f>
        <v>6.8361704434565754E-2</v>
      </c>
      <c r="KA41" s="736">
        <f t="shared" ref="KA41" si="573">SUM(,FU48,GG48,GS48,HE48,HQ48,IC48,IO48)/SUM(FU48,FS48,GG48,GE48,GS48,GQ48,HE48,HC48,HQ48,HO48,IC48,IA48,IO48,IM48)</f>
        <v>7.5401391857088065E-2</v>
      </c>
      <c r="KB41" s="715">
        <f t="shared" ref="KB41" si="574">KB43/KB45</f>
        <v>2.8111423460260672E-3</v>
      </c>
      <c r="KC41" s="711"/>
      <c r="KD41" s="711">
        <f t="shared" ref="KD41" si="575">KD43/KD45</f>
        <v>3.3367556468172485E-3</v>
      </c>
      <c r="KE41" s="711"/>
      <c r="KF41" s="711">
        <f t="shared" ref="KF41" si="576">KF43/KF45</f>
        <v>2.5562372188139061E-3</v>
      </c>
      <c r="KG41" s="746"/>
      <c r="KH41" s="748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25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34"/>
      <c r="JZ42" s="681"/>
      <c r="KA42" s="737"/>
      <c r="KB42" s="716"/>
      <c r="KC42" s="713"/>
      <c r="KD42" s="713"/>
      <c r="KE42" s="713"/>
      <c r="KF42" s="713"/>
      <c r="KG42" s="747"/>
      <c r="KH42" s="749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25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34"/>
      <c r="JZ43" s="681"/>
      <c r="KA43" s="737"/>
      <c r="KB43" s="709">
        <f t="shared" ref="KB43" si="629">SUM(C48,O48,AA48,AM48,AY48,BK48,BW48)</f>
        <v>11</v>
      </c>
      <c r="KC43" s="705"/>
      <c r="KD43" s="705">
        <f t="shared" ref="KD43" si="630">SUM(CI48,CU48,DG48,DS48,EE48,EQ48,FC48)</f>
        <v>13</v>
      </c>
      <c r="KE43" s="705"/>
      <c r="KF43" s="705">
        <f t="shared" ref="KF43" si="631">SUM(FO48,GA48,GM48,GY48,HK48,HW48,II48)</f>
        <v>10</v>
      </c>
      <c r="KG43" s="750"/>
      <c r="KH43" s="752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25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34"/>
      <c r="JZ44" s="681"/>
      <c r="KA44" s="737"/>
      <c r="KB44" s="710"/>
      <c r="KC44" s="707"/>
      <c r="KD44" s="707"/>
      <c r="KE44" s="707"/>
      <c r="KF44" s="707"/>
      <c r="KG44" s="751"/>
      <c r="KH44" s="749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25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34"/>
      <c r="JZ45" s="681"/>
      <c r="KA45" s="737"/>
      <c r="KB45" s="709">
        <f t="shared" ref="KB45" si="636">SUM(E38,Q38,AC38,AO38,BA38,BM38,BY38)</f>
        <v>3913</v>
      </c>
      <c r="KC45" s="705"/>
      <c r="KD45" s="705">
        <f t="shared" ref="KD45" si="637">SUM(CK38,CW38,DI38,DU38,EG38,ES38,FE38)</f>
        <v>3896</v>
      </c>
      <c r="KE45" s="705"/>
      <c r="KF45" s="705">
        <f t="shared" ref="KF45" si="638">SUM(FQ38,GC38,GO38,HA38,HM38,HY38,IK38)</f>
        <v>3912</v>
      </c>
      <c r="KG45" s="750"/>
      <c r="KH45" s="752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25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34"/>
      <c r="JZ46" s="681"/>
      <c r="KA46" s="737"/>
      <c r="KB46" s="710"/>
      <c r="KC46" s="707"/>
      <c r="KD46" s="707"/>
      <c r="KE46" s="707"/>
      <c r="KF46" s="707"/>
      <c r="KG46" s="751"/>
      <c r="KH46" s="749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25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34"/>
      <c r="JZ47" s="681"/>
      <c r="KA47" s="737"/>
      <c r="KB47" s="709">
        <f t="shared" ref="KB47" si="643">KB38+KB43</f>
        <v>43</v>
      </c>
      <c r="KC47" s="754">
        <f t="shared" ref="KC47" si="644">KB47/$KB$10</f>
        <v>1.0899873257287706E-2</v>
      </c>
      <c r="KD47" s="705">
        <f t="shared" ref="KD47" si="645">KD38+KD43</f>
        <v>59</v>
      </c>
      <c r="KE47" s="754">
        <f t="shared" ref="KE47" si="646">KD47/$KD$10</f>
        <v>1.4967021816336884E-2</v>
      </c>
      <c r="KF47" s="705">
        <f t="shared" ref="KF47" si="647">KF38+KF43</f>
        <v>45</v>
      </c>
      <c r="KG47" s="761">
        <f t="shared" ref="KG47" si="648">KF47/$KF$10</f>
        <v>1.1401064099315936E-2</v>
      </c>
      <c r="KH47" s="752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25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35"/>
      <c r="JZ48" s="682"/>
      <c r="KA48" s="738"/>
      <c r="KB48" s="753"/>
      <c r="KC48" s="755"/>
      <c r="KD48" s="760"/>
      <c r="KE48" s="755"/>
      <c r="KF48" s="760"/>
      <c r="KG48" s="762"/>
      <c r="KH48" s="763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692"/>
      <c r="JW49" s="693"/>
      <c r="JX49" s="694"/>
      <c r="JY49" s="630"/>
      <c r="JZ49" s="631"/>
      <c r="KA49" s="632"/>
      <c r="KB49" s="743"/>
      <c r="KC49" s="744"/>
      <c r="KD49" s="744"/>
      <c r="KE49" s="744"/>
      <c r="KF49" s="744"/>
      <c r="KG49" s="744"/>
      <c r="KH49" s="745"/>
      <c r="KI49" s="421"/>
      <c r="KJ49" s="425"/>
      <c r="KK49" s="421"/>
      <c r="KL49" s="422"/>
      <c r="KM49" s="421"/>
      <c r="KN49" s="422"/>
    </row>
    <row r="50" spans="1:300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33">
        <f t="shared" ref="JY50" si="720">SUM(I57,U57,AG57,AS57,BE57,BQ57,CC57)/SUM(G57,I57,S57,U57,AE57,AG57,AQ57,AS57,BC57,BE57,BO57,BQ57,CA57,CC57)</f>
        <v>6.2292317611466551E-2</v>
      </c>
      <c r="JZ50" s="680">
        <f t="shared" ref="JZ50" si="721">SUM(CO57,DA57,DM57,DY57,EK57,EW57,FI57)/SUM(CM57,CO57,CY57,DA57,DK57,DM57,DW57,DY57,EI57,EK57,EU57,EW57,FG57,FI57)</f>
        <v>5.7104045079492856E-2</v>
      </c>
      <c r="KA50" s="736">
        <f t="shared" ref="KA50" si="722">SUM(,FU57,GG57,GS57,HE57,HQ57,IC57,IO57)/SUM(FU57,FS57,GG57,GE57,GS57,GQ57,HE57,HC57,HQ57,HO57,IC57,IA57,IO57,IM57)</f>
        <v>6.8574595656774318E-2</v>
      </c>
      <c r="KB50" s="715">
        <f t="shared" ref="KB50" si="723">KB52/KB54</f>
        <v>3.8441824705279346E-3</v>
      </c>
      <c r="KC50" s="711"/>
      <c r="KD50" s="711">
        <f t="shared" ref="KD50" si="724">KD52/KD54</f>
        <v>3.090394025238218E-3</v>
      </c>
      <c r="KE50" s="711"/>
      <c r="KF50" s="711">
        <f t="shared" ref="KF50" si="725">KF52/KF54</f>
        <v>2.8190671450538185E-3</v>
      </c>
      <c r="KG50" s="746"/>
      <c r="KH50" s="748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25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34"/>
      <c r="JZ51" s="681"/>
      <c r="KA51" s="737"/>
      <c r="KB51" s="716"/>
      <c r="KC51" s="713"/>
      <c r="KD51" s="713"/>
      <c r="KE51" s="713"/>
      <c r="KF51" s="713"/>
      <c r="KG51" s="747"/>
      <c r="KH51" s="749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25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34"/>
      <c r="JZ52" s="681"/>
      <c r="KA52" s="737"/>
      <c r="KB52" s="709">
        <f t="shared" ref="KB52" si="779">SUM(C57,O57,AA57,AM57,AY57,BK57,BW57)</f>
        <v>15</v>
      </c>
      <c r="KC52" s="705"/>
      <c r="KD52" s="705">
        <f t="shared" ref="KD52" si="780">SUM(CI57,CU57,DG57,DS57,EE57,EQ57,FC57)</f>
        <v>12</v>
      </c>
      <c r="KE52" s="705"/>
      <c r="KF52" s="705">
        <f t="shared" ref="KF52" si="781">SUM(FO57,GA57,GM57,GY57,HK57,HW57,II57)</f>
        <v>11</v>
      </c>
      <c r="KG52" s="750"/>
      <c r="KH52" s="752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25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34"/>
      <c r="JZ53" s="681"/>
      <c r="KA53" s="737"/>
      <c r="KB53" s="710"/>
      <c r="KC53" s="707"/>
      <c r="KD53" s="707"/>
      <c r="KE53" s="707"/>
      <c r="KF53" s="707"/>
      <c r="KG53" s="751"/>
      <c r="KH53" s="749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25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34"/>
      <c r="JZ54" s="681"/>
      <c r="KA54" s="737"/>
      <c r="KB54" s="709">
        <f t="shared" ref="KB54" si="786">SUM(E47,Q47,AC47,AO47,BA47,BM47,BY47)</f>
        <v>3902</v>
      </c>
      <c r="KC54" s="705"/>
      <c r="KD54" s="705">
        <f t="shared" ref="KD54" si="787">SUM(CK47,CW47,DI47,DU47,EG47,ES47,FE47)</f>
        <v>3883</v>
      </c>
      <c r="KE54" s="705"/>
      <c r="KF54" s="705">
        <f t="shared" ref="KF54" si="788">SUM(FQ47,GC47,GO47,HA47,HM47,HY47,IK47)</f>
        <v>3902</v>
      </c>
      <c r="KG54" s="750"/>
      <c r="KH54" s="752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25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34"/>
      <c r="JZ55" s="681"/>
      <c r="KA55" s="737"/>
      <c r="KB55" s="710"/>
      <c r="KC55" s="707"/>
      <c r="KD55" s="707"/>
      <c r="KE55" s="707"/>
      <c r="KF55" s="707"/>
      <c r="KG55" s="751"/>
      <c r="KH55" s="749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25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34"/>
      <c r="JZ56" s="681"/>
      <c r="KA56" s="737"/>
      <c r="KB56" s="709">
        <f t="shared" ref="KB56" si="793">KB47+KB52</f>
        <v>58</v>
      </c>
      <c r="KC56" s="754">
        <f t="shared" ref="KC56" si="794">KB56/$KB$10</f>
        <v>1.4702154626108998E-2</v>
      </c>
      <c r="KD56" s="705">
        <f t="shared" ref="KD56" si="795">KD47+KD52</f>
        <v>71</v>
      </c>
      <c r="KE56" s="754">
        <f t="shared" ref="KE56" si="796">KD56/$KD$10</f>
        <v>1.8011161846778284E-2</v>
      </c>
      <c r="KF56" s="705">
        <f t="shared" ref="KF56" si="797">KF47+KF52</f>
        <v>56</v>
      </c>
      <c r="KG56" s="761">
        <f t="shared" ref="KG56" si="798">KF56/$KF$10</f>
        <v>1.418799087914872E-2</v>
      </c>
      <c r="KH56" s="752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25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35"/>
      <c r="JZ57" s="682"/>
      <c r="KA57" s="738"/>
      <c r="KB57" s="753"/>
      <c r="KC57" s="755"/>
      <c r="KD57" s="760"/>
      <c r="KE57" s="755"/>
      <c r="KF57" s="760"/>
      <c r="KG57" s="762"/>
      <c r="KH57" s="763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692"/>
      <c r="JW58" s="693"/>
      <c r="JX58" s="694"/>
      <c r="JY58" s="630"/>
      <c r="JZ58" s="631"/>
      <c r="KA58" s="632"/>
      <c r="KB58" s="743"/>
      <c r="KC58" s="744"/>
      <c r="KD58" s="744"/>
      <c r="KE58" s="744"/>
      <c r="KF58" s="744"/>
      <c r="KG58" s="744"/>
      <c r="KH58" s="745"/>
      <c r="KI58" s="421"/>
      <c r="KJ58" s="425"/>
      <c r="KK58" s="421"/>
      <c r="KL58" s="422"/>
      <c r="KM58" s="421"/>
      <c r="KN58" s="422"/>
    </row>
    <row r="59" spans="1:300" x14ac:dyDescent="0.25">
      <c r="A59" s="727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33">
        <f t="shared" ref="JY59" si="869">SUM(I66,U66,AG66,AS66,BE66,BQ66,CC66)/SUM(G66,I66,S66,U66,AE66,AG66,AQ66,AS66,BC66,BE66,BO66,BQ66,CA66,CC66)</f>
        <v>5.950239808153477E-2</v>
      </c>
      <c r="JZ59" s="680">
        <f t="shared" ref="JZ59" si="870">SUM(CO66,DA66,DM66,DY66,EK66,EW66,FI66)/SUM(CM66,CO66,CY66,DA66,DK66,DM66,DW66,DY66,EI66,EK66,EU66,EW66,FG66,FI66)</f>
        <v>5.4804918779414E-2</v>
      </c>
      <c r="KA59" s="736">
        <f t="shared" ref="KA59" si="871">SUM(,FU66,GG66,GS66,HE66,HQ66,IC66,IO66)/SUM(FU66,FS66,GG66,GE66,GS66,GQ66,HE66,HC66,HQ66,HO66,IC66,IA66,IO66,IM66)</f>
        <v>6.6850941850941856E-2</v>
      </c>
      <c r="KB59" s="715">
        <f t="shared" ref="KB59" si="872">KB61/KB63</f>
        <v>3.8590172369436584E-3</v>
      </c>
      <c r="KC59" s="711"/>
      <c r="KD59" s="711">
        <f t="shared" ref="KD59" si="873">KD61/KD63</f>
        <v>3.3583053474554379E-3</v>
      </c>
      <c r="KE59" s="711"/>
      <c r="KF59" s="711">
        <f t="shared" ref="KF59" si="874">KF61/KF63</f>
        <v>5.9110768439989718E-3</v>
      </c>
      <c r="KG59" s="746"/>
      <c r="KH59" s="748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25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34"/>
      <c r="JZ60" s="681"/>
      <c r="KA60" s="737"/>
      <c r="KB60" s="716"/>
      <c r="KC60" s="713"/>
      <c r="KD60" s="713"/>
      <c r="KE60" s="713"/>
      <c r="KF60" s="713"/>
      <c r="KG60" s="747"/>
      <c r="KH60" s="749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25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34"/>
      <c r="JZ61" s="681"/>
      <c r="KA61" s="737"/>
      <c r="KB61" s="709">
        <f t="shared" ref="KB61" si="927">SUM(C66,O66,AA66,AM66,AY66,BK66,BW66)</f>
        <v>15</v>
      </c>
      <c r="KC61" s="705"/>
      <c r="KD61" s="705">
        <f t="shared" ref="KD61" si="928">SUM(CI66,CU66,DG66,DS66,EE66,EQ66,FC66)</f>
        <v>13</v>
      </c>
      <c r="KE61" s="705"/>
      <c r="KF61" s="705">
        <f t="shared" ref="KF61" si="929">SUM(FO66,GA66,GM66,GY66,HK66,HW66,II66)</f>
        <v>23</v>
      </c>
      <c r="KG61" s="750"/>
      <c r="KH61" s="752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25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34"/>
      <c r="JZ62" s="681"/>
      <c r="KA62" s="737"/>
      <c r="KB62" s="710"/>
      <c r="KC62" s="707"/>
      <c r="KD62" s="707"/>
      <c r="KE62" s="707"/>
      <c r="KF62" s="707"/>
      <c r="KG62" s="751"/>
      <c r="KH62" s="749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25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34"/>
      <c r="JZ63" s="681"/>
      <c r="KA63" s="737"/>
      <c r="KB63" s="709">
        <f t="shared" ref="KB63" si="934">SUM(E56,Q56,AC56,AO56,BA56,BM56,BY56)</f>
        <v>3887</v>
      </c>
      <c r="KC63" s="705"/>
      <c r="KD63" s="705">
        <f t="shared" ref="KD63" si="935">SUM(CK56,CW56,DI56,DU56,EG56,ES56,FE56)</f>
        <v>3871</v>
      </c>
      <c r="KE63" s="705"/>
      <c r="KF63" s="705">
        <f t="shared" ref="KF63" si="936">SUM(FQ56,GC56,GO56,HA56,HM56,HY56,IK56)</f>
        <v>3891</v>
      </c>
      <c r="KG63" s="750"/>
      <c r="KH63" s="752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25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34"/>
      <c r="JZ64" s="681"/>
      <c r="KA64" s="737"/>
      <c r="KB64" s="710"/>
      <c r="KC64" s="707"/>
      <c r="KD64" s="707"/>
      <c r="KE64" s="707"/>
      <c r="KF64" s="707"/>
      <c r="KG64" s="751"/>
      <c r="KH64" s="749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25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34"/>
      <c r="JZ65" s="681"/>
      <c r="KA65" s="737"/>
      <c r="KB65" s="709">
        <f t="shared" ref="KB65" si="941">KB56+KB61</f>
        <v>73</v>
      </c>
      <c r="KC65" s="754">
        <f t="shared" ref="KC65" si="942">KB65/$KB$10</f>
        <v>1.8504435994930291E-2</v>
      </c>
      <c r="KD65" s="705">
        <f t="shared" ref="KD65" si="943">KD56+KD61</f>
        <v>84</v>
      </c>
      <c r="KE65" s="754">
        <f t="shared" ref="KE65" si="944">KD65/$KD$10</f>
        <v>2.1308980213089801E-2</v>
      </c>
      <c r="KF65" s="705">
        <f t="shared" ref="KF65" si="945">KF56+KF61</f>
        <v>79</v>
      </c>
      <c r="KG65" s="761">
        <f t="shared" ref="KG65" si="946">KF65/$KF$10</f>
        <v>2.0015201418799089E-2</v>
      </c>
      <c r="KH65" s="752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25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35"/>
      <c r="JZ66" s="682"/>
      <c r="KA66" s="738"/>
      <c r="KB66" s="753"/>
      <c r="KC66" s="755"/>
      <c r="KD66" s="760"/>
      <c r="KE66" s="755"/>
      <c r="KF66" s="760"/>
      <c r="KG66" s="762"/>
      <c r="KH66" s="763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692"/>
      <c r="JW67" s="693"/>
      <c r="JX67" s="694"/>
      <c r="JY67" s="630"/>
      <c r="JZ67" s="631"/>
      <c r="KA67" s="632"/>
      <c r="KB67" s="743"/>
      <c r="KC67" s="744"/>
      <c r="KD67" s="744"/>
      <c r="KE67" s="744"/>
      <c r="KF67" s="744"/>
      <c r="KG67" s="744"/>
      <c r="KH67" s="745"/>
      <c r="KI67" s="421"/>
      <c r="KJ67" s="425"/>
      <c r="KK67" s="421"/>
      <c r="KL67" s="422"/>
      <c r="KM67" s="421"/>
      <c r="KN67" s="422"/>
    </row>
    <row r="68" spans="1:300" x14ac:dyDescent="0.25">
      <c r="A68" s="727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33">
        <f t="shared" ref="JY68" si="1018">SUM(I75,U75,AG75,AS75,BE75,BQ75,CC75)/SUM(G75,I75,S75,U75,AE75,AG75,AQ75,AS75,BC75,BE75,BO75,BQ75,CA75,CC75)</f>
        <v>6.8812260536398467E-2</v>
      </c>
      <c r="JZ68" s="680">
        <f t="shared" ref="JZ68" si="1019">SUM(CO75,DA75,DM75,DY75,EK75,EW75,FI75)/SUM(CM75,CO75,CY75,DA75,DK75,DM75,DW75,DY75,EI75,EK75,EU75,EW75,FG75,FI75)</f>
        <v>6.8158383171788003E-2</v>
      </c>
      <c r="KA68" s="736">
        <f t="shared" ref="KA68" si="1020">SUM(,FU75,GG75,GS75,HE75,HQ75,IC75,IO75)/SUM(FU75,FS75,GG75,GE75,GS75,GQ75,HE75,HC75,HQ75,HO75,IC75,IA75,IO75,IM75)</f>
        <v>6.1929562213169698E-2</v>
      </c>
      <c r="KB68" s="715">
        <f t="shared" ref="KB68" si="1021">KB70/KB72</f>
        <v>4.1322314049586778E-3</v>
      </c>
      <c r="KC68" s="711"/>
      <c r="KD68" s="711">
        <f t="shared" ref="KD68" si="1022">KD70/KD72</f>
        <v>2.8512182477967861E-3</v>
      </c>
      <c r="KE68" s="711"/>
      <c r="KF68" s="711">
        <f t="shared" ref="KF68" si="1023">KF70/KF72</f>
        <v>3.360910031023785E-3</v>
      </c>
      <c r="KG68" s="746"/>
      <c r="KH68" s="748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25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34"/>
      <c r="JZ69" s="681"/>
      <c r="KA69" s="737"/>
      <c r="KB69" s="716"/>
      <c r="KC69" s="713"/>
      <c r="KD69" s="713"/>
      <c r="KE69" s="713"/>
      <c r="KF69" s="713"/>
      <c r="KG69" s="747"/>
      <c r="KH69" s="749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25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34"/>
      <c r="JZ70" s="681"/>
      <c r="KA70" s="737"/>
      <c r="KB70" s="709">
        <f t="shared" ref="KB70" si="1077">SUM(C75,O75,AA75,AM75,AY75,BK75,BW75)</f>
        <v>16</v>
      </c>
      <c r="KC70" s="705"/>
      <c r="KD70" s="705">
        <f t="shared" ref="KD70" si="1078">SUM(CI75,CU75,DG75,DS75,EE75,EQ75,FC75)</f>
        <v>11</v>
      </c>
      <c r="KE70" s="705"/>
      <c r="KF70" s="705">
        <f t="shared" ref="KF70" si="1079">SUM(FO75,GA75,GM75,GY75,HK75,HW75,II75)</f>
        <v>13</v>
      </c>
      <c r="KG70" s="750"/>
      <c r="KH70" s="752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25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34"/>
      <c r="JZ71" s="681"/>
      <c r="KA71" s="737"/>
      <c r="KB71" s="710"/>
      <c r="KC71" s="707"/>
      <c r="KD71" s="707"/>
      <c r="KE71" s="707"/>
      <c r="KF71" s="707"/>
      <c r="KG71" s="751"/>
      <c r="KH71" s="749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25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34"/>
      <c r="JZ72" s="681"/>
      <c r="KA72" s="737"/>
      <c r="KB72" s="709">
        <f t="shared" ref="KB72" si="1084">SUM(E65,Q65,AC65,AO65,BA65,BM65,BY65)</f>
        <v>3872</v>
      </c>
      <c r="KC72" s="705"/>
      <c r="KD72" s="705">
        <f t="shared" ref="KD72" si="1085">SUM(CK65,CW65,DI65,DU65,EG65,ES65,FE65)</f>
        <v>3858</v>
      </c>
      <c r="KE72" s="705"/>
      <c r="KF72" s="705">
        <f t="shared" ref="KF72" si="1086">SUM(FQ65,GC65,GO65,HA65,HM65,HY65,IK65)</f>
        <v>3868</v>
      </c>
      <c r="KG72" s="750"/>
      <c r="KH72" s="752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25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34"/>
      <c r="JZ73" s="681"/>
      <c r="KA73" s="737"/>
      <c r="KB73" s="710"/>
      <c r="KC73" s="707"/>
      <c r="KD73" s="707"/>
      <c r="KE73" s="707"/>
      <c r="KF73" s="707"/>
      <c r="KG73" s="751"/>
      <c r="KH73" s="749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25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34"/>
      <c r="JZ74" s="681"/>
      <c r="KA74" s="737"/>
      <c r="KB74" s="709">
        <f t="shared" ref="KB74" si="1091">KB65+KB70</f>
        <v>89</v>
      </c>
      <c r="KC74" s="754">
        <f t="shared" ref="KC74" si="1092">KB74/$KB$10</f>
        <v>2.2560202788339669E-2</v>
      </c>
      <c r="KD74" s="705">
        <f t="shared" ref="KD74" si="1093">KD65+KD70</f>
        <v>95</v>
      </c>
      <c r="KE74" s="754">
        <f t="shared" ref="KE74" si="1094">KD74/$KD$10</f>
        <v>2.4099441907661084E-2</v>
      </c>
      <c r="KF74" s="705">
        <f t="shared" ref="KF74" si="1095">KF65+KF70</f>
        <v>92</v>
      </c>
      <c r="KG74" s="761">
        <f t="shared" ref="KG74" si="1096">KF74/$KF$10</f>
        <v>2.3308842158601469E-2</v>
      </c>
      <c r="KH74" s="752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25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35"/>
      <c r="JZ75" s="682"/>
      <c r="KA75" s="738"/>
      <c r="KB75" s="753"/>
      <c r="KC75" s="755"/>
      <c r="KD75" s="760"/>
      <c r="KE75" s="755"/>
      <c r="KF75" s="760"/>
      <c r="KG75" s="762"/>
      <c r="KH75" s="763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692"/>
      <c r="JW76" s="693"/>
      <c r="JX76" s="694"/>
      <c r="JY76" s="630"/>
      <c r="JZ76" s="631"/>
      <c r="KA76" s="632"/>
      <c r="KB76" s="743"/>
      <c r="KC76" s="744"/>
      <c r="KD76" s="744"/>
      <c r="KE76" s="744"/>
      <c r="KF76" s="744"/>
      <c r="KG76" s="744"/>
      <c r="KH76" s="745"/>
      <c r="KI76" s="421"/>
      <c r="KJ76" s="425"/>
      <c r="KK76" s="421"/>
      <c r="KL76" s="422"/>
      <c r="KM76" s="421"/>
      <c r="KN76" s="422"/>
    </row>
    <row r="77" spans="1:300" x14ac:dyDescent="0.25">
      <c r="A77" s="727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33">
        <f t="shared" ref="JY77" si="1168">SUM(I84,U84,AG84,AS84,BE84,BQ84,CC84)/SUM(G84,I84,S84,U84,AE84,AG84,AQ84,AS84,BC84,BE84,BO84,BQ84,CA84,CC84)</f>
        <v>6.0298773248911752E-2</v>
      </c>
      <c r="JZ77" s="680">
        <f t="shared" ref="JZ77" si="1169">SUM(CO84,DA84,DM84,DY84,EK84,EW84,FI84)/SUM(CM84,CO84,CY84,DA84,DK84,DM84,DW84,DY84,EI84,EK84,EU84,EW84,FG84,FI84)</f>
        <v>6.7493597147592024E-2</v>
      </c>
      <c r="KA77" s="736">
        <f t="shared" ref="KA77" si="1170">SUM(,FU84,GG84,GS84,HE84,HQ84,IC84,IO84)/SUM(FU84,FS84,GG84,GE84,GS84,GQ84,HE84,HC84,HQ84,HO84,IC84,IA84,IO84,IM84)</f>
        <v>6.4076791637350486E-2</v>
      </c>
      <c r="KB77" s="715">
        <f t="shared" ref="KB77" si="1171">KB79/KB81</f>
        <v>3.3713692946058093E-3</v>
      </c>
      <c r="KC77" s="711"/>
      <c r="KD77" s="711">
        <f t="shared" ref="KD77" si="1172">KD79/KD81</f>
        <v>2.5994281258123215E-3</v>
      </c>
      <c r="KE77" s="711"/>
      <c r="KF77" s="711">
        <f t="shared" ref="KF77" si="1173">KF79/KF81</f>
        <v>5.1880674448767834E-4</v>
      </c>
      <c r="KG77" s="746"/>
      <c r="KH77" s="748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25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34"/>
      <c r="JZ78" s="681"/>
      <c r="KA78" s="737"/>
      <c r="KB78" s="716"/>
      <c r="KC78" s="713"/>
      <c r="KD78" s="713"/>
      <c r="KE78" s="713"/>
      <c r="KF78" s="713"/>
      <c r="KG78" s="747"/>
      <c r="KH78" s="749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25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34"/>
      <c r="JZ79" s="681"/>
      <c r="KA79" s="737"/>
      <c r="KB79" s="709">
        <f t="shared" ref="KB79" si="1210">SUM(C84,O84,AA84,AM84,AY84,BK84,BW84)</f>
        <v>13</v>
      </c>
      <c r="KC79" s="705"/>
      <c r="KD79" s="705">
        <f t="shared" ref="KD79" si="1211">SUM(CI84,CU84,DG84,DS84,EE84,EQ84,FC84)</f>
        <v>10</v>
      </c>
      <c r="KE79" s="705"/>
      <c r="KF79" s="705">
        <f t="shared" ref="KF79" si="1212">SUM(FO84,GA84,GM84,GY84,HK84,HW84,II84)</f>
        <v>2</v>
      </c>
      <c r="KG79" s="750"/>
      <c r="KH79" s="752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25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34"/>
      <c r="JZ80" s="681"/>
      <c r="KA80" s="737"/>
      <c r="KB80" s="710"/>
      <c r="KC80" s="707"/>
      <c r="KD80" s="707"/>
      <c r="KE80" s="707"/>
      <c r="KF80" s="707"/>
      <c r="KG80" s="751"/>
      <c r="KH80" s="749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25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34"/>
      <c r="JZ81" s="681"/>
      <c r="KA81" s="737"/>
      <c r="KB81" s="709">
        <f t="shared" ref="KB81" si="1217">SUM(E74,Q74,AC74,AO74,BA74,BM74,BY74)</f>
        <v>3856</v>
      </c>
      <c r="KC81" s="705"/>
      <c r="KD81" s="705">
        <f t="shared" ref="KD81" si="1218">SUM(CK74,CW74,DI74,DU74,EG74,ES74,FE74)</f>
        <v>3847</v>
      </c>
      <c r="KE81" s="705"/>
      <c r="KF81" s="705">
        <f t="shared" ref="KF81" si="1219">SUM(FQ74,GC74,GO74,HA74,HM74,HY74,IK74)</f>
        <v>3855</v>
      </c>
      <c r="KG81" s="750"/>
      <c r="KH81" s="752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25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34"/>
      <c r="JZ82" s="681"/>
      <c r="KA82" s="737"/>
      <c r="KB82" s="710"/>
      <c r="KC82" s="707"/>
      <c r="KD82" s="707"/>
      <c r="KE82" s="707"/>
      <c r="KF82" s="707"/>
      <c r="KG82" s="751"/>
      <c r="KH82" s="749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25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34"/>
      <c r="JZ83" s="681"/>
      <c r="KA83" s="737"/>
      <c r="KB83" s="709">
        <f t="shared" ref="KB83" si="1224">KB74+KB79</f>
        <v>102</v>
      </c>
      <c r="KC83" s="754">
        <f t="shared" ref="KC83" si="1225">KB83/$KB$10</f>
        <v>2.5855513307984791E-2</v>
      </c>
      <c r="KD83" s="705">
        <f t="shared" ref="KD83" si="1226">KD74+KD79</f>
        <v>105</v>
      </c>
      <c r="KE83" s="754">
        <f t="shared" ref="KE83" si="1227">KD83/$KD$10</f>
        <v>2.6636225266362251E-2</v>
      </c>
      <c r="KF83" s="705">
        <f t="shared" ref="KF83" si="1228">KF74+KF79</f>
        <v>94</v>
      </c>
      <c r="KG83" s="761">
        <f t="shared" ref="KG83" si="1229">KF83/$KF$10</f>
        <v>2.3815556118571068E-2</v>
      </c>
      <c r="KH83" s="752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25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35"/>
      <c r="JZ84" s="682"/>
      <c r="KA84" s="738"/>
      <c r="KB84" s="753"/>
      <c r="KC84" s="755"/>
      <c r="KD84" s="760"/>
      <c r="KE84" s="755"/>
      <c r="KF84" s="760"/>
      <c r="KG84" s="762"/>
      <c r="KH84" s="763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692"/>
      <c r="JW85" s="693"/>
      <c r="JX85" s="694"/>
      <c r="JY85" s="630"/>
      <c r="JZ85" s="631"/>
      <c r="KA85" s="632"/>
      <c r="KB85" s="743"/>
      <c r="KC85" s="744"/>
      <c r="KD85" s="744"/>
      <c r="KE85" s="744"/>
      <c r="KF85" s="744"/>
      <c r="KG85" s="744"/>
      <c r="KH85" s="745"/>
      <c r="KI85" s="421"/>
      <c r="KJ85" s="425"/>
      <c r="KK85" s="421"/>
      <c r="KL85" s="422"/>
      <c r="KM85" s="421"/>
      <c r="KN85" s="422"/>
    </row>
    <row r="86" spans="1:300" x14ac:dyDescent="0.25">
      <c r="A86" s="727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33">
        <f t="shared" ref="JY86" si="1301">SUM(I93,U93,AG93,AS93,BE93,BQ93,CC93)/SUM(G93,I93,S93,U93,AE93,AG93,AQ93,AS93,BC93,BE93,BO93,BQ93,CA93,CC93)</f>
        <v>5.9075774392089594E-2</v>
      </c>
      <c r="JZ86" s="680">
        <f t="shared" ref="JZ86" si="1302">SUM(CO93,DA93,DM93,DY93,EK93,EW93,FI93)/SUM(CM93,CO93,CY93,DA93,DK93,DM93,DW93,DY93,EI93,EK93,EU93,EW93,FG93,FI93)</f>
        <v>6.8741694776653373E-2</v>
      </c>
      <c r="KA86" s="736">
        <f t="shared" ref="KA86" si="1303">SUM(,FU93,GG93,GS93,HE93,HQ93,IC93,IO93)/SUM(FU93,FS93,GG93,GE93,GS93,GQ93,HE93,HC93,HQ93,HO93,IC93,IA93,IO93,IM93)</f>
        <v>6.1817997259300615E-2</v>
      </c>
      <c r="KB86" s="715">
        <f t="shared" ref="KB86" si="1304">KB88/KB90</f>
        <v>4.4236273744470466E-3</v>
      </c>
      <c r="KC86" s="711"/>
      <c r="KD86" s="711">
        <f t="shared" ref="KD86" si="1305">KD88/KD90</f>
        <v>3.1274433150899139E-3</v>
      </c>
      <c r="KE86" s="711"/>
      <c r="KF86" s="711">
        <f t="shared" ref="KF86" si="1306">KF88/KF90</f>
        <v>3.1144562678432392E-3</v>
      </c>
      <c r="KG86" s="746"/>
      <c r="KH86" s="748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25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34"/>
      <c r="JZ87" s="681"/>
      <c r="KA87" s="737"/>
      <c r="KB87" s="716"/>
      <c r="KC87" s="713"/>
      <c r="KD87" s="713"/>
      <c r="KE87" s="713"/>
      <c r="KF87" s="713"/>
      <c r="KG87" s="747"/>
      <c r="KH87" s="749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25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34"/>
      <c r="JZ88" s="681"/>
      <c r="KA88" s="737"/>
      <c r="KB88" s="709">
        <f t="shared" ref="KB88" si="1342">SUM(C93,O93,AA93,AM93,AY93,BK93,BW93)</f>
        <v>17</v>
      </c>
      <c r="KC88" s="705"/>
      <c r="KD88" s="705">
        <f t="shared" ref="KD88" si="1343">SUM(CI93,CU93,DG93,DS93,EE93,EQ93,FC93)</f>
        <v>12</v>
      </c>
      <c r="KE88" s="705"/>
      <c r="KF88" s="705">
        <f t="shared" ref="KF88" si="1344">SUM(FO93,GA93,GM93,GY93,HK93,HW93,II93)</f>
        <v>12</v>
      </c>
      <c r="KG88" s="750"/>
      <c r="KH88" s="752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25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34"/>
      <c r="JZ89" s="681"/>
      <c r="KA89" s="737"/>
      <c r="KB89" s="710"/>
      <c r="KC89" s="707"/>
      <c r="KD89" s="707"/>
      <c r="KE89" s="707"/>
      <c r="KF89" s="707"/>
      <c r="KG89" s="751"/>
      <c r="KH89" s="749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25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34"/>
      <c r="JZ90" s="681"/>
      <c r="KA90" s="737"/>
      <c r="KB90" s="709">
        <f t="shared" ref="KB90" si="1349">SUM(E83,Q83,AC83,AO83,BA83,BM83,BY83)</f>
        <v>3843</v>
      </c>
      <c r="KC90" s="705"/>
      <c r="KD90" s="705">
        <f t="shared" ref="KD90" si="1350">SUM(CK83,CW83,DI83,DU83,EG83,ES83,FE83)</f>
        <v>3837</v>
      </c>
      <c r="KE90" s="705"/>
      <c r="KF90" s="705">
        <f t="shared" ref="KF90" si="1351">SUM(FQ83,GC83,GO83,HA83,HM83,HY83,IK83)</f>
        <v>3853</v>
      </c>
      <c r="KG90" s="750"/>
      <c r="KH90" s="752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25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34"/>
      <c r="JZ91" s="681"/>
      <c r="KA91" s="737"/>
      <c r="KB91" s="710"/>
      <c r="KC91" s="707"/>
      <c r="KD91" s="707"/>
      <c r="KE91" s="707"/>
      <c r="KF91" s="707"/>
      <c r="KG91" s="751"/>
      <c r="KH91" s="749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25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34"/>
      <c r="JZ92" s="681"/>
      <c r="KA92" s="737"/>
      <c r="KB92" s="709">
        <f t="shared" ref="KB92" si="1357">KB83+KB88</f>
        <v>119</v>
      </c>
      <c r="KC92" s="754">
        <f t="shared" ref="KC92" si="1358">KB92/$KB$10</f>
        <v>3.0164765525982257E-2</v>
      </c>
      <c r="KD92" s="705">
        <f t="shared" ref="KD92" si="1359">KD83+KD88</f>
        <v>117</v>
      </c>
      <c r="KE92" s="754">
        <f t="shared" ref="KE92" si="1360">KD92/$KD$10</f>
        <v>2.9680365296803651E-2</v>
      </c>
      <c r="KF92" s="705">
        <f t="shared" ref="KF92" si="1361">KF83+KF88</f>
        <v>106</v>
      </c>
      <c r="KG92" s="761">
        <f t="shared" ref="KG92" si="1362">KF92/$KF$10</f>
        <v>2.6855839878388649E-2</v>
      </c>
      <c r="KH92" s="752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25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35"/>
      <c r="JZ93" s="682"/>
      <c r="KA93" s="738"/>
      <c r="KB93" s="753"/>
      <c r="KC93" s="755"/>
      <c r="KD93" s="760"/>
      <c r="KE93" s="755"/>
      <c r="KF93" s="760"/>
      <c r="KG93" s="762"/>
      <c r="KH93" s="763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692"/>
      <c r="JW94" s="693"/>
      <c r="JX94" s="694"/>
      <c r="JY94" s="630"/>
      <c r="JZ94" s="631"/>
      <c r="KA94" s="632"/>
      <c r="KB94" s="743"/>
      <c r="KC94" s="744"/>
      <c r="KD94" s="744"/>
      <c r="KE94" s="744"/>
      <c r="KF94" s="744"/>
      <c r="KG94" s="744"/>
      <c r="KH94" s="745"/>
      <c r="KI94" s="421"/>
      <c r="KJ94" s="425"/>
      <c r="KK94" s="421"/>
      <c r="KL94" s="422"/>
      <c r="KM94" s="421"/>
      <c r="KN94" s="422"/>
    </row>
    <row r="95" spans="1:300" x14ac:dyDescent="0.25">
      <c r="A95" s="727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33">
        <f t="shared" ref="JY95" si="1434">SUM(I102,U102,AG102,AS102,BE102,BQ102,CC102)/SUM(G102,I102,S102,U102,AE102,AG102,AQ102,AS102,BC102,BE102,BO102,BQ102,CA102,CC102)</f>
        <v>5.6330087134802663E-2</v>
      </c>
      <c r="JZ95" s="680">
        <f t="shared" ref="JZ95" si="1435">SUM(CO102,DA102,DM102,DY102,EK102,EW102,FI102)/SUM(CM102,CO102,CY102,DA102,DK102,DM102,DW102,DY102,EI102,EK102,EU102,EW102,FG102,FI102)</f>
        <v>7.3960912395301059E-2</v>
      </c>
      <c r="KA95" s="736">
        <f t="shared" ref="KA95" si="1436">SUM(,FU102,GG102,GS102,HE102,HQ102,IC102,IO102)/SUM(FU102,FS102,GG102,GE102,GS102,GQ102,HE102,HC102,HQ102,HO102,IC102,IA102,IO102,IM102)</f>
        <v>6.5841007727320849E-2</v>
      </c>
      <c r="KB95" s="715">
        <f t="shared" ref="KB95" si="1437">KB97/KB99</f>
        <v>3.1364349189754314E-3</v>
      </c>
      <c r="KC95" s="711"/>
      <c r="KD95" s="711">
        <f t="shared" ref="KD95" si="1438">KD97/KD99</f>
        <v>2.6143790849673201E-3</v>
      </c>
      <c r="KE95" s="711"/>
      <c r="KF95" s="711">
        <f t="shared" ref="KF95" si="1439">KF97/KF99</f>
        <v>4.1655818797188236E-3</v>
      </c>
      <c r="KG95" s="746"/>
      <c r="KH95" s="748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25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34"/>
      <c r="JZ96" s="681"/>
      <c r="KA96" s="737"/>
      <c r="KB96" s="716"/>
      <c r="KC96" s="713"/>
      <c r="KD96" s="713"/>
      <c r="KE96" s="713"/>
      <c r="KF96" s="713"/>
      <c r="KG96" s="747"/>
      <c r="KH96" s="749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25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34"/>
      <c r="JZ97" s="681"/>
      <c r="KA97" s="737"/>
      <c r="KB97" s="709">
        <f t="shared" ref="KB97" si="1493">SUM(C102,O102,AA102,AM102,AY102,BK102,BW102)</f>
        <v>12</v>
      </c>
      <c r="KC97" s="705"/>
      <c r="KD97" s="705">
        <f t="shared" ref="KD97" si="1494">SUM(CI102,CU102,DG102,DS102,EE102,EQ102,FC102)</f>
        <v>10</v>
      </c>
      <c r="KE97" s="705"/>
      <c r="KF97" s="705">
        <f t="shared" ref="KF97" si="1495">SUM(FO102,GA102,GM102,GY102,HK102,HW102,II102)</f>
        <v>16</v>
      </c>
      <c r="KG97" s="750"/>
      <c r="KH97" s="752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25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34"/>
      <c r="JZ98" s="681"/>
      <c r="KA98" s="737"/>
      <c r="KB98" s="710"/>
      <c r="KC98" s="707"/>
      <c r="KD98" s="707"/>
      <c r="KE98" s="707"/>
      <c r="KF98" s="707"/>
      <c r="KG98" s="751"/>
      <c r="KH98" s="749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25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34"/>
      <c r="JZ99" s="681"/>
      <c r="KA99" s="737"/>
      <c r="KB99" s="709">
        <f t="shared" ref="KB99" si="1500">SUM(E92,Q92,AC92,AO92,BA92,BM92,BY92)</f>
        <v>3826</v>
      </c>
      <c r="KC99" s="705"/>
      <c r="KD99" s="705">
        <f t="shared" ref="KD99" si="1501">SUM(CK92,CW92,DI92,DU92,EG92,ES92,FE92)</f>
        <v>3825</v>
      </c>
      <c r="KE99" s="705"/>
      <c r="KF99" s="705">
        <f t="shared" ref="KF99" si="1502">SUM(FQ92,GC92,GO92,HA92,HM92,HY92,IK92)</f>
        <v>3841</v>
      </c>
      <c r="KG99" s="750"/>
      <c r="KH99" s="752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25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34"/>
      <c r="JZ100" s="681"/>
      <c r="KA100" s="737"/>
      <c r="KB100" s="710"/>
      <c r="KC100" s="707"/>
      <c r="KD100" s="707"/>
      <c r="KE100" s="707"/>
      <c r="KF100" s="707"/>
      <c r="KG100" s="751"/>
      <c r="KH100" s="749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25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34"/>
      <c r="JZ101" s="681"/>
      <c r="KA101" s="737"/>
      <c r="KB101" s="709">
        <f t="shared" ref="KB101" si="1507">KB92+KB97</f>
        <v>131</v>
      </c>
      <c r="KC101" s="754">
        <f t="shared" ref="KC101" si="1508">KB101/$KB$10</f>
        <v>3.3206590621039291E-2</v>
      </c>
      <c r="KD101" s="705">
        <f t="shared" ref="KD101" si="1509">KD92+KD97</f>
        <v>127</v>
      </c>
      <c r="KE101" s="754">
        <f t="shared" ref="KE101" si="1510">KD101/$KD$10</f>
        <v>3.2217148655504818E-2</v>
      </c>
      <c r="KF101" s="705">
        <f t="shared" ref="KF101" si="1511">KF92+KF97</f>
        <v>122</v>
      </c>
      <c r="KG101" s="761">
        <f t="shared" ref="KG101" si="1512">KF101/$KF$10</f>
        <v>3.0909551558145426E-2</v>
      </c>
      <c r="KH101" s="752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25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35"/>
      <c r="JZ102" s="682"/>
      <c r="KA102" s="738"/>
      <c r="KB102" s="753"/>
      <c r="KC102" s="755"/>
      <c r="KD102" s="760"/>
      <c r="KE102" s="755"/>
      <c r="KF102" s="760"/>
      <c r="KG102" s="762"/>
      <c r="KH102" s="763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692"/>
      <c r="JW103" s="693"/>
      <c r="JX103" s="694"/>
      <c r="JY103" s="630"/>
      <c r="JZ103" s="631"/>
      <c r="KA103" s="632"/>
      <c r="KB103" s="743"/>
      <c r="KC103" s="744"/>
      <c r="KD103" s="744"/>
      <c r="KE103" s="744"/>
      <c r="KF103" s="744"/>
      <c r="KG103" s="744"/>
      <c r="KH103" s="745"/>
      <c r="KI103" s="421"/>
      <c r="KJ103" s="425"/>
      <c r="KK103" s="421"/>
      <c r="KL103" s="422"/>
      <c r="KM103" s="421"/>
      <c r="KN103" s="422"/>
    </row>
    <row r="104" spans="1:300" x14ac:dyDescent="0.25">
      <c r="A104" s="727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33">
        <f t="shared" ref="JY104" si="1585">SUM(I111,U111,AG111,AS111,BE111,BQ111,CC111)/SUM(G111,I111,S111,U111,AE111,AG111,AQ111,AS111,BC111,BE111,BO111,BQ111,CA111,CC111)</f>
        <v>7.2956636005256245E-2</v>
      </c>
      <c r="JZ104" s="680">
        <f t="shared" ref="JZ104" si="1586">SUM(CO111,DA111,DM111,DY111,EK111,EW111,FI111)/SUM(CM111,CO111,CY111,DA111,DK111,DM111,DW111,DY111,EI111,EK111,EU111,EW111,FG111,FI111)</f>
        <v>6.0599548726764797E-2</v>
      </c>
      <c r="KA104" s="736">
        <f t="shared" ref="KA104" si="1587">SUM(,FU111,GG111,GS111,HE111,HQ111,IC111,IO111)/SUM(FU111,FS111,GG111,GE111,GS111,GQ111,HE111,HC111,HQ111,HO111,IC111,IA111,IO111,IM111)</f>
        <v>6.5109317367830224E-2</v>
      </c>
      <c r="KB104" s="715">
        <f t="shared" ref="KB104" si="1588">KB106/KB108</f>
        <v>2.8841111693759833E-3</v>
      </c>
      <c r="KC104" s="711"/>
      <c r="KD104" s="711">
        <f t="shared" ref="KD104" si="1589">KD106/KD108</f>
        <v>4.9803407601572737E-3</v>
      </c>
      <c r="KE104" s="711"/>
      <c r="KF104" s="711">
        <f t="shared" ref="KF104" si="1590">KF106/KF108</f>
        <v>3.3986928104575162E-3</v>
      </c>
      <c r="KG104" s="746"/>
      <c r="KH104" s="748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25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34"/>
      <c r="JZ105" s="681"/>
      <c r="KA105" s="737"/>
      <c r="KB105" s="716"/>
      <c r="KC105" s="713"/>
      <c r="KD105" s="713"/>
      <c r="KE105" s="713"/>
      <c r="KF105" s="713"/>
      <c r="KG105" s="747"/>
      <c r="KH105" s="749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25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34"/>
      <c r="JZ106" s="681"/>
      <c r="KA106" s="737"/>
      <c r="KB106" s="709">
        <f t="shared" ref="KB106" si="1643">SUM(C111,O111,AA111,AM111,AY111,BK111,BW111)</f>
        <v>11</v>
      </c>
      <c r="KC106" s="705"/>
      <c r="KD106" s="705">
        <f t="shared" ref="KD106" si="1644">SUM(CI111,CU111,DG111,DS111,EE111,EQ111,FC111)</f>
        <v>19</v>
      </c>
      <c r="KE106" s="705"/>
      <c r="KF106" s="705">
        <f t="shared" ref="KF106" si="1645">SUM(FO111,GA111,GM111,GY111,HK111,HW111,II111)</f>
        <v>13</v>
      </c>
      <c r="KG106" s="750"/>
      <c r="KH106" s="752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25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34"/>
      <c r="JZ107" s="681"/>
      <c r="KA107" s="737"/>
      <c r="KB107" s="710"/>
      <c r="KC107" s="707"/>
      <c r="KD107" s="707"/>
      <c r="KE107" s="707"/>
      <c r="KF107" s="707"/>
      <c r="KG107" s="751"/>
      <c r="KH107" s="749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25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34"/>
      <c r="JZ108" s="681"/>
      <c r="KA108" s="737"/>
      <c r="KB108" s="709">
        <f t="shared" ref="KB108" si="1650">SUM(E101,Q101,AC101,AO101,BA101,BM101,BY101)</f>
        <v>3814</v>
      </c>
      <c r="KC108" s="705"/>
      <c r="KD108" s="705">
        <f t="shared" ref="KD108" si="1651">SUM(CK101,CW101,DI101,DU101,EG101,ES101,FE101)</f>
        <v>3815</v>
      </c>
      <c r="KE108" s="705"/>
      <c r="KF108" s="705">
        <f t="shared" ref="KF108" si="1652">SUM(FQ101,GC101,GO101,HA101,HM101,HY101,IK101)</f>
        <v>3825</v>
      </c>
      <c r="KG108" s="750"/>
      <c r="KH108" s="752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25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34"/>
      <c r="JZ109" s="681"/>
      <c r="KA109" s="737"/>
      <c r="KB109" s="710"/>
      <c r="KC109" s="707"/>
      <c r="KD109" s="707"/>
      <c r="KE109" s="707"/>
      <c r="KF109" s="707"/>
      <c r="KG109" s="751"/>
      <c r="KH109" s="749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25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34"/>
      <c r="JZ110" s="681"/>
      <c r="KA110" s="737"/>
      <c r="KB110" s="709">
        <f t="shared" ref="KB110" si="1657">KB101+KB106</f>
        <v>142</v>
      </c>
      <c r="KC110" s="754">
        <f t="shared" ref="KC110" si="1658">KB110/$KB$10</f>
        <v>3.5994930291508236E-2</v>
      </c>
      <c r="KD110" s="705">
        <f t="shared" ref="KD110" si="1659">KD101+KD106</f>
        <v>146</v>
      </c>
      <c r="KE110" s="754">
        <f t="shared" ref="KE110" si="1660">KD110/$KD$10</f>
        <v>3.7037037037037035E-2</v>
      </c>
      <c r="KF110" s="705">
        <f t="shared" ref="KF110" si="1661">KF101+KF106</f>
        <v>135</v>
      </c>
      <c r="KG110" s="761">
        <f t="shared" ref="KG110" si="1662">KF110/$KF$10</f>
        <v>3.4203192297947806E-2</v>
      </c>
      <c r="KH110" s="752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25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35"/>
      <c r="JZ111" s="682"/>
      <c r="KA111" s="738"/>
      <c r="KB111" s="753"/>
      <c r="KC111" s="755"/>
      <c r="KD111" s="760"/>
      <c r="KE111" s="755"/>
      <c r="KF111" s="760"/>
      <c r="KG111" s="762"/>
      <c r="KH111" s="763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692"/>
      <c r="JW112" s="693"/>
      <c r="JX112" s="694"/>
      <c r="JY112" s="630"/>
      <c r="JZ112" s="631"/>
      <c r="KA112" s="632"/>
      <c r="KB112" s="743"/>
      <c r="KC112" s="744"/>
      <c r="KD112" s="744"/>
      <c r="KE112" s="744"/>
      <c r="KF112" s="744"/>
      <c r="KG112" s="744"/>
      <c r="KH112" s="745"/>
      <c r="KI112" s="421"/>
      <c r="KJ112" s="425"/>
      <c r="KK112" s="421"/>
      <c r="KL112" s="422"/>
      <c r="KM112" s="421"/>
      <c r="KN112" s="422"/>
    </row>
    <row r="113" spans="1:300" x14ac:dyDescent="0.25">
      <c r="A113" s="727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33">
        <f t="shared" ref="JY113" si="1735">SUM(I120,U120,AG120,AS120,BE120,BQ120,CC120)/SUM(G120,I120,S120,U120,AE120,AG120,AQ120,AS120,BC120,BE120,BO120,BQ120,CA120,CC120)</f>
        <v>7.8379686911614399E-2</v>
      </c>
      <c r="JZ113" s="680">
        <f t="shared" ref="JZ113" si="1736">SUM(CO120,DA120,DM120,DY120,EK120,EW120,FI120)/SUM(CM120,CO120,CY120,DA120,DK120,DM120,DW120,DY120,EI120,EK120,EU120,EW120,FG120,FI120)</f>
        <v>6.0945342231537143E-2</v>
      </c>
      <c r="KA113" s="736">
        <f t="shared" ref="KA113" si="1737">SUM(,FU120,GG120,GS120,HE120,HQ120,IC120,IO120)/SUM(FU120,FS120,GG120,GE120,GS120,GQ120,HE120,HC120,HQ120,HO120,IC120,IA120,IO120,IM120)</f>
        <v>7.2474774872518175E-2</v>
      </c>
      <c r="KB113" s="715">
        <f t="shared" ref="KB113" si="1738">KB115/KB117</f>
        <v>3.6813042334998686E-3</v>
      </c>
      <c r="KC113" s="711"/>
      <c r="KD113" s="711">
        <f t="shared" ref="KD113" si="1739">KD115/KD117</f>
        <v>3.1612223393045311E-3</v>
      </c>
      <c r="KE113" s="711"/>
      <c r="KF113" s="711">
        <f t="shared" ref="KF113" si="1740">KF115/KF117</f>
        <v>4.1972717733473244E-3</v>
      </c>
      <c r="KG113" s="746"/>
      <c r="KH113" s="748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25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34"/>
      <c r="JZ114" s="681"/>
      <c r="KA114" s="737"/>
      <c r="KB114" s="716"/>
      <c r="KC114" s="713"/>
      <c r="KD114" s="713"/>
      <c r="KE114" s="713"/>
      <c r="KF114" s="713"/>
      <c r="KG114" s="747"/>
      <c r="KH114" s="749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25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34"/>
      <c r="JZ115" s="681"/>
      <c r="KA115" s="737"/>
      <c r="KB115" s="709">
        <f t="shared" ref="KB115" si="1779">SUM(C120,O120,AA120,AM120,AY120,BK120,BW120)</f>
        <v>14</v>
      </c>
      <c r="KC115" s="705"/>
      <c r="KD115" s="705">
        <f t="shared" ref="KD115" si="1780">SUM(CI120,CU120,DG120,DS120,EE120,EQ120,FC120)</f>
        <v>12</v>
      </c>
      <c r="KE115" s="705"/>
      <c r="KF115" s="705">
        <f t="shared" ref="KF115" si="1781">SUM(FO120,GA120,GM120,GY120,HK120,HW120,II120)</f>
        <v>16</v>
      </c>
      <c r="KG115" s="750"/>
      <c r="KH115" s="752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25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34"/>
      <c r="JZ116" s="681"/>
      <c r="KA116" s="737"/>
      <c r="KB116" s="710"/>
      <c r="KC116" s="707"/>
      <c r="KD116" s="707"/>
      <c r="KE116" s="707"/>
      <c r="KF116" s="707"/>
      <c r="KG116" s="751"/>
      <c r="KH116" s="749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25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34"/>
      <c r="JZ117" s="681"/>
      <c r="KA117" s="737"/>
      <c r="KB117" s="709">
        <f t="shared" ref="KB117" si="1801">SUM(E110,Q110,AC110,AO110,BA110,BM110,BY110)</f>
        <v>3803</v>
      </c>
      <c r="KC117" s="705"/>
      <c r="KD117" s="705">
        <f t="shared" ref="KD117" si="1802">SUM(CK110,CW110,DI110,DU110,EG110,ES110,FE110)</f>
        <v>3796</v>
      </c>
      <c r="KE117" s="705"/>
      <c r="KF117" s="705">
        <f t="shared" ref="KF117" si="1803">SUM(FQ110,GC110,GO110,HA110,HM110,HY110,IK110)</f>
        <v>3812</v>
      </c>
      <c r="KG117" s="750"/>
      <c r="KH117" s="752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25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34"/>
      <c r="JZ118" s="681"/>
      <c r="KA118" s="737"/>
      <c r="KB118" s="710"/>
      <c r="KC118" s="707"/>
      <c r="KD118" s="707"/>
      <c r="KE118" s="707"/>
      <c r="KF118" s="707"/>
      <c r="KG118" s="751"/>
      <c r="KH118" s="749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25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34"/>
      <c r="JZ119" s="681"/>
      <c r="KA119" s="737"/>
      <c r="KB119" s="709">
        <f t="shared" ref="KB119" si="1808">KB110+KB115</f>
        <v>156</v>
      </c>
      <c r="KC119" s="754">
        <f t="shared" ref="KC119" si="1809">KB119/$KB$10</f>
        <v>3.9543726235741442E-2</v>
      </c>
      <c r="KD119" s="705">
        <f t="shared" ref="KD119" si="1810">KD110+KD115</f>
        <v>158</v>
      </c>
      <c r="KE119" s="754">
        <f t="shared" ref="KE119" si="1811">KD119/$KD$10</f>
        <v>4.0081177067478435E-2</v>
      </c>
      <c r="KF119" s="705">
        <f t="shared" ref="KF119" si="1812">KF110+KF115</f>
        <v>151</v>
      </c>
      <c r="KG119" s="761">
        <f t="shared" ref="KG119" si="1813">KF119/$KF$10</f>
        <v>3.8256903977704586E-2</v>
      </c>
      <c r="KH119" s="752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25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35"/>
      <c r="JZ120" s="682"/>
      <c r="KA120" s="738"/>
      <c r="KB120" s="753"/>
      <c r="KC120" s="755"/>
      <c r="KD120" s="760"/>
      <c r="KE120" s="755"/>
      <c r="KF120" s="760"/>
      <c r="KG120" s="762"/>
      <c r="KH120" s="763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692"/>
      <c r="JW121" s="693"/>
      <c r="JX121" s="694"/>
      <c r="JY121" s="630"/>
      <c r="JZ121" s="631"/>
      <c r="KA121" s="632"/>
      <c r="KB121" s="743"/>
      <c r="KC121" s="744"/>
      <c r="KD121" s="744"/>
      <c r="KE121" s="744"/>
      <c r="KF121" s="744"/>
      <c r="KG121" s="744"/>
      <c r="KH121" s="745"/>
      <c r="KI121" s="421"/>
      <c r="KJ121" s="425"/>
      <c r="KK121" s="421"/>
      <c r="KL121" s="422"/>
      <c r="KM121" s="421"/>
      <c r="KN121" s="422"/>
    </row>
    <row r="122" spans="1:300" x14ac:dyDescent="0.25">
      <c r="A122" s="727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33">
        <f t="shared" ref="JY122" si="1884">SUM(I129,U129,AG129,AS129,BE129,BQ129,CC129)/SUM(G129,I129,S129,U129,AE129,AG129,AQ129,AS129,BC129,BE129,BO129,BQ129,CA129,CC129)</f>
        <v>6.3312415956969972E-2</v>
      </c>
      <c r="JZ122" s="680">
        <f t="shared" ref="JZ122" si="1885">SUM(CO129,DA129,DM129,DY129,EK129,EW129,FI129)/SUM(CM129,CO129,CY129,DA129,DK129,DM129,DW129,DY129,EI129,EK129,EU129,EW129,FG129,FI129)</f>
        <v>6.5474834889546807E-2</v>
      </c>
      <c r="KA122" s="736">
        <f t="shared" ref="KA122" si="1886">SUM(,FU129,GG129,GS129,HE129,HQ129,IC129,IO129)/SUM(FU129,FS129,GG129,GE129,GS129,GQ129,HE129,HC129,HQ129,HO129,IC129,IA129,IO129,IM129)</f>
        <v>7.2604120017913124E-2</v>
      </c>
      <c r="KB122" s="715">
        <f t="shared" ref="KB122" si="1887">KB124/KB126</f>
        <v>4.7505938242280287E-3</v>
      </c>
      <c r="KC122" s="711"/>
      <c r="KD122" s="711">
        <f t="shared" ref="KD122" si="1888">KD124/KD126</f>
        <v>5.8139534883720929E-3</v>
      </c>
      <c r="KE122" s="711"/>
      <c r="KF122" s="711">
        <f t="shared" ref="KF122" si="1889">KF124/KF126</f>
        <v>4.2149631190727078E-3</v>
      </c>
      <c r="KG122" s="746"/>
      <c r="KH122" s="748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25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34"/>
      <c r="JZ123" s="681"/>
      <c r="KA123" s="737"/>
      <c r="KB123" s="716"/>
      <c r="KC123" s="713"/>
      <c r="KD123" s="713"/>
      <c r="KE123" s="713"/>
      <c r="KF123" s="713"/>
      <c r="KG123" s="747"/>
      <c r="KH123" s="749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25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34"/>
      <c r="JZ124" s="681"/>
      <c r="KA124" s="737"/>
      <c r="KB124" s="709">
        <f t="shared" ref="KB124" si="1944">SUM(C129,O129,AA129,AM129,AY129,BK129,BW129)</f>
        <v>18</v>
      </c>
      <c r="KC124" s="705"/>
      <c r="KD124" s="705">
        <f t="shared" ref="KD124" si="1945">SUM(CI129,CU129,DG129,DS129,EE129,EQ129,FC129)</f>
        <v>22</v>
      </c>
      <c r="KE124" s="705"/>
      <c r="KF124" s="705">
        <f t="shared" ref="KF124" si="1946">SUM(FO129,GA129,GM129,GY129,HK129,HW129,II129)</f>
        <v>16</v>
      </c>
      <c r="KG124" s="750"/>
      <c r="KH124" s="752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25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34"/>
      <c r="JZ125" s="681"/>
      <c r="KA125" s="737"/>
      <c r="KB125" s="710"/>
      <c r="KC125" s="707"/>
      <c r="KD125" s="707"/>
      <c r="KE125" s="707"/>
      <c r="KF125" s="707"/>
      <c r="KG125" s="751"/>
      <c r="KH125" s="749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25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34"/>
      <c r="JZ126" s="681"/>
      <c r="KA126" s="737"/>
      <c r="KB126" s="709">
        <f t="shared" ref="KB126" si="1951">SUM(E119,Q119,AC119,AO119,BA119,BM119,BY119)</f>
        <v>3789</v>
      </c>
      <c r="KC126" s="705"/>
      <c r="KD126" s="705">
        <f t="shared" ref="KD126" si="1952">SUM(CK119,CW119,DI119,DU119,EG119,ES119,FE119)</f>
        <v>3784</v>
      </c>
      <c r="KE126" s="705"/>
      <c r="KF126" s="705">
        <f t="shared" ref="KF126" si="1953">SUM(FQ119,GC119,GO119,HA119,HM119,HY119,IK119)</f>
        <v>3796</v>
      </c>
      <c r="KG126" s="750"/>
      <c r="KH126" s="752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25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34"/>
      <c r="JZ127" s="681"/>
      <c r="KA127" s="737"/>
      <c r="KB127" s="710"/>
      <c r="KC127" s="707"/>
      <c r="KD127" s="707"/>
      <c r="KE127" s="707"/>
      <c r="KF127" s="707"/>
      <c r="KG127" s="751"/>
      <c r="KH127" s="749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25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34"/>
      <c r="JZ128" s="681"/>
      <c r="KA128" s="737"/>
      <c r="KB128" s="709">
        <f t="shared" ref="KB128" si="1958">KB119+KB124</f>
        <v>174</v>
      </c>
      <c r="KC128" s="754">
        <f t="shared" ref="KC128" si="1959">KB128/$KB$10</f>
        <v>4.4106463878326993E-2</v>
      </c>
      <c r="KD128" s="705">
        <f t="shared" ref="KD128" si="1960">KD119+KD124</f>
        <v>180</v>
      </c>
      <c r="KE128" s="754">
        <f t="shared" ref="KE128" si="1961">KD128/$KD$10</f>
        <v>4.5662100456621002E-2</v>
      </c>
      <c r="KF128" s="705">
        <f t="shared" ref="KF128" si="1962">KF119+KF124</f>
        <v>167</v>
      </c>
      <c r="KG128" s="761">
        <f t="shared" ref="KG128" si="1963">KF128/$KF$10</f>
        <v>4.2310615657461366E-2</v>
      </c>
      <c r="KH128" s="752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25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35"/>
      <c r="JZ129" s="682"/>
      <c r="KA129" s="738"/>
      <c r="KB129" s="753"/>
      <c r="KC129" s="755"/>
      <c r="KD129" s="760"/>
      <c r="KE129" s="755"/>
      <c r="KF129" s="760"/>
      <c r="KG129" s="762"/>
      <c r="KH129" s="763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692"/>
      <c r="JW130" s="693"/>
      <c r="JX130" s="694"/>
      <c r="JY130" s="630"/>
      <c r="JZ130" s="631"/>
      <c r="KA130" s="632"/>
      <c r="KB130" s="743"/>
      <c r="KC130" s="744"/>
      <c r="KD130" s="744"/>
      <c r="KE130" s="744"/>
      <c r="KF130" s="744"/>
      <c r="KG130" s="744"/>
      <c r="KH130" s="745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27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33">
        <f t="shared" ref="JY131" si="2036">SUM(I138,U138,AG138,AS138,BE138,BQ138,CC138)/SUM(G138,I138,S138,U138,AE138,AG138,AQ138,AS138,BC138,BE138,BO138,BQ138,CA138,CC138)</f>
        <v>6.6459627329192542E-2</v>
      </c>
      <c r="JZ131" s="680">
        <f t="shared" ref="JZ131" si="2037">SUM(CO138,DA138,DM138,DY138,EK138,EW138,FI138)/SUM(CM138,CO138,CY138,DA138,DK138,DM138,DW138,DY138,EI138,EK138,EU138,EW138,FG138,FI138)</f>
        <v>6.6560382622558784E-2</v>
      </c>
      <c r="KA131" s="736">
        <f t="shared" ref="KA131" si="2038">SUM(,FU138,GG138,GS138,HE138,HQ138,IC138,IO138)/SUM(FU138,FS138,GG138,GE138,GS138,GQ138,HE138,HC138,HQ138,HO138,IC138,IA138,IO138,IM138)</f>
        <v>6.2172664301402267E-2</v>
      </c>
      <c r="KB131" s="715">
        <f t="shared" ref="KB131" si="2039">KB133/KB135</f>
        <v>4.2429063908777515E-3</v>
      </c>
      <c r="KC131" s="711"/>
      <c r="KD131" s="711">
        <f t="shared" ref="KD131" si="2040">KD133/KD135</f>
        <v>4.5188729399255716E-3</v>
      </c>
      <c r="KE131" s="711"/>
      <c r="KF131" s="711">
        <f t="shared" ref="KF131" si="2041">KF133/KF135</f>
        <v>5.2910052910052907E-3</v>
      </c>
      <c r="KG131" s="746"/>
      <c r="KH131" s="748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25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34"/>
      <c r="JZ132" s="681"/>
      <c r="KA132" s="737"/>
      <c r="KB132" s="716"/>
      <c r="KC132" s="713"/>
      <c r="KD132" s="713"/>
      <c r="KE132" s="713"/>
      <c r="KF132" s="713"/>
      <c r="KG132" s="747"/>
      <c r="KH132" s="749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25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34"/>
      <c r="JZ133" s="681"/>
      <c r="KA133" s="737"/>
      <c r="KB133" s="709">
        <f t="shared" ref="KB133" si="2094">SUM(C138,O138,AA138,AM138,AY138,BK138,BW138)</f>
        <v>16</v>
      </c>
      <c r="KC133" s="705"/>
      <c r="KD133" s="705">
        <f t="shared" ref="KD133" si="2095">SUM(CI138,CU138,DG138,DS138,EE138,EQ138,FC138)</f>
        <v>17</v>
      </c>
      <c r="KE133" s="705"/>
      <c r="KF133" s="705">
        <f t="shared" ref="KF133" si="2096">SUM(FO138,GA138,GM138,GY138,HK138,HW138,II138)</f>
        <v>20</v>
      </c>
      <c r="KG133" s="750"/>
      <c r="KH133" s="752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25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34"/>
      <c r="JZ134" s="681"/>
      <c r="KA134" s="737"/>
      <c r="KB134" s="710"/>
      <c r="KC134" s="707"/>
      <c r="KD134" s="707"/>
      <c r="KE134" s="707"/>
      <c r="KF134" s="707"/>
      <c r="KG134" s="751"/>
      <c r="KH134" s="749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25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34"/>
      <c r="JZ135" s="681"/>
      <c r="KA135" s="737"/>
      <c r="KB135" s="709">
        <f t="shared" ref="KB135" si="2102">SUM(E128,Q128,AC128,AO128,BA128,BM128,BY128)</f>
        <v>3771</v>
      </c>
      <c r="KC135" s="705"/>
      <c r="KD135" s="705">
        <f t="shared" ref="KD135" si="2103">SUM(CK128,CW128,DI128,DU128,EG128,ES128,FE128)</f>
        <v>3762</v>
      </c>
      <c r="KE135" s="705"/>
      <c r="KF135" s="705">
        <f t="shared" ref="KF135" si="2104">SUM(FQ128,GC128,GO128,HA128,HM128,HY128,IK128)</f>
        <v>3780</v>
      </c>
      <c r="KG135" s="750"/>
      <c r="KH135" s="752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25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34"/>
      <c r="JZ136" s="681"/>
      <c r="KA136" s="737"/>
      <c r="KB136" s="710"/>
      <c r="KC136" s="707"/>
      <c r="KD136" s="707"/>
      <c r="KE136" s="707"/>
      <c r="KF136" s="707"/>
      <c r="KG136" s="751"/>
      <c r="KH136" s="749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25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34"/>
      <c r="JZ137" s="681"/>
      <c r="KA137" s="737"/>
      <c r="KB137" s="709">
        <f t="shared" ref="KB137" si="2109">KB128+KB133</f>
        <v>190</v>
      </c>
      <c r="KC137" s="754">
        <f t="shared" ref="KC137" si="2110">KB137/$KB$10</f>
        <v>4.8162230671736375E-2</v>
      </c>
      <c r="KD137" s="705">
        <f t="shared" ref="KD137" si="2111">KD128+KD133</f>
        <v>197</v>
      </c>
      <c r="KE137" s="754">
        <f t="shared" ref="KE137" si="2112">KD137/$KD$10</f>
        <v>4.9974632166412986E-2</v>
      </c>
      <c r="KF137" s="705">
        <f t="shared" ref="KF137" si="2113">KF128+KF133</f>
        <v>187</v>
      </c>
      <c r="KG137" s="761">
        <f t="shared" ref="KG137" si="2114">KF137/$KF$10</f>
        <v>4.7377755257157338E-2</v>
      </c>
      <c r="KH137" s="752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25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35"/>
      <c r="JZ138" s="682"/>
      <c r="KA138" s="738"/>
      <c r="KB138" s="753"/>
      <c r="KC138" s="755"/>
      <c r="KD138" s="760"/>
      <c r="KE138" s="755"/>
      <c r="KF138" s="760"/>
      <c r="KG138" s="762"/>
      <c r="KH138" s="763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692"/>
      <c r="JW139" s="693"/>
      <c r="JX139" s="694"/>
      <c r="JY139" s="630"/>
      <c r="JZ139" s="631"/>
      <c r="KA139" s="632"/>
      <c r="KB139" s="743"/>
      <c r="KC139" s="744"/>
      <c r="KD139" s="744"/>
      <c r="KE139" s="744"/>
      <c r="KF139" s="744"/>
      <c r="KG139" s="744"/>
      <c r="KH139" s="745"/>
      <c r="KI139" s="421"/>
      <c r="KJ139" s="425"/>
      <c r="KK139" s="421"/>
      <c r="KL139" s="422"/>
      <c r="KM139" s="421"/>
      <c r="KN139" s="422"/>
    </row>
    <row r="140" spans="1:300" x14ac:dyDescent="0.25">
      <c r="A140" s="727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33">
        <f t="shared" ref="JY140" si="2187">SUM(I147,U147,AG147,AS147,BE147,BQ147,CC147)/SUM(G147,I147,S147,U147,AE147,AG147,AQ147,AS147,BC147,BE147,BO147,BQ147,CA147,CC147)</f>
        <v>6.6234946603044756E-2</v>
      </c>
      <c r="JZ140" s="680">
        <f t="shared" ref="JZ140" si="2188">SUM(CO147,DA147,DM147,DY147,EK147,EW147,FI147)/SUM(CM147,CO147,CY147,DA147,DK147,DM147,DW147,DY147,EI147,EK147,EU147,EW147,FG147,FI147)</f>
        <v>6.1330379525447447E-2</v>
      </c>
      <c r="KA140" s="736">
        <f t="shared" ref="KA140" si="2189">SUM(,FU147,GG147,GS147,HE147,HQ147,IC147,IO147)/SUM(FU147,FS147,GG147,GE147,GS147,GQ147,HE147,HC147,HQ147,HO147,IC147,IA147,IO147,IM147)</f>
        <v>6.5794006200482258E-2</v>
      </c>
      <c r="KB140" s="715">
        <f t="shared" ref="KB140" si="2190">KB142/KB144</f>
        <v>2.3968042609853529E-3</v>
      </c>
      <c r="KC140" s="711"/>
      <c r="KD140" s="711">
        <f t="shared" ref="KD140" si="2191">KD142/KD144</f>
        <v>4.8064085447263021E-3</v>
      </c>
      <c r="KE140" s="711"/>
      <c r="KF140" s="711">
        <f t="shared" ref="KF140" si="2192">KF142/KF144</f>
        <v>3.4574468085106381E-3</v>
      </c>
      <c r="KG140" s="746"/>
      <c r="KH140" s="748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25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34"/>
      <c r="JZ141" s="681"/>
      <c r="KA141" s="737"/>
      <c r="KB141" s="716"/>
      <c r="KC141" s="713"/>
      <c r="KD141" s="713"/>
      <c r="KE141" s="713"/>
      <c r="KF141" s="713"/>
      <c r="KG141" s="747"/>
      <c r="KH141" s="749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25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34"/>
      <c r="JZ142" s="681"/>
      <c r="KA142" s="737"/>
      <c r="KB142" s="709">
        <f t="shared" ref="KB142" si="2246">SUM(C147,O147,AA147,AM147,AY147,BK147,BW147)</f>
        <v>9</v>
      </c>
      <c r="KC142" s="705"/>
      <c r="KD142" s="705">
        <f t="shared" ref="KD142" si="2247">SUM(CI147,CU147,DG147,DS147,EE147,EQ147,FC147)</f>
        <v>18</v>
      </c>
      <c r="KE142" s="705"/>
      <c r="KF142" s="705">
        <f t="shared" ref="KF142" si="2248">SUM(FO147,GA147,GM147,GY147,HK147,HW147,II147)</f>
        <v>13</v>
      </c>
      <c r="KG142" s="750"/>
      <c r="KH142" s="752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25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34"/>
      <c r="JZ143" s="681"/>
      <c r="KA143" s="737"/>
      <c r="KB143" s="710"/>
      <c r="KC143" s="707"/>
      <c r="KD143" s="707"/>
      <c r="KE143" s="707"/>
      <c r="KF143" s="707"/>
      <c r="KG143" s="751"/>
      <c r="KH143" s="749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25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34"/>
      <c r="JZ144" s="681"/>
      <c r="KA144" s="737"/>
      <c r="KB144" s="709">
        <f t="shared" ref="KB144" si="2253">SUM(E137,Q137,AC137,AO137,BA137,BM137,BY137)</f>
        <v>3755</v>
      </c>
      <c r="KC144" s="705"/>
      <c r="KD144" s="705">
        <f t="shared" ref="KD144" si="2254">SUM(CK137,CW137,DI137,DU137,EG137,ES137,FE137)</f>
        <v>3745</v>
      </c>
      <c r="KE144" s="705"/>
      <c r="KF144" s="705">
        <f t="shared" ref="KF144" si="2255">SUM(FQ137,GC137,GO137,HA137,HM137,HY137,IK137)</f>
        <v>3760</v>
      </c>
      <c r="KG144" s="750"/>
      <c r="KH144" s="752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25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34"/>
      <c r="JZ145" s="681"/>
      <c r="KA145" s="737"/>
      <c r="KB145" s="710"/>
      <c r="KC145" s="707"/>
      <c r="KD145" s="707"/>
      <c r="KE145" s="707"/>
      <c r="KF145" s="707"/>
      <c r="KG145" s="751"/>
      <c r="KH145" s="749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25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34"/>
      <c r="JZ146" s="681"/>
      <c r="KA146" s="737"/>
      <c r="KB146" s="709">
        <f t="shared" ref="KB146" si="2260">KB137+KB142</f>
        <v>199</v>
      </c>
      <c r="KC146" s="754">
        <f t="shared" ref="KC146" si="2261">KB146/$KB$10</f>
        <v>5.0443599493029151E-2</v>
      </c>
      <c r="KD146" s="705">
        <f t="shared" ref="KD146" si="2262">KD137+KD142</f>
        <v>215</v>
      </c>
      <c r="KE146" s="754">
        <f t="shared" ref="KE146" si="2263">KD146/$KD$10</f>
        <v>5.4540842212075086E-2</v>
      </c>
      <c r="KF146" s="705">
        <f t="shared" ref="KF146" si="2264">KF137+KF142</f>
        <v>200</v>
      </c>
      <c r="KG146" s="761">
        <f t="shared" ref="KG146" si="2265">KF146/$KF$10</f>
        <v>5.0671395996959717E-2</v>
      </c>
      <c r="KH146" s="752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25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35"/>
      <c r="JZ147" s="682"/>
      <c r="KA147" s="738"/>
      <c r="KB147" s="753"/>
      <c r="KC147" s="755"/>
      <c r="KD147" s="760"/>
      <c r="KE147" s="755"/>
      <c r="KF147" s="760"/>
      <c r="KG147" s="762"/>
      <c r="KH147" s="763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692"/>
      <c r="JW148" s="693"/>
      <c r="JX148" s="694"/>
      <c r="JY148" s="630"/>
      <c r="JZ148" s="631"/>
      <c r="KA148" s="632"/>
      <c r="KB148" s="743"/>
      <c r="KC148" s="744"/>
      <c r="KD148" s="744"/>
      <c r="KE148" s="744"/>
      <c r="KF148" s="744"/>
      <c r="KG148" s="744"/>
      <c r="KH148" s="745"/>
      <c r="KI148" s="421"/>
      <c r="KJ148" s="425"/>
      <c r="KK148" s="421"/>
      <c r="KL148" s="422"/>
      <c r="KM148" s="421"/>
      <c r="KN148" s="422"/>
    </row>
    <row r="149" spans="1:300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33">
        <f t="shared" ref="JY149" si="2338">SUM(I156,U156,AG156,AS156,BE156,BQ156,CC156)/SUM(G156,I156,S156,U156,AE156,AG156,AQ156,AS156,BC156,BE156,BO156,BQ156,CA156,CC156)</f>
        <v>6.6207535158284619E-2</v>
      </c>
      <c r="JZ149" s="680">
        <f t="shared" ref="JZ149" si="2339">SUM(CO156,DA156,DM156,DY156,EK156,EW156,FI156)/SUM(CM156,CO156,CY156,DA156,DK156,DM156,DW156,DY156,EI156,EK156,EU156,EW156,FG156,FI156)</f>
        <v>6.6951138890558329E-2</v>
      </c>
      <c r="KA149" s="736">
        <f t="shared" ref="KA149" si="2340">SUM(,FU156,GG156,GS156,HE156,HQ156,IC156,IO156)/SUM(FU156,FS156,GG156,GE156,GS156,GQ156,HE156,HC156,HQ156,HO156,IC156,IA156,IO156,IM156)</f>
        <v>6.230348200768604E-2</v>
      </c>
      <c r="KB149" s="715">
        <f t="shared" ref="KB149" si="2341">KB151/KB153</f>
        <v>4.0042712226374799E-3</v>
      </c>
      <c r="KC149" s="711"/>
      <c r="KD149" s="711">
        <f t="shared" ref="KD149" si="2342">KD151/KD153</f>
        <v>3.2197477864233967E-3</v>
      </c>
      <c r="KE149" s="711"/>
      <c r="KF149" s="711">
        <f t="shared" ref="KF149" si="2343">KF151/KF153</f>
        <v>2.9356818788364024E-3</v>
      </c>
      <c r="KG149" s="746"/>
      <c r="KH149" s="748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25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34"/>
      <c r="JZ150" s="681"/>
      <c r="KA150" s="737"/>
      <c r="KB150" s="716"/>
      <c r="KC150" s="713"/>
      <c r="KD150" s="713"/>
      <c r="KE150" s="713"/>
      <c r="KF150" s="713"/>
      <c r="KG150" s="747"/>
      <c r="KH150" s="749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25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34"/>
      <c r="JZ151" s="681"/>
      <c r="KA151" s="737"/>
      <c r="KB151" s="709">
        <f t="shared" ref="KB151" si="2396">SUM(C156,O156,AA156,AM156,AY156,BK156,BW156)</f>
        <v>15</v>
      </c>
      <c r="KC151" s="705"/>
      <c r="KD151" s="705">
        <f t="shared" ref="KD151" si="2397">SUM(CI156,CU156,DG156,DS156,EE156,EQ156,FC156)</f>
        <v>12</v>
      </c>
      <c r="KE151" s="705"/>
      <c r="KF151" s="705">
        <f t="shared" ref="KF151" si="2398">SUM(FO156,GA156,GM156,GY156,HK156,HW156,II156)</f>
        <v>11</v>
      </c>
      <c r="KG151" s="750"/>
      <c r="KH151" s="752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25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34"/>
      <c r="JZ152" s="681"/>
      <c r="KA152" s="737"/>
      <c r="KB152" s="710"/>
      <c r="KC152" s="707"/>
      <c r="KD152" s="707"/>
      <c r="KE152" s="707"/>
      <c r="KF152" s="707"/>
      <c r="KG152" s="751"/>
      <c r="KH152" s="749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25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34"/>
      <c r="JZ153" s="681"/>
      <c r="KA153" s="737"/>
      <c r="KB153" s="709">
        <f t="shared" ref="KB153" si="2403">SUM(E146,Q146,AC146,AO146,BA146,BM146,BY146)</f>
        <v>3746</v>
      </c>
      <c r="KC153" s="705"/>
      <c r="KD153" s="705">
        <f t="shared" ref="KD153" si="2404">SUM(CK146,CW146,DI146,DU146,EG146,ES146,FE146)</f>
        <v>3727</v>
      </c>
      <c r="KE153" s="705"/>
      <c r="KF153" s="705">
        <f t="shared" ref="KF153" si="2405">SUM(FQ146,GC146,GO146,HA146,HM146,HY146,IK146)</f>
        <v>3747</v>
      </c>
      <c r="KG153" s="750"/>
      <c r="KH153" s="752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25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34"/>
      <c r="JZ154" s="681"/>
      <c r="KA154" s="737"/>
      <c r="KB154" s="710"/>
      <c r="KC154" s="707"/>
      <c r="KD154" s="707"/>
      <c r="KE154" s="707"/>
      <c r="KF154" s="707"/>
      <c r="KG154" s="751"/>
      <c r="KH154" s="749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25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34"/>
      <c r="JZ155" s="681"/>
      <c r="KA155" s="737"/>
      <c r="KB155" s="709">
        <f t="shared" ref="KB155" si="2410">KB146+KB151</f>
        <v>214</v>
      </c>
      <c r="KC155" s="754">
        <f t="shared" ref="KC155" si="2411">KB155/$KB$10</f>
        <v>5.4245880861850442E-2</v>
      </c>
      <c r="KD155" s="705">
        <f t="shared" ref="KD155" si="2412">KD146+KD151</f>
        <v>227</v>
      </c>
      <c r="KE155" s="754">
        <f t="shared" ref="KE155" si="2413">KD155/$KD$10</f>
        <v>5.7584982242516486E-2</v>
      </c>
      <c r="KF155" s="705">
        <f t="shared" ref="KF155" si="2414">KF146+KF151</f>
        <v>211</v>
      </c>
      <c r="KG155" s="761">
        <f t="shared" ref="KG155" si="2415">KF155/$KF$10</f>
        <v>5.3458322776792501E-2</v>
      </c>
      <c r="KH155" s="752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25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35"/>
      <c r="JZ156" s="682"/>
      <c r="KA156" s="738"/>
      <c r="KB156" s="753"/>
      <c r="KC156" s="755"/>
      <c r="KD156" s="760"/>
      <c r="KE156" s="755"/>
      <c r="KF156" s="760"/>
      <c r="KG156" s="762"/>
      <c r="KH156" s="763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692"/>
      <c r="JW157" s="693"/>
      <c r="JX157" s="694"/>
      <c r="JY157" s="630"/>
      <c r="JZ157" s="631"/>
      <c r="KA157" s="632"/>
      <c r="KB157" s="743"/>
      <c r="KC157" s="744"/>
      <c r="KD157" s="744"/>
      <c r="KE157" s="744"/>
      <c r="KF157" s="744"/>
      <c r="KG157" s="744"/>
      <c r="KH157" s="745"/>
      <c r="KI157" s="421"/>
      <c r="KJ157" s="425"/>
      <c r="KK157" s="421"/>
      <c r="KL157" s="422"/>
      <c r="KM157" s="421"/>
      <c r="KN157" s="422"/>
    </row>
    <row r="158" spans="1:300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33">
        <f t="shared" ref="JY158" si="2488">SUM(I165,U165,AG165,AS165,BE165,BQ165,CC165)/SUM(G165,I165,S165,U165,AE165,AG165,AQ165,AS165,BC165,BE165,BO165,BQ165,CA165,CC165)</f>
        <v>6.1698813945129986E-2</v>
      </c>
      <c r="JZ158" s="680">
        <f t="shared" ref="JZ158" si="2489">SUM(CO165,DA165,DM165,DY165,EK165,EW165,FI165)/SUM(CM165,CO165,CY165,DA165,DK165,DM165,DW165,DY165,EI165,EK165,EU165,EW165,FG165,FI165)</f>
        <v>6.7833831513450862E-2</v>
      </c>
      <c r="KA158" s="736">
        <f t="shared" ref="KA158" si="2490">SUM(,FU165,GG165,GS165,HE165,HQ165,IC165,IO165)/SUM(FU165,FS165,GG165,GE165,GS165,GQ165,HE165,HC165,HQ165,HO165,IC165,IA165,IO165,IM165)</f>
        <v>6.7835909631391203E-2</v>
      </c>
      <c r="KB158" s="715">
        <f t="shared" ref="KB158" si="2491">KB160/KB162</f>
        <v>5.0924685071026534E-3</v>
      </c>
      <c r="KC158" s="711"/>
      <c r="KD158" s="711">
        <f t="shared" ref="KD158" si="2492">KD160/KD162</f>
        <v>3.7685060565275908E-3</v>
      </c>
      <c r="KE158" s="711"/>
      <c r="KF158" s="711">
        <f t="shared" ref="KF158" si="2493">KF160/KF162</f>
        <v>3.4796573875802996E-3</v>
      </c>
      <c r="KG158" s="746"/>
      <c r="KH158" s="748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25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34"/>
      <c r="JZ159" s="681"/>
      <c r="KA159" s="737"/>
      <c r="KB159" s="716"/>
      <c r="KC159" s="713"/>
      <c r="KD159" s="713"/>
      <c r="KE159" s="713"/>
      <c r="KF159" s="713"/>
      <c r="KG159" s="747"/>
      <c r="KH159" s="749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25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34"/>
      <c r="JZ160" s="681"/>
      <c r="KA160" s="737"/>
      <c r="KB160" s="709">
        <f t="shared" ref="KB160" si="2546">SUM(C165,O165,AA165,AM165,AY165,BK165,BW165)</f>
        <v>19</v>
      </c>
      <c r="KC160" s="705"/>
      <c r="KD160" s="705">
        <f t="shared" ref="KD160" si="2547">SUM(CI165,CU165,DG165,DS165,EE165,EQ165,FC165)</f>
        <v>14</v>
      </c>
      <c r="KE160" s="705"/>
      <c r="KF160" s="705">
        <f t="shared" ref="KF160" si="2548">SUM(FO165,GA165,GM165,GY165,HK165,HW165,II165)</f>
        <v>13</v>
      </c>
      <c r="KG160" s="750"/>
      <c r="KH160" s="752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25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34"/>
      <c r="JZ161" s="681"/>
      <c r="KA161" s="737"/>
      <c r="KB161" s="710"/>
      <c r="KC161" s="707"/>
      <c r="KD161" s="707"/>
      <c r="KE161" s="707"/>
      <c r="KF161" s="707"/>
      <c r="KG161" s="751"/>
      <c r="KH161" s="749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25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34"/>
      <c r="JZ162" s="681"/>
      <c r="KA162" s="737"/>
      <c r="KB162" s="709">
        <f t="shared" ref="KB162" si="2553">SUM(E155,Q155,AC155,AO155,BA155,BM155,BY155)</f>
        <v>3731</v>
      </c>
      <c r="KC162" s="705"/>
      <c r="KD162" s="705">
        <f t="shared" ref="KD162" si="2554">SUM(CK155,CW155,DI155,DU155,EG155,ES155,FE155)</f>
        <v>3715</v>
      </c>
      <c r="KE162" s="705"/>
      <c r="KF162" s="705">
        <f t="shared" ref="KF162" si="2555">SUM(FQ155,GC155,GO155,HA155,HM155,HY155,IK155)</f>
        <v>3736</v>
      </c>
      <c r="KG162" s="750"/>
      <c r="KH162" s="752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25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34"/>
      <c r="JZ163" s="681"/>
      <c r="KA163" s="737"/>
      <c r="KB163" s="710"/>
      <c r="KC163" s="707"/>
      <c r="KD163" s="707"/>
      <c r="KE163" s="707"/>
      <c r="KF163" s="707"/>
      <c r="KG163" s="751"/>
      <c r="KH163" s="749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25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34"/>
      <c r="JZ164" s="681"/>
      <c r="KA164" s="737"/>
      <c r="KB164" s="709">
        <f t="shared" ref="KB164" si="2560">KB155+KB160</f>
        <v>233</v>
      </c>
      <c r="KC164" s="754">
        <f t="shared" ref="KC164" si="2561">KB164/$KB$10</f>
        <v>5.9062103929024085E-2</v>
      </c>
      <c r="KD164" s="705">
        <f t="shared" ref="KD164" si="2562">KD155+KD160</f>
        <v>241</v>
      </c>
      <c r="KE164" s="754">
        <f t="shared" ref="KE164" si="2563">KD164/$KD$10</f>
        <v>6.1136478944698119E-2</v>
      </c>
      <c r="KF164" s="705">
        <f t="shared" ref="KF164" si="2564">KF155+KF160</f>
        <v>224</v>
      </c>
      <c r="KG164" s="761">
        <f t="shared" ref="KG164" si="2565">KF164/$KF$10</f>
        <v>5.675196351659488E-2</v>
      </c>
      <c r="KH164" s="752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25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35"/>
      <c r="JZ165" s="682"/>
      <c r="KA165" s="738"/>
      <c r="KB165" s="753"/>
      <c r="KC165" s="755"/>
      <c r="KD165" s="760"/>
      <c r="KE165" s="755"/>
      <c r="KF165" s="760"/>
      <c r="KG165" s="762"/>
      <c r="KH165" s="763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692"/>
      <c r="JW166" s="693"/>
      <c r="JX166" s="694"/>
      <c r="JY166" s="630"/>
      <c r="JZ166" s="631"/>
      <c r="KA166" s="632"/>
      <c r="KB166" s="743"/>
      <c r="KC166" s="744"/>
      <c r="KD166" s="744"/>
      <c r="KE166" s="744"/>
      <c r="KF166" s="744"/>
      <c r="KG166" s="744"/>
      <c r="KH166" s="745"/>
      <c r="KI166" s="421"/>
      <c r="KJ166" s="425"/>
      <c r="KK166" s="421"/>
      <c r="KL166" s="422"/>
      <c r="KM166" s="421"/>
      <c r="KN166" s="422"/>
    </row>
    <row r="167" spans="1:300" x14ac:dyDescent="0.25">
      <c r="A167" s="727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33">
        <f t="shared" ref="JY167" si="2638">SUM(I174,U174,AG174,AS174,BE174,BQ174,CC174)/SUM(G174,I174,S174,U174,AE174,AG174,AQ174,AS174,BC174,BE174,BO174,BQ174,CA174,CC174)</f>
        <v>6.6242583644259584E-2</v>
      </c>
      <c r="JZ167" s="680">
        <f t="shared" ref="JZ167" si="2639">SUM(CO174,DA174,DM174,DY174,EK174,EW174,FI174)/SUM(CM174,CO174,CY174,DA174,DK174,DM174,DW174,DY174,EI174,EK174,EU174,EW174,FG174,FI174)</f>
        <v>7.2511162819948433E-2</v>
      </c>
      <c r="KA167" s="736">
        <f t="shared" ref="KA167" si="2640">SUM(,FU174,GG174,GS174,HE174,HQ174,IC174,IO174)/SUM(FU174,FS174,GG174,GE174,GS174,GQ174,HE174,HC174,HQ174,HO174,IC174,IA174,IO174,IM174)</f>
        <v>6.9452980946527354E-2</v>
      </c>
      <c r="KB167" s="715">
        <f t="shared" ref="KB167" si="2641">KB169/KB171</f>
        <v>4.3103448275862068E-3</v>
      </c>
      <c r="KC167" s="711"/>
      <c r="KD167" s="711">
        <f t="shared" ref="KD167" si="2642">KD169/KD171</f>
        <v>4.8635503917860042E-3</v>
      </c>
      <c r="KE167" s="711"/>
      <c r="KF167" s="711">
        <f t="shared" ref="KF167" si="2643">KF169/KF171</f>
        <v>3.7604082728982004E-3</v>
      </c>
      <c r="KG167" s="746"/>
      <c r="KH167" s="748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25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34"/>
      <c r="JZ168" s="681"/>
      <c r="KA168" s="737"/>
      <c r="KB168" s="716"/>
      <c r="KC168" s="713"/>
      <c r="KD168" s="713"/>
      <c r="KE168" s="713"/>
      <c r="KF168" s="713"/>
      <c r="KG168" s="747"/>
      <c r="KH168" s="749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25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34"/>
      <c r="JZ169" s="681"/>
      <c r="KA169" s="737"/>
      <c r="KB169" s="709">
        <f t="shared" ref="KB169" si="2697">SUM(C174,O174,AA174,AM174,AY174,BK174,BW174)</f>
        <v>16</v>
      </c>
      <c r="KC169" s="705"/>
      <c r="KD169" s="705">
        <f t="shared" ref="KD169" si="2698">SUM(CI174,CU174,DG174,DS174,EE174,EQ174,FC174)</f>
        <v>18</v>
      </c>
      <c r="KE169" s="705"/>
      <c r="KF169" s="705">
        <f t="shared" ref="KF169" si="2699">SUM(FO174,GA174,GM174,GY174,HK174,HW174,II174)</f>
        <v>14</v>
      </c>
      <c r="KG169" s="750"/>
      <c r="KH169" s="752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25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34"/>
      <c r="JZ170" s="681"/>
      <c r="KA170" s="737"/>
      <c r="KB170" s="710"/>
      <c r="KC170" s="707"/>
      <c r="KD170" s="707"/>
      <c r="KE170" s="707"/>
      <c r="KF170" s="707"/>
      <c r="KG170" s="751"/>
      <c r="KH170" s="749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25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34"/>
      <c r="JZ171" s="681"/>
      <c r="KA171" s="737"/>
      <c r="KB171" s="709">
        <f t="shared" ref="KB171" si="2704">SUM(E164,Q164,AC164,AO164,BA164,BM164,BY164)</f>
        <v>3712</v>
      </c>
      <c r="KC171" s="705"/>
      <c r="KD171" s="705">
        <f t="shared" ref="KD171" si="2705">SUM(CK164,CW164,DI164,DU164,EG164,ES164,FE164)</f>
        <v>3701</v>
      </c>
      <c r="KE171" s="705"/>
      <c r="KF171" s="705">
        <f t="shared" ref="KF171" si="2706">SUM(FQ164,GC164,GO164,HA164,HM164,HY164,IK164)</f>
        <v>3723</v>
      </c>
      <c r="KG171" s="750"/>
      <c r="KH171" s="752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25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34"/>
      <c r="JZ172" s="681"/>
      <c r="KA172" s="737"/>
      <c r="KB172" s="710"/>
      <c r="KC172" s="707"/>
      <c r="KD172" s="707"/>
      <c r="KE172" s="707"/>
      <c r="KF172" s="707"/>
      <c r="KG172" s="751"/>
      <c r="KH172" s="749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25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34"/>
      <c r="JZ173" s="681"/>
      <c r="KA173" s="737"/>
      <c r="KB173" s="709">
        <f t="shared" ref="KB173" si="2711">KB164+KB169</f>
        <v>249</v>
      </c>
      <c r="KC173" s="754">
        <f t="shared" ref="KC173" si="2712">KB173/$KB$10</f>
        <v>6.3117870722433467E-2</v>
      </c>
      <c r="KD173" s="705">
        <f t="shared" ref="KD173" si="2713">KD164+KD169</f>
        <v>259</v>
      </c>
      <c r="KE173" s="754">
        <f t="shared" ref="KE173" si="2714">KD173/$KD$10</f>
        <v>6.570268899036022E-2</v>
      </c>
      <c r="KF173" s="705">
        <f t="shared" ref="KF173" si="2715">KF164+KF169</f>
        <v>238</v>
      </c>
      <c r="KG173" s="761">
        <f t="shared" ref="KG173" si="2716">KF173/$KF$10</f>
        <v>6.0298961236382065E-2</v>
      </c>
      <c r="KH173" s="752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25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35"/>
      <c r="JZ174" s="682"/>
      <c r="KA174" s="738"/>
      <c r="KB174" s="753"/>
      <c r="KC174" s="755"/>
      <c r="KD174" s="760"/>
      <c r="KE174" s="755"/>
      <c r="KF174" s="760"/>
      <c r="KG174" s="762"/>
      <c r="KH174" s="763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692"/>
      <c r="JW175" s="693"/>
      <c r="JX175" s="694"/>
      <c r="JY175" s="630"/>
      <c r="JZ175" s="631"/>
      <c r="KA175" s="632"/>
      <c r="KB175" s="743"/>
      <c r="KC175" s="744"/>
      <c r="KD175" s="744"/>
      <c r="KE175" s="744"/>
      <c r="KF175" s="744"/>
      <c r="KG175" s="744"/>
      <c r="KH175" s="745"/>
      <c r="KI175" s="421"/>
      <c r="KJ175" s="425"/>
      <c r="KK175" s="421"/>
      <c r="KL175" s="422"/>
      <c r="KM175" s="421"/>
      <c r="KN175" s="422"/>
    </row>
    <row r="176" spans="1:300" x14ac:dyDescent="0.25">
      <c r="A176" s="740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33">
        <f t="shared" ref="JY176" si="2789">SUM(I183,U183,AG183,AS183,BE183,BQ183,CC183)/SUM(G183,I183,S183,U183,AE183,AG183,AQ183,AS183,BC183,BE183,BO183,BQ183,CA183,CC183)</f>
        <v>6.6704966168773139E-2</v>
      </c>
      <c r="JZ176" s="680">
        <f t="shared" ref="JZ176" si="2790">SUM(CO183,DA183,DM183,DY183,EK183,EW183,FI183)/SUM(CM183,CO183,CY183,DA183,DK183,DM183,DW183,DY183,EI183,EK183,EU183,EW183,FG183,FI183)</f>
        <v>6.3975277796041813E-2</v>
      </c>
      <c r="KA176" s="736">
        <f t="shared" ref="KA176" si="2791">SUM(,FU183,GG183,GS183,HE183,HQ183,IC183,IO183)/SUM(FU183,FS183,GG183,GE183,GS183,GQ183,HE183,HC183,HQ183,HO183,IC183,IA183,IO183,IM183)</f>
        <v>7.1845646103071842E-2</v>
      </c>
      <c r="KB176" s="715">
        <f t="shared" ref="KB176" si="2792">KB178/KB180</f>
        <v>5.140692640692641E-3</v>
      </c>
      <c r="KC176" s="711"/>
      <c r="KD176" s="711">
        <f t="shared" ref="KD176" si="2793">KD178/KD180</f>
        <v>3.8012489818083084E-3</v>
      </c>
      <c r="KE176" s="711"/>
      <c r="KF176" s="711">
        <f t="shared" ref="KF176" si="2794">KF178/KF180</f>
        <v>3.5049878673496901E-3</v>
      </c>
      <c r="KG176" s="746"/>
      <c r="KH176" s="748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41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34"/>
      <c r="JZ177" s="681"/>
      <c r="KA177" s="737"/>
      <c r="KB177" s="716"/>
      <c r="KC177" s="713"/>
      <c r="KD177" s="713"/>
      <c r="KE177" s="713"/>
      <c r="KF177" s="713"/>
      <c r="KG177" s="747"/>
      <c r="KH177" s="749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41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34"/>
      <c r="JZ178" s="681"/>
      <c r="KA178" s="737"/>
      <c r="KB178" s="709">
        <f t="shared" ref="KB178" si="2848">SUM(C183,O183,AA183,AM183,AY183,BK183,BW183)</f>
        <v>19</v>
      </c>
      <c r="KC178" s="705"/>
      <c r="KD178" s="705">
        <f t="shared" ref="KD178" si="2849">SUM(CI183,CU183,DG183,DS183,EE183,EQ183,FC183)</f>
        <v>14</v>
      </c>
      <c r="KE178" s="705"/>
      <c r="KF178" s="705">
        <f t="shared" ref="KF178" si="2850">SUM(FO183,GA183,GM183,GY183,HK183,HW183,II183)</f>
        <v>13</v>
      </c>
      <c r="KG178" s="750"/>
      <c r="KH178" s="752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41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34"/>
      <c r="JZ179" s="681"/>
      <c r="KA179" s="737"/>
      <c r="KB179" s="710"/>
      <c r="KC179" s="707"/>
      <c r="KD179" s="707"/>
      <c r="KE179" s="707"/>
      <c r="KF179" s="707"/>
      <c r="KG179" s="751"/>
      <c r="KH179" s="749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41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34"/>
      <c r="JZ180" s="681"/>
      <c r="KA180" s="737"/>
      <c r="KB180" s="709">
        <f t="shared" ref="KB180" si="2855">SUM(E173,Q173,AC173,AO173,BA173,BM173,BY173)</f>
        <v>3696</v>
      </c>
      <c r="KC180" s="705"/>
      <c r="KD180" s="705">
        <f t="shared" ref="KD180" si="2856">SUM(CK173,CW173,DI173,DU173,EG173,ES173,FE173)</f>
        <v>3683</v>
      </c>
      <c r="KE180" s="705"/>
      <c r="KF180" s="705">
        <f t="shared" ref="KF180" si="2857">SUM(FQ173,GC173,GO173,HA173,HM173,HY173,IK173)</f>
        <v>3709</v>
      </c>
      <c r="KG180" s="750"/>
      <c r="KH180" s="752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41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34"/>
      <c r="JZ181" s="681"/>
      <c r="KA181" s="737"/>
      <c r="KB181" s="710"/>
      <c r="KC181" s="707"/>
      <c r="KD181" s="707"/>
      <c r="KE181" s="707"/>
      <c r="KF181" s="707"/>
      <c r="KG181" s="751"/>
      <c r="KH181" s="749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41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34"/>
      <c r="JZ182" s="681"/>
      <c r="KA182" s="737"/>
      <c r="KB182" s="709">
        <f t="shared" ref="KB182" si="2862">KB173+KB178</f>
        <v>268</v>
      </c>
      <c r="KC182" s="754">
        <f t="shared" ref="KC182" si="2863">KB182/$KB$10</f>
        <v>6.7934093789607103E-2</v>
      </c>
      <c r="KD182" s="705">
        <f t="shared" ref="KD182" si="2864">KD173+KD178</f>
        <v>273</v>
      </c>
      <c r="KE182" s="754">
        <f t="shared" ref="KE182" si="2865">KD182/$KD$10</f>
        <v>6.9254185692541853E-2</v>
      </c>
      <c r="KF182" s="705">
        <f t="shared" ref="KF182" si="2866">KF173+KF178</f>
        <v>251</v>
      </c>
      <c r="KG182" s="761">
        <f t="shared" ref="KG182" si="2867">KF182/$KF$10</f>
        <v>6.3592601976184437E-2</v>
      </c>
      <c r="KH182" s="752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42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35"/>
      <c r="JZ183" s="682"/>
      <c r="KA183" s="738"/>
      <c r="KB183" s="753"/>
      <c r="KC183" s="755"/>
      <c r="KD183" s="760"/>
      <c r="KE183" s="755"/>
      <c r="KF183" s="760"/>
      <c r="KG183" s="762"/>
      <c r="KH183" s="763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692"/>
      <c r="JW184" s="693"/>
      <c r="JX184" s="694"/>
      <c r="JY184" s="630"/>
      <c r="JZ184" s="631"/>
      <c r="KA184" s="632"/>
      <c r="KB184" s="743"/>
      <c r="KC184" s="744"/>
      <c r="KD184" s="744"/>
      <c r="KE184" s="744"/>
      <c r="KF184" s="744"/>
      <c r="KG184" s="744"/>
      <c r="KH184" s="745"/>
      <c r="KI184" s="421"/>
      <c r="KJ184" s="425"/>
      <c r="KK184" s="421"/>
      <c r="KL184" s="422"/>
      <c r="KM184" s="421"/>
      <c r="KN184" s="422"/>
    </row>
    <row r="185" spans="1:300" x14ac:dyDescent="0.25">
      <c r="A185" s="727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33">
        <f t="shared" ref="JY185" si="2940">SUM(I192,U192,AG192,AS192,BE192,BQ192,CC192)/SUM(G192,I192,S192,U192,AE192,AG192,AQ192,AS192,BC192,BE192,BO192,BQ192,CA192,CC192)</f>
        <v>6.9501388705197731E-2</v>
      </c>
      <c r="JZ185" s="680">
        <f t="shared" ref="JZ185" si="2941">SUM(CO192,DA192,DM192,DY192,EK192,EW192,FI192)/SUM(CM192,CO192,CY192,DA192,DK192,DM192,DW192,DY192,EI192,EK192,EU192,EW192,FG192,FI192)</f>
        <v>6.6204669313059281E-2</v>
      </c>
      <c r="KA185" s="736">
        <f t="shared" ref="KA185" si="2942">SUM(,FU192,GG192,GS192,HE192,HQ192,IC192,IO192)/SUM(FU192,FS192,GG192,GE192,GS192,GQ192,HE192,HC192,HQ192,HO192,IC192,IA192,IO192,IM192)</f>
        <v>7.4292452830188677E-2</v>
      </c>
      <c r="KB185" s="715">
        <f t="shared" ref="KB185" si="2943">KB187/KB189</f>
        <v>3.5354908893119393E-3</v>
      </c>
      <c r="KC185" s="711"/>
      <c r="KD185" s="711">
        <f t="shared" ref="KD185" si="2944">KD187/KD189</f>
        <v>4.6334150994821474E-3</v>
      </c>
      <c r="KE185" s="711"/>
      <c r="KF185" s="711">
        <f t="shared" ref="KF185" si="2945">KF187/KF189</f>
        <v>5.9523809523809521E-3</v>
      </c>
      <c r="KG185" s="746"/>
      <c r="KH185" s="748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25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34"/>
      <c r="JZ186" s="681"/>
      <c r="KA186" s="737"/>
      <c r="KB186" s="716"/>
      <c r="KC186" s="713"/>
      <c r="KD186" s="713"/>
      <c r="KE186" s="713"/>
      <c r="KF186" s="713"/>
      <c r="KG186" s="747"/>
      <c r="KH186" s="749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25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34"/>
      <c r="JZ187" s="681"/>
      <c r="KA187" s="737"/>
      <c r="KB187" s="709">
        <f t="shared" ref="KB187" si="2998">SUM(C192,O192,AA192,AM192,AY192,BK192,BW192)</f>
        <v>13</v>
      </c>
      <c r="KC187" s="705"/>
      <c r="KD187" s="705">
        <f t="shared" ref="KD187" si="2999">SUM(CI192,CU192,DG192,DS192,EE192,EQ192,FC192)</f>
        <v>17</v>
      </c>
      <c r="KE187" s="705"/>
      <c r="KF187" s="705">
        <f t="shared" ref="KF187" si="3000">SUM(FO192,GA192,GM192,GY192,HK192,HW192,II192)</f>
        <v>22</v>
      </c>
      <c r="KG187" s="750"/>
      <c r="KH187" s="752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25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34"/>
      <c r="JZ188" s="681"/>
      <c r="KA188" s="737"/>
      <c r="KB188" s="710"/>
      <c r="KC188" s="707"/>
      <c r="KD188" s="707"/>
      <c r="KE188" s="707"/>
      <c r="KF188" s="707"/>
      <c r="KG188" s="751"/>
      <c r="KH188" s="749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25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34"/>
      <c r="JZ189" s="681"/>
      <c r="KA189" s="737"/>
      <c r="KB189" s="709">
        <f t="shared" ref="KB189" si="3005">SUM(E182,Q182,AC182,AO182,BA182,BM182,BY182)</f>
        <v>3677</v>
      </c>
      <c r="KC189" s="705"/>
      <c r="KD189" s="705">
        <f t="shared" ref="KD189" si="3006">SUM(CK182,CW182,DI182,DU182,EG182,ES182,FE182)</f>
        <v>3669</v>
      </c>
      <c r="KE189" s="705"/>
      <c r="KF189" s="705">
        <f t="shared" ref="KF189" si="3007">SUM(FQ182,GC182,GO182,HA182,HM182,HY182,IK182)</f>
        <v>3696</v>
      </c>
      <c r="KG189" s="750"/>
      <c r="KH189" s="752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25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34"/>
      <c r="JZ190" s="681"/>
      <c r="KA190" s="737"/>
      <c r="KB190" s="710"/>
      <c r="KC190" s="707"/>
      <c r="KD190" s="707"/>
      <c r="KE190" s="707"/>
      <c r="KF190" s="707"/>
      <c r="KG190" s="751"/>
      <c r="KH190" s="749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25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34"/>
      <c r="JZ191" s="681"/>
      <c r="KA191" s="737"/>
      <c r="KB191" s="709">
        <f t="shared" ref="KB191" si="3012">KB182+KB187</f>
        <v>281</v>
      </c>
      <c r="KC191" s="754">
        <f t="shared" ref="KC191" si="3013">KB191/$KB$10</f>
        <v>7.1229404309252217E-2</v>
      </c>
      <c r="KD191" s="705">
        <f t="shared" ref="KD191" si="3014">KD182+KD187</f>
        <v>290</v>
      </c>
      <c r="KE191" s="754">
        <f t="shared" ref="KE191" si="3015">KD191/$KD$10</f>
        <v>7.3566717402333837E-2</v>
      </c>
      <c r="KF191" s="705">
        <f t="shared" ref="KF191" si="3016">KF182+KF187</f>
        <v>273</v>
      </c>
      <c r="KG191" s="761">
        <f t="shared" ref="KG191" si="3017">KF191/$KF$10</f>
        <v>6.9166455535850019E-2</v>
      </c>
      <c r="KH191" s="752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25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35"/>
      <c r="JZ192" s="682"/>
      <c r="KA192" s="738"/>
      <c r="KB192" s="753"/>
      <c r="KC192" s="755"/>
      <c r="KD192" s="760"/>
      <c r="KE192" s="755"/>
      <c r="KF192" s="760"/>
      <c r="KG192" s="762"/>
      <c r="KH192" s="763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692"/>
      <c r="JW193" s="693"/>
      <c r="JX193" s="694"/>
      <c r="JY193" s="630"/>
      <c r="JZ193" s="631"/>
      <c r="KA193" s="632"/>
      <c r="KB193" s="743"/>
      <c r="KC193" s="744"/>
      <c r="KD193" s="744"/>
      <c r="KE193" s="744"/>
      <c r="KF193" s="744"/>
      <c r="KG193" s="744"/>
      <c r="KH193" s="745"/>
      <c r="KI193" s="421"/>
      <c r="KJ193" s="425"/>
      <c r="KK193" s="421"/>
      <c r="KL193" s="422"/>
      <c r="KM193" s="421"/>
      <c r="KN193" s="422"/>
    </row>
    <row r="194" spans="1:300" x14ac:dyDescent="0.25">
      <c r="A194" s="727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33">
        <f t="shared" ref="JY194" si="3090">SUM(I201,U201,AG201,AS201,BE201,BQ201,CC201)/SUM(G201,I201,S201,U201,AE201,AG201,AQ201,AS201,BC201,BE201,BO201,BQ201,CA201,CC201)</f>
        <v>7.8897467154273329E-2</v>
      </c>
      <c r="JZ194" s="680">
        <f t="shared" ref="JZ194" si="3091">SUM(CO201,DA201,DM201,DY201,EK201,EW201,FI201)/SUM(CM201,CO201,CY201,DA201,DK201,DM201,DW201,DY201,EI201,EK201,EU201,EW201,FG201,FI201)</f>
        <v>7.2690849252343134E-2</v>
      </c>
      <c r="KA194" s="736">
        <f t="shared" ref="KA194" si="3092">SUM(,FU201,GG201,GS201,HE201,HQ201,IC201,IO201)/SUM(FU201,FS201,GG201,GE201,GS201,GQ201,HE201,HC201,HQ201,HO201,IC201,IA201,IO201,IM201)</f>
        <v>6.8805175550913131E-2</v>
      </c>
      <c r="KB194" s="715">
        <f t="shared" ref="KB194" si="3093">KB196/KB198</f>
        <v>3.0021834061135372E-3</v>
      </c>
      <c r="KC194" s="711"/>
      <c r="KD194" s="711">
        <f t="shared" ref="KD194" si="3094">KD196/KD198</f>
        <v>7.1193866374589269E-3</v>
      </c>
      <c r="KE194" s="711"/>
      <c r="KF194" s="711">
        <f t="shared" ref="KF194" si="3095">KF196/KF198</f>
        <v>5.4436581382689168E-3</v>
      </c>
      <c r="KG194" s="746"/>
      <c r="KH194" s="748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25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34"/>
      <c r="JZ195" s="681"/>
      <c r="KA195" s="737"/>
      <c r="KB195" s="716"/>
      <c r="KC195" s="713"/>
      <c r="KD195" s="713"/>
      <c r="KE195" s="713"/>
      <c r="KF195" s="713"/>
      <c r="KG195" s="747"/>
      <c r="KH195" s="749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25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34"/>
      <c r="JZ196" s="681"/>
      <c r="KA196" s="737"/>
      <c r="KB196" s="709">
        <f t="shared" ref="KB196" si="3148">SUM(C201,O201,AA201,AM201,AY201,BK201,BW201)</f>
        <v>11</v>
      </c>
      <c r="KC196" s="705"/>
      <c r="KD196" s="705">
        <f t="shared" ref="KD196" si="3149">SUM(CI201,CU201,DG201,DS201,EE201,EQ201,FC201)</f>
        <v>26</v>
      </c>
      <c r="KE196" s="705"/>
      <c r="KF196" s="705">
        <f t="shared" ref="KF196" si="3150">SUM(FO201,GA201,GM201,GY201,HK201,HW201,II201)</f>
        <v>20</v>
      </c>
      <c r="KG196" s="750"/>
      <c r="KH196" s="752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25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34"/>
      <c r="JZ197" s="681"/>
      <c r="KA197" s="737"/>
      <c r="KB197" s="710"/>
      <c r="KC197" s="707"/>
      <c r="KD197" s="707"/>
      <c r="KE197" s="707"/>
      <c r="KF197" s="707"/>
      <c r="KG197" s="751"/>
      <c r="KH197" s="749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25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34"/>
      <c r="JZ198" s="681"/>
      <c r="KA198" s="737"/>
      <c r="KB198" s="709">
        <f t="shared" ref="KB198" si="3156">SUM(E191,Q191,AC191,AO191,BA191,BM191,BY191)</f>
        <v>3664</v>
      </c>
      <c r="KC198" s="705"/>
      <c r="KD198" s="705">
        <f t="shared" ref="KD198" si="3157">SUM(CK191,CW191,DI191,DU191,EG191,ES191,FE191)</f>
        <v>3652</v>
      </c>
      <c r="KE198" s="705"/>
      <c r="KF198" s="705">
        <f t="shared" ref="KF198" si="3158">SUM(FQ191,GC191,GO191,HA191,HM191,HY191,IK191)</f>
        <v>3674</v>
      </c>
      <c r="KG198" s="750"/>
      <c r="KH198" s="752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25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34"/>
      <c r="JZ199" s="681"/>
      <c r="KA199" s="737"/>
      <c r="KB199" s="710"/>
      <c r="KC199" s="707"/>
      <c r="KD199" s="707"/>
      <c r="KE199" s="707"/>
      <c r="KF199" s="707"/>
      <c r="KG199" s="751"/>
      <c r="KH199" s="749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25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34"/>
      <c r="JZ200" s="681"/>
      <c r="KA200" s="737"/>
      <c r="KB200" s="709">
        <f t="shared" ref="KB200" si="3239">KB191+KB196</f>
        <v>292</v>
      </c>
      <c r="KC200" s="754">
        <f t="shared" ref="KC200" si="3240">KB200/$KB$10</f>
        <v>7.4017743979721162E-2</v>
      </c>
      <c r="KD200" s="705">
        <f t="shared" ref="KD200" si="3241">KD191+KD196</f>
        <v>316</v>
      </c>
      <c r="KE200" s="754">
        <f t="shared" ref="KE200" si="3242">KD200/$KD$10</f>
        <v>8.016235413495687E-2</v>
      </c>
      <c r="KF200" s="705">
        <f t="shared" ref="KF200" si="3243">KF191+KF196</f>
        <v>293</v>
      </c>
      <c r="KG200" s="761">
        <f t="shared" ref="KG200" si="3244">KF200/$KF$10</f>
        <v>7.4233595135545991E-2</v>
      </c>
      <c r="KH200" s="752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25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35"/>
      <c r="JZ201" s="682"/>
      <c r="KA201" s="738"/>
      <c r="KB201" s="753"/>
      <c r="KC201" s="755"/>
      <c r="KD201" s="760"/>
      <c r="KE201" s="755"/>
      <c r="KF201" s="760"/>
      <c r="KG201" s="762"/>
      <c r="KH201" s="763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692"/>
      <c r="JW202" s="693"/>
      <c r="JX202" s="694"/>
      <c r="JY202" s="630"/>
      <c r="JZ202" s="631"/>
      <c r="KA202" s="632"/>
      <c r="KB202" s="743"/>
      <c r="KC202" s="744"/>
      <c r="KD202" s="744"/>
      <c r="KE202" s="744"/>
      <c r="KF202" s="744"/>
      <c r="KG202" s="744"/>
      <c r="KH202" s="745"/>
      <c r="KI202" s="421"/>
      <c r="KJ202" s="425"/>
      <c r="KK202" s="421"/>
      <c r="KL202" s="422"/>
      <c r="KM202" s="421"/>
      <c r="KN202" s="422"/>
    </row>
    <row r="203" spans="1:300" x14ac:dyDescent="0.25">
      <c r="A203" s="727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33">
        <f t="shared" ref="JY203" si="3317">SUM(I210,U210,AG210,AS210,BE210,BQ210,CC210)/SUM(G210,I210,S210,U210,AE210,AG210,AQ210,AS210,BC210,BE210,BO210,BQ210,CA210,CC210)</f>
        <v>8.4695295441011051E-2</v>
      </c>
      <c r="JZ203" s="680">
        <f t="shared" ref="JZ203" si="3318">SUM(CO210,DA210,DM210,DY210,EK210,EW210,FI210)/SUM(CM210,CO210,CY210,DA210,DK210,DM210,DW210,DY210,EI210,EK210,EU210,EW210,FG210,FI210)</f>
        <v>8.037137116330631E-2</v>
      </c>
      <c r="KA203" s="736">
        <f t="shared" ref="KA203" si="3319">SUM(,FU210,GG210,GS210,HE210,HQ210,IC210,IO210)/SUM(FU210,FS210,GG210,GE210,GS210,GQ210,HE210,HC210,HQ210,HO210,IC210,IA210,IO210,IM210)</f>
        <v>7.6270620450143586E-2</v>
      </c>
      <c r="KB203" s="715">
        <f t="shared" ref="KB203" si="3320">KB205/KB207</f>
        <v>5.2012044894607168E-3</v>
      </c>
      <c r="KC203" s="711"/>
      <c r="KD203" s="711">
        <f t="shared" ref="KD203" si="3321">KD205/KD207</f>
        <v>5.5157198014340872E-3</v>
      </c>
      <c r="KE203" s="711"/>
      <c r="KF203" s="711">
        <f t="shared" ref="KF203" si="3322">KF205/KF207</f>
        <v>4.1050903119868639E-3</v>
      </c>
      <c r="KG203" s="746"/>
      <c r="KH203" s="748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25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34"/>
      <c r="JZ204" s="681"/>
      <c r="KA204" s="737"/>
      <c r="KB204" s="716"/>
      <c r="KC204" s="713"/>
      <c r="KD204" s="713"/>
      <c r="KE204" s="713"/>
      <c r="KF204" s="713"/>
      <c r="KG204" s="747"/>
      <c r="KH204" s="749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25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34"/>
      <c r="JZ205" s="681"/>
      <c r="KA205" s="737"/>
      <c r="KB205" s="709">
        <f t="shared" ref="KB205" si="3375">SUM(C210,O210,AA210,AM210,AY210,BK210,BW210)</f>
        <v>19</v>
      </c>
      <c r="KC205" s="705"/>
      <c r="KD205" s="705">
        <f t="shared" ref="KD205" si="3376">SUM(CI210,CU210,DG210,DS210,EE210,EQ210,FC210)</f>
        <v>20</v>
      </c>
      <c r="KE205" s="705"/>
      <c r="KF205" s="705">
        <f t="shared" ref="KF205" si="3377">SUM(FO210,GA210,GM210,GY210,HK210,HW210,II210)</f>
        <v>15</v>
      </c>
      <c r="KG205" s="750"/>
      <c r="KH205" s="752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25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34"/>
      <c r="JZ206" s="681"/>
      <c r="KA206" s="737"/>
      <c r="KB206" s="710"/>
      <c r="KC206" s="707"/>
      <c r="KD206" s="707"/>
      <c r="KE206" s="707"/>
      <c r="KF206" s="707"/>
      <c r="KG206" s="751"/>
      <c r="KH206" s="749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25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34"/>
      <c r="JZ207" s="681"/>
      <c r="KA207" s="737"/>
      <c r="KB207" s="709">
        <f t="shared" ref="KB207" si="3383">SUM(E200,Q200,AC200,AO200,BA200,BM200,BY200)</f>
        <v>3653</v>
      </c>
      <c r="KC207" s="705"/>
      <c r="KD207" s="705">
        <f t="shared" ref="KD207" si="3384">SUM(CK200,CW200,DI200,DU200,EG200,ES200,FE200)</f>
        <v>3626</v>
      </c>
      <c r="KE207" s="705"/>
      <c r="KF207" s="705">
        <f t="shared" ref="KF207" si="3385">SUM(FQ200,GC200,GO200,HA200,HM200,HY200,IK200)</f>
        <v>3654</v>
      </c>
      <c r="KG207" s="750"/>
      <c r="KH207" s="752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25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34"/>
      <c r="JZ208" s="681"/>
      <c r="KA208" s="737"/>
      <c r="KB208" s="710"/>
      <c r="KC208" s="707"/>
      <c r="KD208" s="707"/>
      <c r="KE208" s="707"/>
      <c r="KF208" s="707"/>
      <c r="KG208" s="751"/>
      <c r="KH208" s="749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25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34"/>
      <c r="JZ209" s="681"/>
      <c r="KA209" s="737"/>
      <c r="KB209" s="709">
        <f t="shared" ref="KB209" si="3390">KB200+KB205</f>
        <v>311</v>
      </c>
      <c r="KC209" s="754">
        <f t="shared" ref="KC209" si="3391">KB209/$KB$10</f>
        <v>7.8833967046894798E-2</v>
      </c>
      <c r="KD209" s="705">
        <f t="shared" ref="KD209" si="3392">KD200+KD205</f>
        <v>336</v>
      </c>
      <c r="KE209" s="754">
        <f t="shared" ref="KE209" si="3393">KD209/$KD$10</f>
        <v>8.5235920852359204E-2</v>
      </c>
      <c r="KF209" s="705">
        <f t="shared" ref="KF209" si="3394">KF200+KF205</f>
        <v>308</v>
      </c>
      <c r="KG209" s="761">
        <f t="shared" ref="KG209" si="3395">KF209/$KF$10</f>
        <v>7.8033949835317959E-2</v>
      </c>
      <c r="KH209" s="752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25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35"/>
      <c r="JZ210" s="682"/>
      <c r="KA210" s="738"/>
      <c r="KB210" s="753"/>
      <c r="KC210" s="755"/>
      <c r="KD210" s="760"/>
      <c r="KE210" s="755"/>
      <c r="KF210" s="760"/>
      <c r="KG210" s="762"/>
      <c r="KH210" s="763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692"/>
      <c r="JW211" s="693"/>
      <c r="JX211" s="694"/>
      <c r="JY211" s="630"/>
      <c r="JZ211" s="631"/>
      <c r="KA211" s="632"/>
      <c r="KB211" s="743"/>
      <c r="KC211" s="744"/>
      <c r="KD211" s="744"/>
      <c r="KE211" s="744"/>
      <c r="KF211" s="744"/>
      <c r="KG211" s="744"/>
      <c r="KH211" s="745"/>
      <c r="KI211" s="421"/>
      <c r="KJ211" s="425"/>
      <c r="KK211" s="421"/>
      <c r="KL211" s="422"/>
      <c r="KM211" s="421"/>
      <c r="KN211" s="422"/>
    </row>
    <row r="212" spans="1:300" x14ac:dyDescent="0.25">
      <c r="A212" s="727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33">
        <f t="shared" ref="JY212" si="3468">SUM(I219,U219,AG219,AS219,BE219,BQ219,CC219)/SUM(G219,I219,S219,U219,AE219,AG219,AQ219,AS219,BC219,BE219,BO219,BQ219,CA219,CC219)</f>
        <v>7.6391242459160846E-2</v>
      </c>
      <c r="JZ212" s="680">
        <f t="shared" ref="JZ212" si="3469">SUM(CO219,DA219,DM219,DY219,EK219,EW219,FI219)/SUM(CM219,CO219,CY219,DA219,DK219,DM219,DW219,DY219,EI219,EK219,EU219,EW219,FG219,FI219)</f>
        <v>7.3220867592855121E-2</v>
      </c>
      <c r="KA212" s="736">
        <f t="shared" ref="KA212" si="3470">SUM(,FU219,GG219,GS219,HE219,HQ219,IC219,IO219)/SUM(FU219,FS219,GG219,GE219,GS219,GQ219,HE219,HC219,HQ219,HO219,IC219,IA219,IO219,IM219)</f>
        <v>7.8133514986376024E-2</v>
      </c>
      <c r="KB212" s="715">
        <f t="shared" ref="KB212" si="3471">KB214/KB216</f>
        <v>4.1276829939460649E-3</v>
      </c>
      <c r="KC212" s="711"/>
      <c r="KD212" s="711">
        <f t="shared" ref="KD212" si="3472">KD214/KD216</f>
        <v>6.6555740432612314E-3</v>
      </c>
      <c r="KE212" s="711"/>
      <c r="KF212" s="711">
        <f t="shared" ref="KF212" si="3473">KF214/KF216</f>
        <v>4.1220115416323163E-3</v>
      </c>
      <c r="KG212" s="746"/>
      <c r="KH212" s="748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25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34"/>
      <c r="JZ213" s="681"/>
      <c r="KA213" s="737"/>
      <c r="KB213" s="716"/>
      <c r="KC213" s="713"/>
      <c r="KD213" s="713"/>
      <c r="KE213" s="713"/>
      <c r="KF213" s="713"/>
      <c r="KG213" s="747"/>
      <c r="KH213" s="749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25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181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34"/>
      <c r="JZ214" s="681"/>
      <c r="KA214" s="737"/>
      <c r="KB214" s="709">
        <f t="shared" ref="KB214" si="3526">SUM(C219,O219,AA219,AM219,AY219,BK219,BW219)</f>
        <v>15</v>
      </c>
      <c r="KC214" s="705"/>
      <c r="KD214" s="705">
        <f t="shared" ref="KD214" si="3527">SUM(CI219,CU219,DG219,DS219,EE219,EQ219,FC219)</f>
        <v>24</v>
      </c>
      <c r="KE214" s="705"/>
      <c r="KF214" s="705">
        <f t="shared" ref="KF214" si="3528">SUM(FO219,GA219,GM219,GY219,HK219,HW219,II219)</f>
        <v>15</v>
      </c>
      <c r="KG214" s="750"/>
      <c r="KH214" s="752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25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34"/>
      <c r="JZ215" s="681"/>
      <c r="KA215" s="737"/>
      <c r="KB215" s="710"/>
      <c r="KC215" s="707"/>
      <c r="KD215" s="707"/>
      <c r="KE215" s="707"/>
      <c r="KF215" s="707"/>
      <c r="KG215" s="751"/>
      <c r="KH215" s="749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25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34"/>
      <c r="JZ216" s="681"/>
      <c r="KA216" s="737"/>
      <c r="KB216" s="709">
        <f t="shared" ref="KB216" si="3533">SUM(E209,Q209,AC209,AO209,BA209,BM209,BY209)</f>
        <v>3634</v>
      </c>
      <c r="KC216" s="705"/>
      <c r="KD216" s="705">
        <f t="shared" ref="KD216" si="3534">SUM(CK209,CW209,DI209,DU209,EG209,ES209,FE209)</f>
        <v>3606</v>
      </c>
      <c r="KE216" s="705"/>
      <c r="KF216" s="705">
        <f t="shared" ref="KF216" si="3535">SUM(FQ209,GC209,GO209,HA209,HM209,HY209,IK209)</f>
        <v>3639</v>
      </c>
      <c r="KG216" s="750"/>
      <c r="KH216" s="752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25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34"/>
      <c r="JZ217" s="681"/>
      <c r="KA217" s="737"/>
      <c r="KB217" s="710"/>
      <c r="KC217" s="707"/>
      <c r="KD217" s="707"/>
      <c r="KE217" s="707"/>
      <c r="KF217" s="707"/>
      <c r="KG217" s="751"/>
      <c r="KH217" s="749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25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34"/>
      <c r="JZ218" s="681"/>
      <c r="KA218" s="737"/>
      <c r="KB218" s="709">
        <f t="shared" ref="KB218" si="3540">KB209+KB214</f>
        <v>326</v>
      </c>
      <c r="KC218" s="754">
        <f t="shared" ref="KC218" si="3541">KB218/$KB$10</f>
        <v>8.2636248415716096E-2</v>
      </c>
      <c r="KD218" s="705">
        <f t="shared" ref="KD218" si="3542">KD209+KD214</f>
        <v>360</v>
      </c>
      <c r="KE218" s="754">
        <f t="shared" ref="KE218" si="3543">KD218/$KD$10</f>
        <v>9.1324200913242004E-2</v>
      </c>
      <c r="KF218" s="705">
        <f t="shared" ref="KF218" si="3544">KF209+KF214</f>
        <v>323</v>
      </c>
      <c r="KG218" s="761">
        <f t="shared" ref="KG218" si="3545">KF218/$KF$10</f>
        <v>8.1834304535089941E-2</v>
      </c>
      <c r="KH218" s="752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25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35"/>
      <c r="JZ219" s="682"/>
      <c r="KA219" s="738"/>
      <c r="KB219" s="753"/>
      <c r="KC219" s="755"/>
      <c r="KD219" s="760"/>
      <c r="KE219" s="755"/>
      <c r="KF219" s="760"/>
      <c r="KG219" s="762"/>
      <c r="KH219" s="763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692"/>
      <c r="JW220" s="693"/>
      <c r="JX220" s="694"/>
      <c r="JY220" s="630"/>
      <c r="JZ220" s="631"/>
      <c r="KA220" s="632"/>
      <c r="KB220" s="743"/>
      <c r="KC220" s="744"/>
      <c r="KD220" s="744"/>
      <c r="KE220" s="744"/>
      <c r="KF220" s="744"/>
      <c r="KG220" s="744"/>
      <c r="KH220" s="745"/>
      <c r="KI220" s="421"/>
      <c r="KJ220" s="425"/>
      <c r="KK220" s="421"/>
      <c r="KL220" s="422"/>
      <c r="KM220" s="421"/>
      <c r="KN220" s="422"/>
    </row>
    <row r="221" spans="1:300" x14ac:dyDescent="0.25">
      <c r="A221" s="727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33">
        <f t="shared" ref="JY221" si="3618">SUM(I228,U228,AG228,AS228,BE228,BQ228,CC228)/SUM(G228,I228,S228,U228,AE228,AG228,AQ228,AS228,BC228,BE228,BO228,BQ228,CA228,CC228)</f>
        <v>8.6156419907988294E-2</v>
      </c>
      <c r="JZ221" s="680">
        <f t="shared" ref="JZ221" si="3619">SUM(CO228,DA228,DM228,DY228,EK228,EW228,FI228)/SUM(CM228,CO228,CY228,DA228,DK228,DM228,DW228,DY228,EI228,EK228,EU228,EW228,FG228,FI228)</f>
        <v>8.587137379729437E-2</v>
      </c>
      <c r="KA221" s="736">
        <f t="shared" ref="KA221" si="3620">SUM(,FU228,GG228,GS228,HE228,HQ228,IC228,IO228)/SUM(FU228,FS228,GG228,GE228,GS228,GQ228,HE228,HC228,HQ228,HO228,IC228,IA228,IO228,IM228)</f>
        <v>8.1628333568505712E-2</v>
      </c>
      <c r="KB221" s="715">
        <f t="shared" ref="KB221" si="3621">KB223/KB225</f>
        <v>4.4211108040895274E-3</v>
      </c>
      <c r="KC221" s="711"/>
      <c r="KD221" s="711">
        <f t="shared" ref="KD221" si="3622">KD223/KD225</f>
        <v>3.9084310441094361E-3</v>
      </c>
      <c r="KE221" s="711"/>
      <c r="KF221" s="711">
        <f t="shared" ref="KF221" si="3623">KF223/KF225</f>
        <v>4.6909492273730681E-3</v>
      </c>
      <c r="KG221" s="746"/>
      <c r="KH221" s="748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25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34"/>
      <c r="JZ222" s="681"/>
      <c r="KA222" s="737"/>
      <c r="KB222" s="716"/>
      <c r="KC222" s="713"/>
      <c r="KD222" s="713"/>
      <c r="KE222" s="713"/>
      <c r="KF222" s="713"/>
      <c r="KG222" s="747"/>
      <c r="KH222" s="749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25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34"/>
      <c r="JZ223" s="681"/>
      <c r="KA223" s="737"/>
      <c r="KB223" s="709">
        <f t="shared" ref="KB223" si="3676">SUM(C228,O228,AA228,AM228,AY228,BK228,BW228)</f>
        <v>16</v>
      </c>
      <c r="KC223" s="705"/>
      <c r="KD223" s="705">
        <f t="shared" ref="KD223" si="3677">SUM(CI228,CU228,DG228,DS228,EE228,EQ228,FC228)</f>
        <v>14</v>
      </c>
      <c r="KE223" s="705"/>
      <c r="KF223" s="705">
        <f t="shared" ref="KF223" si="3678">SUM(FO228,GA228,GM228,GY228,HK228,HW228,II228)</f>
        <v>17</v>
      </c>
      <c r="KG223" s="750"/>
      <c r="KH223" s="752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25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34"/>
      <c r="JZ224" s="681"/>
      <c r="KA224" s="737"/>
      <c r="KB224" s="710"/>
      <c r="KC224" s="707"/>
      <c r="KD224" s="707"/>
      <c r="KE224" s="707"/>
      <c r="KF224" s="707"/>
      <c r="KG224" s="751"/>
      <c r="KH224" s="749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25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34"/>
      <c r="JZ225" s="681"/>
      <c r="KA225" s="737"/>
      <c r="KB225" s="709">
        <f t="shared" ref="KB225" si="3683">SUM(E218,Q218,AC218,AO218,BA218,BM218,BY218)</f>
        <v>3619</v>
      </c>
      <c r="KC225" s="705"/>
      <c r="KD225" s="705">
        <f t="shared" ref="KD225" si="3684">SUM(CK218,CW218,DI218,DU218,EG218,ES218,FE218)</f>
        <v>3582</v>
      </c>
      <c r="KE225" s="705"/>
      <c r="KF225" s="705">
        <f t="shared" ref="KF225" si="3685">SUM(FQ218,GC218,GO218,HA218,HM218,HY218,IK218)</f>
        <v>3624</v>
      </c>
      <c r="KG225" s="750"/>
      <c r="KH225" s="752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25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34"/>
      <c r="JZ226" s="681"/>
      <c r="KA226" s="737"/>
      <c r="KB226" s="710"/>
      <c r="KC226" s="707"/>
      <c r="KD226" s="707"/>
      <c r="KE226" s="707"/>
      <c r="KF226" s="707"/>
      <c r="KG226" s="751"/>
      <c r="KH226" s="749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25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34"/>
      <c r="JZ227" s="681"/>
      <c r="KA227" s="737"/>
      <c r="KB227" s="709">
        <f t="shared" ref="KB227" si="3690">KB218+KB223</f>
        <v>342</v>
      </c>
      <c r="KC227" s="754">
        <f t="shared" ref="KC227" si="3691">KB227/$KB$10</f>
        <v>8.6692015209125478E-2</v>
      </c>
      <c r="KD227" s="705">
        <f t="shared" ref="KD227" si="3692">KD218+KD223</f>
        <v>374</v>
      </c>
      <c r="KE227" s="754">
        <f t="shared" ref="KE227" si="3693">KD227/$KD$10</f>
        <v>9.4875697615423638E-2</v>
      </c>
      <c r="KF227" s="705">
        <f t="shared" ref="KF227" si="3694">KF218+KF223</f>
        <v>340</v>
      </c>
      <c r="KG227" s="761">
        <f t="shared" ref="KG227" si="3695">KF227/$KF$10</f>
        <v>8.6141373194831519E-2</v>
      </c>
      <c r="KH227" s="752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25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35"/>
      <c r="JZ228" s="682"/>
      <c r="KA228" s="738"/>
      <c r="KB228" s="753"/>
      <c r="KC228" s="755"/>
      <c r="KD228" s="760"/>
      <c r="KE228" s="755"/>
      <c r="KF228" s="760"/>
      <c r="KG228" s="762"/>
      <c r="KH228" s="763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692"/>
      <c r="JW229" s="693"/>
      <c r="JX229" s="694"/>
      <c r="JY229" s="630"/>
      <c r="JZ229" s="631"/>
      <c r="KA229" s="632"/>
      <c r="KB229" s="743"/>
      <c r="KC229" s="744"/>
      <c r="KD229" s="744"/>
      <c r="KE229" s="744"/>
      <c r="KF229" s="744"/>
      <c r="KG229" s="744"/>
      <c r="KH229" s="745"/>
      <c r="KI229" s="421"/>
      <c r="KJ229" s="425"/>
      <c r="KK229" s="421"/>
      <c r="KL229" s="422"/>
      <c r="KM229" s="421"/>
      <c r="KN229" s="422"/>
    </row>
    <row r="230" spans="1:300" x14ac:dyDescent="0.25">
      <c r="A230" s="727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33">
        <f t="shared" ref="JY230" si="3768">SUM(I237,U237,AG237,AS237,BE237,BQ237,CC237)/SUM(G237,I237,S237,U237,AE237,AG237,AQ237,AS237,BC237,BE237,BO237,BQ237,CA237,CC237)</f>
        <v>8.1113629923491068E-2</v>
      </c>
      <c r="JZ230" s="680">
        <f t="shared" ref="JZ230" si="3769">SUM(CO237,DA237,DM237,DY237,EK237,EW237,FI237)/SUM(CM237,CO237,CY237,DA237,DK237,DM237,DW237,DY237,EI237,EK237,EU237,EW237,FG237,FI237)</f>
        <v>8.3007740508661998E-2</v>
      </c>
      <c r="KA230" s="736">
        <f t="shared" ref="KA230" si="3770">SUM(,FU237,GG237,GS237,HE237,HQ237,IC237,IO237)/SUM(FU237,FS237,GG237,GE237,GS237,GQ237,HE237,HC237,HQ237,HO237,IC237,IA237,IO237,IM237)</f>
        <v>7.6145795741609526E-2</v>
      </c>
      <c r="KB230" s="715">
        <f t="shared" ref="KB230" si="3771">KB232/KB234</f>
        <v>5.550929780738274E-3</v>
      </c>
      <c r="KC230" s="711"/>
      <c r="KD230" s="711">
        <f t="shared" ref="KD230" si="3772">KD232/KD234</f>
        <v>5.3251121076233181E-3</v>
      </c>
      <c r="KE230" s="711"/>
      <c r="KF230" s="711">
        <f t="shared" ref="KF230" si="3773">KF232/KF234</f>
        <v>3.8813418353202105E-3</v>
      </c>
      <c r="KG230" s="746"/>
      <c r="KH230" s="748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25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34"/>
      <c r="JZ231" s="681"/>
      <c r="KA231" s="737"/>
      <c r="KB231" s="716"/>
      <c r="KC231" s="713"/>
      <c r="KD231" s="713"/>
      <c r="KE231" s="713"/>
      <c r="KF231" s="713"/>
      <c r="KG231" s="747"/>
      <c r="KH231" s="749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25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34"/>
      <c r="JZ232" s="681"/>
      <c r="KA232" s="737"/>
      <c r="KB232" s="709">
        <f t="shared" ref="KB232" si="3826">SUM(C237,O237,AA237,AM237,AY237,BK237,BW237)</f>
        <v>20</v>
      </c>
      <c r="KC232" s="705"/>
      <c r="KD232" s="705">
        <f t="shared" ref="KD232" si="3827">SUM(CI237,CU237,DG237,DS237,EE237,EQ237,FC237)</f>
        <v>19</v>
      </c>
      <c r="KE232" s="705"/>
      <c r="KF232" s="705">
        <f t="shared" ref="KF232" si="3828">SUM(FO237,GA237,GM237,GY237,HK237,HW237,II237)</f>
        <v>14</v>
      </c>
      <c r="KG232" s="750"/>
      <c r="KH232" s="752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25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34"/>
      <c r="JZ233" s="681"/>
      <c r="KA233" s="737"/>
      <c r="KB233" s="710"/>
      <c r="KC233" s="707"/>
      <c r="KD233" s="707"/>
      <c r="KE233" s="707"/>
      <c r="KF233" s="707"/>
      <c r="KG233" s="751"/>
      <c r="KH233" s="749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25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34"/>
      <c r="JZ234" s="681"/>
      <c r="KA234" s="737"/>
      <c r="KB234" s="709">
        <f t="shared" ref="KB234" si="3833">SUM(E227,Q227,AC227,AO227,BA227,BM227,BY227)</f>
        <v>3603</v>
      </c>
      <c r="KC234" s="705"/>
      <c r="KD234" s="705">
        <f t="shared" ref="KD234" si="3834">SUM(CK227,CW227,DI227,DU227,EG227,ES227,FE227)</f>
        <v>3568</v>
      </c>
      <c r="KE234" s="705"/>
      <c r="KF234" s="705">
        <f t="shared" ref="KF234" si="3835">SUM(FQ227,GC227,GO227,HA227,HM227,HY227,IK227)</f>
        <v>3607</v>
      </c>
      <c r="KG234" s="750"/>
      <c r="KH234" s="752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25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34"/>
      <c r="JZ235" s="681"/>
      <c r="KA235" s="737"/>
      <c r="KB235" s="710"/>
      <c r="KC235" s="707"/>
      <c r="KD235" s="707"/>
      <c r="KE235" s="707"/>
      <c r="KF235" s="707"/>
      <c r="KG235" s="751"/>
      <c r="KH235" s="749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25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34"/>
      <c r="JZ236" s="681"/>
      <c r="KA236" s="737"/>
      <c r="KB236" s="709">
        <f t="shared" ref="KB236" si="3840">KB227+KB232</f>
        <v>362</v>
      </c>
      <c r="KC236" s="754">
        <f t="shared" ref="KC236" si="3841">KB236/$KB$10</f>
        <v>9.1761723700887199E-2</v>
      </c>
      <c r="KD236" s="705">
        <f t="shared" ref="KD236" si="3842">KD227+KD232</f>
        <v>393</v>
      </c>
      <c r="KE236" s="754">
        <f t="shared" ref="KE236" si="3843">KD236/$KD$10</f>
        <v>9.9695585996955854E-2</v>
      </c>
      <c r="KF236" s="705">
        <f t="shared" ref="KF236" si="3844">KF227+KF232</f>
        <v>354</v>
      </c>
      <c r="KG236" s="761">
        <f t="shared" ref="KG236" si="3845">KF236/$KF$10</f>
        <v>8.9688370914618704E-2</v>
      </c>
      <c r="KH236" s="752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25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35"/>
      <c r="JZ237" s="682"/>
      <c r="KA237" s="738"/>
      <c r="KB237" s="753"/>
      <c r="KC237" s="755"/>
      <c r="KD237" s="760"/>
      <c r="KE237" s="755"/>
      <c r="KF237" s="760"/>
      <c r="KG237" s="762"/>
      <c r="KH237" s="763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692"/>
      <c r="JW238" s="693"/>
      <c r="JX238" s="694"/>
      <c r="JY238" s="630"/>
      <c r="JZ238" s="631"/>
      <c r="KA238" s="632"/>
      <c r="KB238" s="743"/>
      <c r="KC238" s="744"/>
      <c r="KD238" s="744"/>
      <c r="KE238" s="744"/>
      <c r="KF238" s="744"/>
      <c r="KG238" s="744"/>
      <c r="KH238" s="745"/>
      <c r="KI238" s="421"/>
      <c r="KJ238" s="425"/>
      <c r="KK238" s="421"/>
      <c r="KL238" s="422"/>
      <c r="KM238" s="421"/>
      <c r="KN238" s="422"/>
    </row>
    <row r="239" spans="1:300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33">
        <f t="shared" ref="JY239" si="3918">SUM(I246,U246,AG246,AS246,BE246,BQ246,CC246)/SUM(G246,I246,S246,U246,AE246,AG246,AQ246,AS246,BC246,BE246,BO246,BQ246,CA246,CC246)</f>
        <v>8.9240734077006112E-2</v>
      </c>
      <c r="JZ239" s="680">
        <f t="shared" ref="JZ239" si="3919">SUM(CO246,DA246,DM246,DY246,EK246,EW246,FI246)/SUM(CM246,CO246,CY246,DA246,DK246,DM246,DW246,DY246,EI246,EK246,EU246,EW246,FG246,FI246)</f>
        <v>9.3102934604498727E-2</v>
      </c>
      <c r="KA239" s="736">
        <f t="shared" ref="KA239" si="3920">SUM(,FU246,GG246,GS246,HE246,HQ246,IC246,IO246)/SUM(FU246,FS246,GG246,GE246,GS246,GQ246,HE246,HC246,HQ246,HO246,IC246,IA246,IO246,IM246)</f>
        <v>8.255553143766732E-2</v>
      </c>
      <c r="KB239" s="715">
        <f t="shared" ref="KB239" si="3921">KB241/KB243</f>
        <v>7.8146804353893384E-3</v>
      </c>
      <c r="KC239" s="711"/>
      <c r="KD239" s="711">
        <f t="shared" ref="KD239" si="3922">KD241/KD243</f>
        <v>5.3536207382361232E-3</v>
      </c>
      <c r="KE239" s="711"/>
      <c r="KF239" s="711">
        <f t="shared" ref="KF239" si="3923">KF241/KF243</f>
        <v>5.0097411633732254E-3</v>
      </c>
      <c r="KG239" s="746"/>
      <c r="KH239" s="748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25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34"/>
      <c r="JZ240" s="681"/>
      <c r="KA240" s="737"/>
      <c r="KB240" s="716"/>
      <c r="KC240" s="713"/>
      <c r="KD240" s="713"/>
      <c r="KE240" s="713"/>
      <c r="KF240" s="713"/>
      <c r="KG240" s="747"/>
      <c r="KH240" s="749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25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34"/>
      <c r="JZ241" s="681"/>
      <c r="KA241" s="737"/>
      <c r="KB241" s="709">
        <f t="shared" ref="KB241" si="3976">SUM(C246,O246,AA246,AM246,AY246,BK246,BW246)</f>
        <v>28</v>
      </c>
      <c r="KC241" s="705"/>
      <c r="KD241" s="705">
        <f t="shared" ref="KD241" si="3977">SUM(CI246,CU246,DG246,DS246,EE246,EQ246,FC246)</f>
        <v>19</v>
      </c>
      <c r="KE241" s="705"/>
      <c r="KF241" s="705">
        <f t="shared" ref="KF241" si="3978">SUM(FO246,GA246,GM246,GY246,HK246,HW246,II246)</f>
        <v>18</v>
      </c>
      <c r="KG241" s="750"/>
      <c r="KH241" s="752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25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34"/>
      <c r="JZ242" s="681"/>
      <c r="KA242" s="737"/>
      <c r="KB242" s="710"/>
      <c r="KC242" s="707"/>
      <c r="KD242" s="707"/>
      <c r="KE242" s="707"/>
      <c r="KF242" s="707"/>
      <c r="KG242" s="751"/>
      <c r="KH242" s="749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25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34"/>
      <c r="JZ243" s="681"/>
      <c r="KA243" s="737"/>
      <c r="KB243" s="709">
        <f t="shared" ref="KB243" si="3984">SUM(E236,Q236,AC236,AO236,BA236,BM236,BY236)</f>
        <v>3583</v>
      </c>
      <c r="KC243" s="705"/>
      <c r="KD243" s="705">
        <f t="shared" ref="KD243" si="3985">SUM(CK236,CW236,DI236,DU236,EG236,ES236,FE236)</f>
        <v>3549</v>
      </c>
      <c r="KE243" s="705"/>
      <c r="KF243" s="705">
        <f t="shared" ref="KF243" si="3986">SUM(FQ236,GC236,GO236,HA236,HM236,HY236,IK236)</f>
        <v>3593</v>
      </c>
      <c r="KG243" s="750"/>
      <c r="KH243" s="752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25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34"/>
      <c r="JZ244" s="681"/>
      <c r="KA244" s="737"/>
      <c r="KB244" s="710"/>
      <c r="KC244" s="707"/>
      <c r="KD244" s="707"/>
      <c r="KE244" s="707"/>
      <c r="KF244" s="707"/>
      <c r="KG244" s="751"/>
      <c r="KH244" s="749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25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34"/>
      <c r="JZ245" s="681"/>
      <c r="KA245" s="737"/>
      <c r="KB245" s="709">
        <f t="shared" ref="KB245" si="3991">KB236+KB241</f>
        <v>390</v>
      </c>
      <c r="KC245" s="754">
        <f t="shared" ref="KC245" si="3992">KB245/$KB$10</f>
        <v>9.8859315589353611E-2</v>
      </c>
      <c r="KD245" s="705">
        <f t="shared" ref="KD245" si="3993">KD236+KD241</f>
        <v>412</v>
      </c>
      <c r="KE245" s="754">
        <f t="shared" ref="KE245" si="3994">KD245/$KD$10</f>
        <v>0.10451547437848807</v>
      </c>
      <c r="KF245" s="705">
        <f t="shared" ref="KF245" si="3995">KF236+KF241</f>
        <v>372</v>
      </c>
      <c r="KG245" s="761">
        <f t="shared" ref="KG245" si="3996">KF245/$KF$10</f>
        <v>9.4248796554345066E-2</v>
      </c>
      <c r="KH245" s="752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25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35"/>
      <c r="JZ246" s="682"/>
      <c r="KA246" s="738"/>
      <c r="KB246" s="753"/>
      <c r="KC246" s="755"/>
      <c r="KD246" s="760"/>
      <c r="KE246" s="755"/>
      <c r="KF246" s="760"/>
      <c r="KG246" s="762"/>
      <c r="KH246" s="763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692"/>
      <c r="JW247" s="693"/>
      <c r="JX247" s="694"/>
      <c r="JY247" s="630"/>
      <c r="JZ247" s="631"/>
      <c r="KA247" s="632"/>
      <c r="KB247" s="743"/>
      <c r="KC247" s="744"/>
      <c r="KD247" s="744"/>
      <c r="KE247" s="744"/>
      <c r="KF247" s="744"/>
      <c r="KG247" s="744"/>
      <c r="KH247" s="745"/>
      <c r="KI247" s="421"/>
      <c r="KJ247" s="425"/>
      <c r="KK247" s="421"/>
      <c r="KL247" s="422"/>
      <c r="KM247" s="421"/>
      <c r="KN247" s="422"/>
    </row>
    <row r="248" spans="1:300" x14ac:dyDescent="0.25">
      <c r="A248" s="727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33">
        <f t="shared" ref="JY248" si="4069">SUM(I255,U255,AG255,AS255,BE255,BQ255,CC255)/SUM(G255,I255,S255,U255,AE255,AG255,AQ255,AS255,BC255,BE255,BO255,BQ255,CA255,CC255)</f>
        <v>8.614544627284447E-2</v>
      </c>
      <c r="JZ248" s="680">
        <f t="shared" ref="JZ248" si="4070">SUM(CO255,DA255,DM255,DY255,EK255,EW255,FI255)/SUM(CM255,CO255,CY255,DA255,DK255,DM255,DW255,DY255,EI255,EK255,EU255,EW255,FG255,FI255)</f>
        <v>8.466267216559023E-2</v>
      </c>
      <c r="KA248" s="736">
        <f t="shared" ref="KA248" si="4071">SUM(,FU255,GG255,GS255,HE255,HQ255,IC255,IO255)/SUM(FU255,FS255,GG255,GE255,GS255,GQ255,HE255,HC255,HQ255,HO255,IC255,IA255,IO255,IM255)</f>
        <v>7.6923076923076927E-2</v>
      </c>
      <c r="KB248" s="715">
        <f t="shared" ref="KB248" si="4072">KB250/KB252</f>
        <v>4.5007032348804502E-3</v>
      </c>
      <c r="KC248" s="711"/>
      <c r="KD248" s="711">
        <f t="shared" ref="KD248" si="4073">KD250/KD252</f>
        <v>4.5325779036827192E-3</v>
      </c>
      <c r="KE248" s="711"/>
      <c r="KF248" s="711">
        <f t="shared" ref="KF248" si="4074">KF250/KF252</f>
        <v>3.0769230769230769E-3</v>
      </c>
      <c r="KG248" s="746"/>
      <c r="KH248" s="748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25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34"/>
      <c r="JZ249" s="681"/>
      <c r="KA249" s="737"/>
      <c r="KB249" s="716"/>
      <c r="KC249" s="713"/>
      <c r="KD249" s="713"/>
      <c r="KE249" s="713"/>
      <c r="KF249" s="713"/>
      <c r="KG249" s="747"/>
      <c r="KH249" s="749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25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34"/>
      <c r="JZ250" s="681"/>
      <c r="KA250" s="737"/>
      <c r="KB250" s="709">
        <f t="shared" ref="KB250" si="4127">SUM(C255,O255,AA255,AM255,AY255,BK255,BW255)</f>
        <v>16</v>
      </c>
      <c r="KC250" s="705"/>
      <c r="KD250" s="705">
        <f t="shared" ref="KD250" si="4128">SUM(CI255,CU255,DG255,DS255,EE255,EQ255,FC255)</f>
        <v>16</v>
      </c>
      <c r="KE250" s="705"/>
      <c r="KF250" s="705">
        <f t="shared" ref="KF250" si="4129">SUM(FO255,GA255,GM255,GY255,HK255,HW255,II255)</f>
        <v>11</v>
      </c>
      <c r="KG250" s="750"/>
      <c r="KH250" s="752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25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34"/>
      <c r="JZ251" s="681"/>
      <c r="KA251" s="737"/>
      <c r="KB251" s="710"/>
      <c r="KC251" s="707"/>
      <c r="KD251" s="707"/>
      <c r="KE251" s="707"/>
      <c r="KF251" s="707"/>
      <c r="KG251" s="751"/>
      <c r="KH251" s="749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25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34"/>
      <c r="JZ252" s="681"/>
      <c r="KA252" s="737"/>
      <c r="KB252" s="709">
        <f t="shared" ref="KB252" si="4134">SUM(E245,Q245,AC245,AO245,BA245,BM245,BY245)</f>
        <v>3555</v>
      </c>
      <c r="KC252" s="705"/>
      <c r="KD252" s="705">
        <f t="shared" ref="KD252" si="4135">SUM(CK245,CW245,DI245,DU245,EG245,ES245,FE245)</f>
        <v>3530</v>
      </c>
      <c r="KE252" s="705"/>
      <c r="KF252" s="705">
        <f t="shared" ref="KF252" si="4136">SUM(FQ245,GC245,GO245,HA245,HM245,HY245,IK245)</f>
        <v>3575</v>
      </c>
      <c r="KG252" s="750"/>
      <c r="KH252" s="752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25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34"/>
      <c r="JZ253" s="681"/>
      <c r="KA253" s="737"/>
      <c r="KB253" s="710"/>
      <c r="KC253" s="707"/>
      <c r="KD253" s="707"/>
      <c r="KE253" s="707"/>
      <c r="KF253" s="707"/>
      <c r="KG253" s="751"/>
      <c r="KH253" s="749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25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34"/>
      <c r="JZ254" s="681"/>
      <c r="KA254" s="737"/>
      <c r="KB254" s="709">
        <f t="shared" ref="KB254" si="4141">KB245+KB250</f>
        <v>406</v>
      </c>
      <c r="KC254" s="754">
        <f t="shared" ref="KC254" si="4142">KB254/$KB$10</f>
        <v>0.10291508238276299</v>
      </c>
      <c r="KD254" s="705">
        <f t="shared" ref="KD254" si="4143">KD245+KD250</f>
        <v>428</v>
      </c>
      <c r="KE254" s="754">
        <f t="shared" ref="KE254" si="4144">KD254/$KD$10</f>
        <v>0.10857432775240994</v>
      </c>
      <c r="KF254" s="705">
        <f t="shared" ref="KF254" si="4145">KF245+KF250</f>
        <v>383</v>
      </c>
      <c r="KG254" s="761">
        <f t="shared" ref="KG254" si="4146">KF254/$KF$10</f>
        <v>9.7035723334177856E-2</v>
      </c>
      <c r="KH254" s="752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25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35"/>
      <c r="JZ255" s="682"/>
      <c r="KA255" s="738"/>
      <c r="KB255" s="753"/>
      <c r="KC255" s="755"/>
      <c r="KD255" s="760"/>
      <c r="KE255" s="755"/>
      <c r="KF255" s="760"/>
      <c r="KG255" s="762"/>
      <c r="KH255" s="763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692"/>
      <c r="JW256" s="693"/>
      <c r="JX256" s="694"/>
      <c r="JY256" s="630"/>
      <c r="JZ256" s="631"/>
      <c r="KA256" s="632"/>
      <c r="KB256" s="743"/>
      <c r="KC256" s="744"/>
      <c r="KD256" s="744"/>
      <c r="KE256" s="744"/>
      <c r="KF256" s="744"/>
      <c r="KG256" s="744"/>
      <c r="KH256" s="745"/>
      <c r="KI256" s="421"/>
      <c r="KJ256" s="425"/>
      <c r="KK256" s="421"/>
      <c r="KL256" s="422"/>
      <c r="KM256" s="421"/>
      <c r="KN256" s="422"/>
    </row>
    <row r="257" spans="1:300" x14ac:dyDescent="0.25">
      <c r="A257" s="727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33">
        <f t="shared" ref="JY257" si="4219">SUM(I264,U264,AG264,AS264,BE264,BQ264,CC264)/SUM(G264,I264,S264,U264,AE264,AG264,AQ264,AS264,BC264,BE264,BO264,BQ264,CA264,CC264)</f>
        <v>7.4941451990632318E-2</v>
      </c>
      <c r="JZ257" s="680">
        <f t="shared" ref="JZ257" si="4220">SUM(CO264,DA264,DM264,DY264,EK264,EW264,FI264)/SUM(CM264,CO264,CY264,DA264,DK264,DM264,DW264,DY264,EI264,EK264,EU264,EW264,FG264,FI264)</f>
        <v>7.774490466798159E-2</v>
      </c>
      <c r="KA257" s="736">
        <f t="shared" ref="KA257" si="4221">SUM(,FU264,GG264,GS264,HE264,HQ264,IC264,IO264)/SUM(FU264,FS264,GG264,GE264,GS264,GQ264,HE264,HC264,HQ264,HO264,IC264,IA264,IO264,IM264)</f>
        <v>8.7427802832502566E-2</v>
      </c>
      <c r="KB257" s="715">
        <f t="shared" ref="KB257" si="4222">KB259/KB261</f>
        <v>4.2384854478666294E-3</v>
      </c>
      <c r="KC257" s="711"/>
      <c r="KD257" s="711">
        <f t="shared" ref="KD257" si="4223">KD259/KD261</f>
        <v>7.1143995446784295E-3</v>
      </c>
      <c r="KE257" s="711"/>
      <c r="KF257" s="711">
        <f t="shared" ref="KF257" si="4224">KF259/KF261</f>
        <v>3.0864197530864196E-3</v>
      </c>
      <c r="KG257" s="746"/>
      <c r="KH257" s="748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25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34"/>
      <c r="JZ258" s="681"/>
      <c r="KA258" s="737"/>
      <c r="KB258" s="716"/>
      <c r="KC258" s="713"/>
      <c r="KD258" s="713"/>
      <c r="KE258" s="713"/>
      <c r="KF258" s="713"/>
      <c r="KG258" s="747"/>
      <c r="KH258" s="749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25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34"/>
      <c r="JZ259" s="681"/>
      <c r="KA259" s="737"/>
      <c r="KB259" s="709">
        <f t="shared" ref="KB259" si="4277">SUM(C264,O264,AA264,AM264,AY264,BK264,BW264)</f>
        <v>15</v>
      </c>
      <c r="KC259" s="705"/>
      <c r="KD259" s="705">
        <f t="shared" ref="KD259" si="4278">SUM(CI264,CU264,DG264,DS264,EE264,EQ264,FC264)</f>
        <v>25</v>
      </c>
      <c r="KE259" s="705"/>
      <c r="KF259" s="705">
        <f t="shared" ref="KF259" si="4279">SUM(FO264,GA264,GM264,GY264,HK264,HW264,II264)</f>
        <v>11</v>
      </c>
      <c r="KG259" s="750"/>
      <c r="KH259" s="752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25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34"/>
      <c r="JZ260" s="681"/>
      <c r="KA260" s="737"/>
      <c r="KB260" s="710"/>
      <c r="KC260" s="707"/>
      <c r="KD260" s="707"/>
      <c r="KE260" s="707"/>
      <c r="KF260" s="707"/>
      <c r="KG260" s="751"/>
      <c r="KH260" s="749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25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34"/>
      <c r="JZ261" s="681"/>
      <c r="KA261" s="737"/>
      <c r="KB261" s="709">
        <f t="shared" ref="KB261" si="4284">SUM(E254,Q254,AC254,AO254,BA254,BM254,BY254)</f>
        <v>3539</v>
      </c>
      <c r="KC261" s="705"/>
      <c r="KD261" s="705">
        <f t="shared" ref="KD261" si="4285">SUM(CK254,CW254,DI254,DU254,EG254,ES254,FE254)</f>
        <v>3514</v>
      </c>
      <c r="KE261" s="705"/>
      <c r="KF261" s="705">
        <f t="shared" ref="KF261" si="4286">SUM(FQ254,GC254,GO254,HA254,HM254,HY254,IK254)</f>
        <v>3564</v>
      </c>
      <c r="KG261" s="750"/>
      <c r="KH261" s="752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25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34"/>
      <c r="JZ262" s="681"/>
      <c r="KA262" s="737"/>
      <c r="KB262" s="710"/>
      <c r="KC262" s="707"/>
      <c r="KD262" s="707"/>
      <c r="KE262" s="707"/>
      <c r="KF262" s="707"/>
      <c r="KG262" s="751"/>
      <c r="KH262" s="749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25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34"/>
      <c r="JZ263" s="681"/>
      <c r="KA263" s="737"/>
      <c r="KB263" s="709">
        <f>KB254+KB259</f>
        <v>421</v>
      </c>
      <c r="KC263" s="754">
        <f t="shared" ref="KC263" si="4290">KB263/$KB$10</f>
        <v>0.10671736375158429</v>
      </c>
      <c r="KD263" s="705">
        <f>KD254+KD259</f>
        <v>453</v>
      </c>
      <c r="KE263" s="754">
        <f t="shared" ref="KE263" si="4291">KD263/$KD$10</f>
        <v>0.11491628614916286</v>
      </c>
      <c r="KF263" s="705">
        <f>KF254+KF259</f>
        <v>394</v>
      </c>
      <c r="KG263" s="761">
        <f t="shared" ref="KG263" si="4292">KF263/$KF$10</f>
        <v>9.9822650114010647E-2</v>
      </c>
      <c r="KH263" s="752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25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35"/>
      <c r="JZ264" s="682"/>
      <c r="KA264" s="738"/>
      <c r="KB264" s="753"/>
      <c r="KC264" s="755"/>
      <c r="KD264" s="760"/>
      <c r="KE264" s="755"/>
      <c r="KF264" s="760"/>
      <c r="KG264" s="762"/>
      <c r="KH264" s="763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692"/>
      <c r="JW265" s="693"/>
      <c r="JX265" s="694"/>
      <c r="JY265" s="630"/>
      <c r="JZ265" s="631"/>
      <c r="KA265" s="632"/>
      <c r="KB265" s="743"/>
      <c r="KC265" s="744"/>
      <c r="KD265" s="744"/>
      <c r="KE265" s="744"/>
      <c r="KF265" s="744"/>
      <c r="KG265" s="744"/>
      <c r="KH265" s="745"/>
      <c r="KI265" s="421"/>
      <c r="KJ265" s="425"/>
      <c r="KK265" s="421"/>
      <c r="KL265" s="422"/>
      <c r="KM265" s="421"/>
      <c r="KN265" s="422"/>
    </row>
    <row r="266" spans="1:300" x14ac:dyDescent="0.25">
      <c r="A266" s="727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33">
        <f t="shared" ref="JY266" si="4351">SUM(I273,U273,AG273,AS273,BE273,BQ273,CC273)/SUM(G273,I273,S273,U273,AE273,AG273,AQ273,AS273,BC273,BE273,BO273,BQ273,CA273,CC273)</f>
        <v>8.0293757649938804E-2</v>
      </c>
      <c r="JZ266" s="680">
        <f t="shared" ref="JZ266" si="4352">SUM(CO273,DA273,DM273,DY273,EK273,EW273,FI273)/SUM(CM273,CO273,CY273,DA273,DK273,DM273,DW273,DY273,EI273,EK273,EU273,EW273,FG273,FI273)</f>
        <v>8.2183459168619286E-2</v>
      </c>
      <c r="KA266" s="736">
        <f t="shared" ref="KA266" si="4353">SUM(,FU273,GG273,GS273,HE273,HQ273,IC273,IO273)/SUM(FU273,FS273,GG273,GE273,GS273,GQ273,HE273,HC273,HQ273,HO273,IC273,IA273,IO273,IM273)</f>
        <v>8.9764686522955411E-2</v>
      </c>
      <c r="KB266" s="715">
        <f t="shared" ref="KB266" si="4354">KB268/KB270</f>
        <v>4.2565266742338251E-3</v>
      </c>
      <c r="KC266" s="711"/>
      <c r="KD266" s="711">
        <f t="shared" ref="KD266" si="4355">KD268/KD270</f>
        <v>3.7259959873889368E-3</v>
      </c>
      <c r="KE266" s="711"/>
      <c r="KF266" s="711">
        <f t="shared" ref="KF266" si="4356">KF268/KF270</f>
        <v>3.3774275260343373E-3</v>
      </c>
      <c r="KG266" s="746"/>
      <c r="KH266" s="748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25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34"/>
      <c r="JZ267" s="681"/>
      <c r="KA267" s="737"/>
      <c r="KB267" s="716"/>
      <c r="KC267" s="713"/>
      <c r="KD267" s="713"/>
      <c r="KE267" s="713"/>
      <c r="KF267" s="713"/>
      <c r="KG267" s="747"/>
      <c r="KH267" s="749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25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 t="s">
        <v>184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34"/>
      <c r="JZ268" s="681"/>
      <c r="KA268" s="737"/>
      <c r="KB268" s="709">
        <f t="shared" ref="KB268" si="4409">SUM(C273,O273,AA273,AM273,AY273,BK273,BW273)</f>
        <v>15</v>
      </c>
      <c r="KC268" s="705"/>
      <c r="KD268" s="705">
        <f t="shared" ref="KD268" si="4410">SUM(CI273,CU273,DG273,DS273,EE273,EQ273,FC273)</f>
        <v>13</v>
      </c>
      <c r="KE268" s="705"/>
      <c r="KF268" s="705">
        <f t="shared" ref="KF268" si="4411">SUM(FO273,GA273,GM273,GY273,HK273,HW273,II273)</f>
        <v>12</v>
      </c>
      <c r="KG268" s="750"/>
      <c r="KH268" s="752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25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34"/>
      <c r="JZ269" s="681"/>
      <c r="KA269" s="737"/>
      <c r="KB269" s="710"/>
      <c r="KC269" s="707"/>
      <c r="KD269" s="707"/>
      <c r="KE269" s="707"/>
      <c r="KF269" s="707"/>
      <c r="KG269" s="751"/>
      <c r="KH269" s="749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25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34"/>
      <c r="JZ270" s="681"/>
      <c r="KA270" s="737"/>
      <c r="KB270" s="709">
        <f t="shared" ref="KB270" si="4417">SUM(E263,Q263,AC263,AO263,BA263,BM263,BY263)</f>
        <v>3524</v>
      </c>
      <c r="KC270" s="705"/>
      <c r="KD270" s="705">
        <f t="shared" ref="KD270" si="4418">SUM(CK263,CW263,DI263,DU263,EG263,ES263,FE263)</f>
        <v>3489</v>
      </c>
      <c r="KE270" s="705"/>
      <c r="KF270" s="705">
        <f t="shared" ref="KF270" si="4419">SUM(FQ263,GC263,GO263,HA263,HM263,HY263,IK263)</f>
        <v>3553</v>
      </c>
      <c r="KG270" s="750"/>
      <c r="KH270" s="752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25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34"/>
      <c r="JZ271" s="681"/>
      <c r="KA271" s="737"/>
      <c r="KB271" s="710"/>
      <c r="KC271" s="707"/>
      <c r="KD271" s="707"/>
      <c r="KE271" s="707"/>
      <c r="KF271" s="707"/>
      <c r="KG271" s="751"/>
      <c r="KH271" s="749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25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8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74">
        <f t="shared" si="4289"/>
        <v>0.61611374407582942</v>
      </c>
      <c r="JT272" s="23"/>
      <c r="JU272" s="404"/>
      <c r="JV272" s="409">
        <f t="shared" si="4348"/>
        <v>0.50128241664291817</v>
      </c>
      <c r="JW272" s="406">
        <f t="shared" si="4349"/>
        <v>0.47727272727272729</v>
      </c>
      <c r="JX272" s="411">
        <f t="shared" si="4350"/>
        <v>0.51623835074837621</v>
      </c>
      <c r="JY272" s="734"/>
      <c r="JZ272" s="681"/>
      <c r="KA272" s="737"/>
      <c r="KB272" s="709">
        <f t="shared" ref="KB272" si="4424">KB263+KB268</f>
        <v>436</v>
      </c>
      <c r="KC272" s="754">
        <f t="shared" ref="KC272" si="4425">KB272/$KB$10</f>
        <v>0.11051964512040557</v>
      </c>
      <c r="KD272" s="705">
        <f t="shared" ref="KD272" si="4426">KD263+KD268</f>
        <v>466</v>
      </c>
      <c r="KE272" s="754">
        <f t="shared" ref="KE272" si="4427">KD272/$KD$10</f>
        <v>0.11821410451547437</v>
      </c>
      <c r="KF272" s="705">
        <f t="shared" ref="KF272" si="4428">KF263+KF268</f>
        <v>406</v>
      </c>
      <c r="KG272" s="761">
        <f t="shared" ref="KG272" si="4429">KF272/$KF$10</f>
        <v>0.10286293387382822</v>
      </c>
      <c r="KH272" s="752" t="s">
        <v>144</v>
      </c>
      <c r="KI272" s="309">
        <f t="shared" si="4357"/>
        <v>1</v>
      </c>
      <c r="KJ272" s="436">
        <f t="shared" ref="KJ272" si="4430">KI272/KB270</f>
        <v>2.8376844494892167E-4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25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8">
        <f t="shared" si="4341"/>
        <v>2</v>
      </c>
      <c r="JI273" s="383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58.171428571428571</v>
      </c>
      <c r="JP273" s="50">
        <f t="shared" ref="JP273" si="4434">SUM(JP266:JP272)</f>
        <v>34052</v>
      </c>
      <c r="JQ273" s="402">
        <f t="shared" si="4416"/>
        <v>94.767894912612718</v>
      </c>
      <c r="JR273" s="50">
        <f t="shared" ref="JR273" si="4435">SUM(JR266:JR272)</f>
        <v>1789</v>
      </c>
      <c r="JS273" s="375">
        <f t="shared" si="4289"/>
        <v>0.59199205823957646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0.4989211415543704</v>
      </c>
      <c r="JW273" s="416">
        <f t="shared" ref="JW273" si="4438">SUM(CM273,CO273,CY273,DA273,DK273,DM273,DW273,DY273,EI273,EK273,EU273,EW273,FG273,FI273)/7/SUM(CK272,CW272,DI272,DU272,EG272,ES272,FE272)</f>
        <v>0.47357389445997039</v>
      </c>
      <c r="JX273" s="417">
        <f t="shared" ref="JX273" si="4439">SUM(FS273,FU273,GE273,GG273,GQ273,GS273,HC273,HE273,HO273,HQ273,IA273,IC273,IM273,IO273,)/7/SUM(FQ272,GC272,GO272,HA272,HM272,HY272,IK272)</f>
        <v>0.4903376770081091</v>
      </c>
      <c r="JY273" s="735"/>
      <c r="JZ273" s="682"/>
      <c r="KA273" s="738"/>
      <c r="KB273" s="753"/>
      <c r="KC273" s="755"/>
      <c r="KD273" s="760"/>
      <c r="KE273" s="755"/>
      <c r="KF273" s="760"/>
      <c r="KG273" s="762"/>
      <c r="KH273" s="763"/>
      <c r="KI273" s="423">
        <f t="shared" ref="KI273" si="4440">SUM(KI266:KI272)</f>
        <v>14</v>
      </c>
      <c r="KJ273" s="437">
        <f t="shared" ref="KJ273" si="4441">KI273/KB270</f>
        <v>3.9727582292849034E-3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3.788955195604812E-3</v>
      </c>
      <c r="JH274" s="450">
        <f t="shared" ref="JH274" si="4446">JH273/JJ263</f>
        <v>2.2701475595913734E-3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692"/>
      <c r="JW274" s="693"/>
      <c r="JX274" s="694"/>
      <c r="JY274" s="630"/>
      <c r="JZ274" s="631"/>
      <c r="KA274" s="632"/>
      <c r="KB274" s="743"/>
      <c r="KC274" s="744"/>
      <c r="KD274" s="744"/>
      <c r="KE274" s="744"/>
      <c r="KF274" s="744"/>
      <c r="KG274" s="744"/>
      <c r="KH274" s="745"/>
      <c r="KI274" s="421"/>
      <c r="KJ274" s="425"/>
      <c r="KK274" s="421"/>
      <c r="KL274" s="422"/>
      <c r="KM274" s="421"/>
      <c r="KN274" s="422"/>
    </row>
    <row r="275" spans="1:300" x14ac:dyDescent="0.25">
      <c r="A275" s="727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8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7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71">
        <f t="shared" ref="JS275" si="4498">JR275/JM275</f>
        <v>0.48187633262260127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0.47862029646522236</v>
      </c>
      <c r="JW275" s="408">
        <f t="shared" ref="JW275:JW281" si="4500">SUM(CM275,CO275,CY275,DA275,DK275,DM275,DW275,DY275,EI275,EK275,EU275,EW275,FG275,FI275)/SUM(CK275,CW275,DI275,DU275,EG275,ES275,FE275)</f>
        <v>0.47266973532796319</v>
      </c>
      <c r="JX275" s="410">
        <f t="shared" ref="JX275:JX281" si="4501">SUM(FS275,FU275,GE275,GG275,GQ275,GS275,HC275,HE275,HO275,HQ275,IA275,IC275,IM275,IO275,)/SUM(FQ275,GC275,GO275,HA275,HM275,HY275,IK275)</f>
        <v>0.47598870056497178</v>
      </c>
      <c r="JY275" s="733">
        <f t="shared" ref="JY275" si="4502">SUM(I282,U282,AG282,AS282,BE282,BQ282,CC282)/SUM(G282,I282,S282,U282,AE282,AG282,AQ282,AS282,BC282,BE282,BO282,BQ282,CA282,CC282)</f>
        <v>8.6956521739130432E-2</v>
      </c>
      <c r="JZ275" s="680">
        <f t="shared" ref="JZ275" si="4503">SUM(CO282,DA282,DM282,DY282,EK282,EW282,FI282)/SUM(CM282,CO282,CY282,DA282,DK282,DM282,DW282,DY282,EI282,EK282,EU282,EW282,FG282,FI282)</f>
        <v>0.10712111990261716</v>
      </c>
      <c r="KA275" s="736">
        <f t="shared" ref="KA275" si="4504">SUM(,FU282,GG282,GS282,HE282,HQ282,IC282,IO282)/SUM(FU282,FS282,GG282,GE282,GS282,GQ282,HE282,HC282,HQ282,HO282,IC282,IA282,IO282,IM282)</f>
        <v>8.7240356083086057E-2</v>
      </c>
      <c r="KB275" s="715">
        <f t="shared" ref="KB275" si="4505">KB277/KB279</f>
        <v>2.8498147620404675E-4</v>
      </c>
      <c r="KC275" s="711"/>
      <c r="KD275" s="711">
        <f t="shared" ref="KD275" si="4506">KD277/KD279</f>
        <v>0</v>
      </c>
      <c r="KE275" s="711"/>
      <c r="KF275" s="711">
        <f t="shared" ref="KF275" si="4507">KF277/KF279</f>
        <v>2.8240609997175941E-4</v>
      </c>
      <c r="KG275" s="746"/>
      <c r="KH275" s="748" t="s">
        <v>68</v>
      </c>
      <c r="KI275" s="424">
        <f t="shared" ref="KI275:KI281" si="4508">C275+AA275+AM275+AY275+BK275+BW275</f>
        <v>1</v>
      </c>
      <c r="KJ275" s="432">
        <f t="shared" ref="KJ275" si="4509">KI275/KB279</f>
        <v>2.8498147620404675E-4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1</v>
      </c>
      <c r="KN275" s="429">
        <f>KM275/KF279</f>
        <v>2.8240609997175941E-4</v>
      </c>
    </row>
    <row r="276" spans="1:300" ht="19.5" thickBot="1" x14ac:dyDescent="0.3">
      <c r="A276" s="725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f t="shared" ref="F276:F281" si="4515">F275-D276</f>
        <v>49</v>
      </c>
      <c r="G276" s="11"/>
      <c r="H276" s="12">
        <f t="shared" si="4447"/>
        <v>0</v>
      </c>
      <c r="I276" s="11"/>
      <c r="J276" s="12" t="e">
        <f t="shared" si="4448"/>
        <v>#DIV/0!</v>
      </c>
      <c r="K276" s="13"/>
      <c r="L276" s="11"/>
      <c r="M276" s="11"/>
      <c r="N276" s="14"/>
      <c r="O276" s="10"/>
      <c r="P276" s="11"/>
      <c r="Q276" s="61">
        <f t="shared" ref="Q276:Q281" si="4516">Q275-O276</f>
        <v>575</v>
      </c>
      <c r="R276" s="61">
        <f t="shared" ref="R276:R281" si="4517">R275-P276</f>
        <v>50</v>
      </c>
      <c r="S276" s="11"/>
      <c r="T276" s="12">
        <f t="shared" si="4449"/>
        <v>0</v>
      </c>
      <c r="U276" s="11"/>
      <c r="V276" s="12" t="e">
        <f t="shared" si="4450"/>
        <v>#DIV/0!</v>
      </c>
      <c r="W276" s="13"/>
      <c r="X276" s="11"/>
      <c r="Y276" s="11"/>
      <c r="Z276" s="14"/>
      <c r="AA276" s="10"/>
      <c r="AB276" s="11"/>
      <c r="AC276" s="61">
        <f t="shared" ref="AC276:AC281" si="4518">AC275-AA276</f>
        <v>570</v>
      </c>
      <c r="AD276" s="61">
        <f t="shared" ref="AD276:AD281" si="4519">AD275-AB276</f>
        <v>50</v>
      </c>
      <c r="AE276" s="11"/>
      <c r="AF276" s="12">
        <f t="shared" si="4451"/>
        <v>0</v>
      </c>
      <c r="AG276" s="11"/>
      <c r="AH276" s="12" t="e">
        <f t="shared" si="4452"/>
        <v>#DIV/0!</v>
      </c>
      <c r="AI276" s="13"/>
      <c r="AJ276" s="11"/>
      <c r="AK276" s="11"/>
      <c r="AL276" s="14"/>
      <c r="AM276" s="10"/>
      <c r="AN276" s="11"/>
      <c r="AO276" s="61">
        <f t="shared" ref="AO276:AO281" si="4520">AO275-AM276</f>
        <v>59</v>
      </c>
      <c r="AP276" s="61">
        <f t="shared" ref="AP276:AP281" si="4521">AP275-AN276</f>
        <v>5</v>
      </c>
      <c r="AQ276" s="11"/>
      <c r="AR276" s="12">
        <f t="shared" si="4453"/>
        <v>0</v>
      </c>
      <c r="AS276" s="11"/>
      <c r="AT276" s="12" t="e">
        <f t="shared" si="4454"/>
        <v>#DIV/0!</v>
      </c>
      <c r="AU276" s="13"/>
      <c r="AV276" s="11"/>
      <c r="AW276" s="11"/>
      <c r="AX276" s="14"/>
      <c r="AY276" s="10"/>
      <c r="AZ276" s="11"/>
      <c r="BA276" s="61">
        <f t="shared" ref="BA276:BA281" si="4522">BA275-AY276</f>
        <v>575</v>
      </c>
      <c r="BB276" s="61">
        <f t="shared" ref="BB276:BB281" si="4523">BB275-AZ276</f>
        <v>50</v>
      </c>
      <c r="BC276" s="11"/>
      <c r="BD276" s="12">
        <f t="shared" si="4455"/>
        <v>0</v>
      </c>
      <c r="BE276" s="11"/>
      <c r="BF276" s="12" t="e">
        <f t="shared" si="4456"/>
        <v>#DIV/0!</v>
      </c>
      <c r="BG276" s="13"/>
      <c r="BH276" s="11"/>
      <c r="BI276" s="11"/>
      <c r="BJ276" s="14"/>
      <c r="BK276" s="10"/>
      <c r="BL276" s="11"/>
      <c r="BM276" s="61">
        <f t="shared" ref="BM276:BM281" si="4524">BM275-BK276</f>
        <v>577</v>
      </c>
      <c r="BN276" s="61">
        <f t="shared" ref="BN276:BN281" si="4525">BN275-BL276</f>
        <v>49</v>
      </c>
      <c r="BO276" s="11"/>
      <c r="BP276" s="12">
        <f t="shared" si="4457"/>
        <v>0</v>
      </c>
      <c r="BQ276" s="11"/>
      <c r="BR276" s="12" t="e">
        <f t="shared" si="4458"/>
        <v>#DIV/0!</v>
      </c>
      <c r="BS276" s="13"/>
      <c r="BT276" s="11"/>
      <c r="BU276" s="11"/>
      <c r="BV276" s="14"/>
      <c r="BW276" s="10"/>
      <c r="BX276" s="11"/>
      <c r="BY276" s="61">
        <f t="shared" ref="BY276:BY281" si="4526">BY275-BW276</f>
        <v>576</v>
      </c>
      <c r="BZ276" s="61">
        <f t="shared" ref="BZ276:BZ281" si="4527">BZ275-BX276</f>
        <v>49</v>
      </c>
      <c r="CA276" s="11"/>
      <c r="CB276" s="12">
        <f t="shared" si="4459"/>
        <v>0</v>
      </c>
      <c r="CC276" s="11"/>
      <c r="CD276" s="12" t="e">
        <f t="shared" si="4460"/>
        <v>#DIV/0!</v>
      </c>
      <c r="CE276" s="13"/>
      <c r="CF276" s="11"/>
      <c r="CG276" s="11"/>
      <c r="CH276" s="14"/>
      <c r="CI276" s="10"/>
      <c r="CJ276" s="11"/>
      <c r="CK276" s="61">
        <f t="shared" ref="CK276:CK281" si="4528">CK275-CI276</f>
        <v>548</v>
      </c>
      <c r="CL276" s="61">
        <f t="shared" ref="CL276:CL281" si="4529">CL275-CJ276</f>
        <v>38</v>
      </c>
      <c r="CM276" s="11"/>
      <c r="CN276" s="12">
        <f t="shared" si="4461"/>
        <v>0</v>
      </c>
      <c r="CO276" s="11"/>
      <c r="CP276" s="12" t="e">
        <f t="shared" si="4462"/>
        <v>#DIV/0!</v>
      </c>
      <c r="CQ276" s="13"/>
      <c r="CR276" s="11"/>
      <c r="CS276" s="11"/>
      <c r="CT276" s="14"/>
      <c r="CU276" s="10"/>
      <c r="CV276" s="11"/>
      <c r="CW276" s="61">
        <f t="shared" ref="CW276:CW281" si="4530">CW275-CU276</f>
        <v>554</v>
      </c>
      <c r="CX276" s="61">
        <f t="shared" ref="CX276:CX281" si="4531">CX275-CV276</f>
        <v>38</v>
      </c>
      <c r="CY276" s="11"/>
      <c r="CZ276" s="12">
        <f t="shared" si="4463"/>
        <v>0</v>
      </c>
      <c r="DA276" s="11"/>
      <c r="DB276" s="12" t="e">
        <f t="shared" si="4464"/>
        <v>#DIV/0!</v>
      </c>
      <c r="DC276" s="13"/>
      <c r="DD276" s="11"/>
      <c r="DE276" s="11"/>
      <c r="DF276" s="14"/>
      <c r="DG276" s="10"/>
      <c r="DH276" s="11"/>
      <c r="DI276" s="61">
        <f t="shared" ref="DI276:DI281" si="4532">DI275-DG276</f>
        <v>567</v>
      </c>
      <c r="DJ276" s="61">
        <f t="shared" ref="DJ276:DJ281" si="4533">DJ275-DH276</f>
        <v>39</v>
      </c>
      <c r="DK276" s="11"/>
      <c r="DL276" s="12">
        <f t="shared" si="4465"/>
        <v>0</v>
      </c>
      <c r="DM276" s="11"/>
      <c r="DN276" s="12" t="e">
        <f t="shared" si="4466"/>
        <v>#DIV/0!</v>
      </c>
      <c r="DO276" s="13"/>
      <c r="DP276" s="11"/>
      <c r="DQ276" s="11"/>
      <c r="DR276" s="14"/>
      <c r="DS276" s="10"/>
      <c r="DT276" s="11"/>
      <c r="DU276" s="61">
        <f t="shared" ref="DU276:DU281" si="4534">DU275-DS276</f>
        <v>114</v>
      </c>
      <c r="DV276" s="61">
        <f t="shared" ref="DV276:DV281" si="4535">DV275-DT276</f>
        <v>8</v>
      </c>
      <c r="DW276" s="11"/>
      <c r="DX276" s="12">
        <f t="shared" si="4467"/>
        <v>0</v>
      </c>
      <c r="DY276" s="11"/>
      <c r="DZ276" s="12" t="e">
        <f t="shared" si="4468"/>
        <v>#DIV/0!</v>
      </c>
      <c r="EA276" s="13"/>
      <c r="EB276" s="11"/>
      <c r="EC276" s="11"/>
      <c r="ED276" s="14"/>
      <c r="EE276" s="10"/>
      <c r="EF276" s="11"/>
      <c r="EG276" s="61">
        <f t="shared" ref="EG276:EG281" si="4536">EG275-EE276</f>
        <v>577</v>
      </c>
      <c r="EH276" s="61">
        <f t="shared" ref="EH276:EH281" si="4537">EH275-EF276</f>
        <v>40</v>
      </c>
      <c r="EI276" s="11"/>
      <c r="EJ276" s="12">
        <f t="shared" si="4469"/>
        <v>0</v>
      </c>
      <c r="EK276" s="11"/>
      <c r="EL276" s="12" t="e">
        <f t="shared" si="4470"/>
        <v>#DIV/0!</v>
      </c>
      <c r="EM276" s="13"/>
      <c r="EN276" s="11"/>
      <c r="EO276" s="11"/>
      <c r="EP276" s="14"/>
      <c r="EQ276" s="10"/>
      <c r="ER276" s="11"/>
      <c r="ES276" s="61">
        <f t="shared" ref="ES276:ES281" si="4538">ES275-EQ276</f>
        <v>565</v>
      </c>
      <c r="ET276" s="61">
        <f t="shared" ref="ET276:ET281" si="4539">ET275-ER276</f>
        <v>39</v>
      </c>
      <c r="EU276" s="11"/>
      <c r="EV276" s="12">
        <f t="shared" si="4471"/>
        <v>0</v>
      </c>
      <c r="EW276" s="11"/>
      <c r="EX276" s="12" t="e">
        <f t="shared" si="4472"/>
        <v>#DIV/0!</v>
      </c>
      <c r="EY276" s="13"/>
      <c r="EZ276" s="11"/>
      <c r="FA276" s="11"/>
      <c r="FB276" s="14"/>
      <c r="FC276" s="10"/>
      <c r="FD276" s="11"/>
      <c r="FE276" s="61">
        <f t="shared" ref="FE276:FE281" si="4540">FE275-FC276</f>
        <v>551</v>
      </c>
      <c r="FF276" s="61">
        <f t="shared" ref="FF276:FF281" si="4541">FF275-FD276</f>
        <v>38</v>
      </c>
      <c r="FG276" s="11"/>
      <c r="FH276" s="12">
        <f t="shared" si="4473"/>
        <v>0</v>
      </c>
      <c r="FI276" s="11"/>
      <c r="FJ276" s="12" t="e">
        <f t="shared" si="4474"/>
        <v>#DIV/0!</v>
      </c>
      <c r="FK276" s="13"/>
      <c r="FL276" s="11"/>
      <c r="FM276" s="11"/>
      <c r="FN276" s="14"/>
      <c r="FO276" s="10"/>
      <c r="FP276" s="11"/>
      <c r="FQ276" s="61">
        <f t="shared" ref="FQ276:FQ281" si="4542">FQ275-FO276</f>
        <v>561</v>
      </c>
      <c r="FR276" s="61">
        <f t="shared" ref="FR276:FR281" si="4543">FR275-FP276</f>
        <v>41</v>
      </c>
      <c r="FS276" s="11"/>
      <c r="FT276" s="12">
        <f t="shared" si="4475"/>
        <v>0</v>
      </c>
      <c r="FU276" s="11"/>
      <c r="FV276" s="12" t="e">
        <f t="shared" si="4476"/>
        <v>#DIV/0!</v>
      </c>
      <c r="FW276" s="13"/>
      <c r="FX276" s="11"/>
      <c r="FY276" s="11"/>
      <c r="FZ276" s="14"/>
      <c r="GA276" s="10"/>
      <c r="GB276" s="11"/>
      <c r="GC276" s="61">
        <f t="shared" ref="GC276:GC281" si="4544">GC275-GA276</f>
        <v>567</v>
      </c>
      <c r="GD276" s="61">
        <f t="shared" ref="GD276:GD281" si="4545">GD275-GB276</f>
        <v>41</v>
      </c>
      <c r="GE276" s="11"/>
      <c r="GF276" s="12">
        <f t="shared" si="4477"/>
        <v>0</v>
      </c>
      <c r="GG276" s="11"/>
      <c r="GH276" s="12" t="e">
        <f t="shared" si="4478"/>
        <v>#DIV/0!</v>
      </c>
      <c r="GI276" s="13"/>
      <c r="GJ276" s="11"/>
      <c r="GK276" s="11"/>
      <c r="GL276" s="14"/>
      <c r="GM276" s="10"/>
      <c r="GN276" s="11"/>
      <c r="GO276" s="61">
        <f t="shared" ref="GO276:GO281" si="4546">GO275-GM276</f>
        <v>583</v>
      </c>
      <c r="GP276" s="61">
        <f t="shared" ref="GP276:GP281" si="4547">GP275-GN276</f>
        <v>42</v>
      </c>
      <c r="GQ276" s="11"/>
      <c r="GR276" s="12">
        <f t="shared" si="4479"/>
        <v>0</v>
      </c>
      <c r="GS276" s="11"/>
      <c r="GT276" s="12" t="e">
        <f t="shared" si="4480"/>
        <v>#DIV/0!</v>
      </c>
      <c r="GU276" s="13"/>
      <c r="GV276" s="11"/>
      <c r="GW276" s="11"/>
      <c r="GX276" s="14"/>
      <c r="GY276" s="10"/>
      <c r="GZ276" s="11"/>
      <c r="HA276" s="61">
        <f t="shared" ref="HA276:HA281" si="4548">HA275-GY276</f>
        <v>76</v>
      </c>
      <c r="HB276" s="61">
        <f t="shared" ref="HB276:HB281" si="4549">HB275-GZ276</f>
        <v>5</v>
      </c>
      <c r="HC276" s="11"/>
      <c r="HD276" s="12">
        <f t="shared" si="4481"/>
        <v>0</v>
      </c>
      <c r="HE276" s="11"/>
      <c r="HF276" s="12" t="e">
        <f t="shared" si="4482"/>
        <v>#DIV/0!</v>
      </c>
      <c r="HG276" s="13"/>
      <c r="HH276" s="11"/>
      <c r="HI276" s="11"/>
      <c r="HJ276" s="14"/>
      <c r="HK276" s="10"/>
      <c r="HL276" s="11"/>
      <c r="HM276" s="61">
        <f t="shared" ref="HM276:HM281" si="4550">HM275-HK276</f>
        <v>588</v>
      </c>
      <c r="HN276" s="61">
        <f t="shared" ref="HN276:HN281" si="4551">HN275-HL276</f>
        <v>42</v>
      </c>
      <c r="HO276" s="11"/>
      <c r="HP276" s="12">
        <f t="shared" si="4483"/>
        <v>0</v>
      </c>
      <c r="HQ276" s="11"/>
      <c r="HR276" s="12" t="e">
        <f t="shared" si="4484"/>
        <v>#DIV/0!</v>
      </c>
      <c r="HS276" s="13"/>
      <c r="HT276" s="11"/>
      <c r="HU276" s="11"/>
      <c r="HV276" s="14"/>
      <c r="HW276" s="10"/>
      <c r="HX276" s="11"/>
      <c r="HY276" s="61">
        <f t="shared" ref="HY276:HY281" si="4552">HY275-HW276</f>
        <v>583</v>
      </c>
      <c r="HZ276" s="61">
        <f t="shared" ref="HZ276:HZ281" si="4553">HZ275-HX276</f>
        <v>42</v>
      </c>
      <c r="IA276" s="11"/>
      <c r="IB276" s="12">
        <f t="shared" si="4485"/>
        <v>0</v>
      </c>
      <c r="IC276" s="11"/>
      <c r="ID276" s="12" t="e">
        <f t="shared" si="4486"/>
        <v>#DIV/0!</v>
      </c>
      <c r="IE276" s="13"/>
      <c r="IF276" s="11"/>
      <c r="IG276" s="11"/>
      <c r="IH276" s="14"/>
      <c r="II276" s="10"/>
      <c r="IJ276" s="11"/>
      <c r="IK276" s="61">
        <f t="shared" ref="IK276:IK281" si="4554">IK275-II276</f>
        <v>582</v>
      </c>
      <c r="IL276" s="61">
        <f t="shared" ref="IL276:IL281" si="4555">IL275-IJ276</f>
        <v>42</v>
      </c>
      <c r="IM276" s="11"/>
      <c r="IN276" s="12">
        <f t="shared" si="4487"/>
        <v>0</v>
      </c>
      <c r="IO276" s="11"/>
      <c r="IP276" s="12" t="e">
        <f t="shared" si="4488"/>
        <v>#DIV/0!</v>
      </c>
      <c r="IQ276" s="13"/>
      <c r="IR276" s="11"/>
      <c r="IS276" s="11"/>
      <c r="IT276" s="14"/>
      <c r="IU276" s="10"/>
      <c r="IV276" s="11"/>
      <c r="IW276" s="61">
        <f t="shared" ref="IW276:IW281" si="4556">IW275-IU276</f>
        <v>0</v>
      </c>
      <c r="IX276" s="61">
        <f t="shared" ref="IX276:IX281" si="4557">IX275-IV276</f>
        <v>81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0</v>
      </c>
      <c r="JH276" s="14">
        <f t="shared" si="4492"/>
        <v>0</v>
      </c>
      <c r="JI276" s="378">
        <f t="shared" si="4493"/>
        <v>10524</v>
      </c>
      <c r="JJ276" s="11">
        <f t="shared" si="3981"/>
        <v>878</v>
      </c>
      <c r="JK276" s="11">
        <f t="shared" si="4494"/>
        <v>0</v>
      </c>
      <c r="JL276" s="79">
        <f t="shared" si="4495"/>
        <v>0</v>
      </c>
      <c r="JM276" s="15">
        <f t="shared" si="4496"/>
        <v>0</v>
      </c>
      <c r="JN276" s="12" t="e">
        <f t="shared" si="4497"/>
        <v>#DIV/0!</v>
      </c>
      <c r="JO276" s="16"/>
      <c r="JP276" s="17"/>
      <c r="JQ276" s="16" t="e">
        <f t="shared" si="4416"/>
        <v>#DIV/0!</v>
      </c>
      <c r="JR276" s="16"/>
      <c r="JS276" s="374" t="e">
        <f t="shared" si="4289"/>
        <v>#DIV/0!</v>
      </c>
      <c r="JT276" s="15"/>
      <c r="JU276" s="290"/>
      <c r="JV276" s="409">
        <f t="shared" si="4499"/>
        <v>0</v>
      </c>
      <c r="JW276" s="406">
        <f t="shared" si="4500"/>
        <v>0</v>
      </c>
      <c r="JX276" s="411">
        <f t="shared" si="4501"/>
        <v>0</v>
      </c>
      <c r="JY276" s="734"/>
      <c r="JZ276" s="681"/>
      <c r="KA276" s="737"/>
      <c r="KB276" s="716"/>
      <c r="KC276" s="713"/>
      <c r="KD276" s="713"/>
      <c r="KE276" s="713"/>
      <c r="KF276" s="713"/>
      <c r="KG276" s="747"/>
      <c r="KH276" s="749"/>
      <c r="KI276" s="67">
        <f t="shared" si="4508"/>
        <v>0</v>
      </c>
      <c r="KJ276" s="435">
        <f t="shared" ref="KJ276" si="4558">KI276/KB279</f>
        <v>0</v>
      </c>
      <c r="KK276" s="67">
        <f t="shared" si="4510"/>
        <v>0</v>
      </c>
      <c r="KL276" s="430">
        <f t="shared" ref="KL276" si="4559">KK276/KD279</f>
        <v>0</v>
      </c>
      <c r="KM276" s="67">
        <f t="shared" si="4512"/>
        <v>0</v>
      </c>
      <c r="KN276" s="430">
        <f>KM276/KF279</f>
        <v>0</v>
      </c>
    </row>
    <row r="277" spans="1:300" ht="19.5" thickTop="1" x14ac:dyDescent="0.25">
      <c r="A277" s="725"/>
      <c r="B277" s="441">
        <f t="shared" si="4513"/>
        <v>45808</v>
      </c>
      <c r="C277" s="10"/>
      <c r="D277" s="11"/>
      <c r="E277" s="61">
        <f t="shared" si="4514"/>
        <v>576</v>
      </c>
      <c r="F277" s="61">
        <f t="shared" si="4515"/>
        <v>49</v>
      </c>
      <c r="G277" s="11"/>
      <c r="H277" s="12">
        <f t="shared" si="4447"/>
        <v>0</v>
      </c>
      <c r="I277" s="11"/>
      <c r="J277" s="12" t="e">
        <f t="shared" si="4448"/>
        <v>#DIV/0!</v>
      </c>
      <c r="K277" s="13"/>
      <c r="L277" s="11"/>
      <c r="M277" s="11"/>
      <c r="N277" s="14"/>
      <c r="O277" s="10"/>
      <c r="P277" s="11"/>
      <c r="Q277" s="61">
        <f t="shared" si="4516"/>
        <v>575</v>
      </c>
      <c r="R277" s="61">
        <f t="shared" si="4517"/>
        <v>50</v>
      </c>
      <c r="S277" s="11"/>
      <c r="T277" s="12">
        <f t="shared" si="4449"/>
        <v>0</v>
      </c>
      <c r="U277" s="11"/>
      <c r="V277" s="12" t="e">
        <f t="shared" si="4450"/>
        <v>#DIV/0!</v>
      </c>
      <c r="W277" s="13"/>
      <c r="X277" s="11"/>
      <c r="Y277" s="11"/>
      <c r="Z277" s="14"/>
      <c r="AA277" s="10"/>
      <c r="AB277" s="11"/>
      <c r="AC277" s="61">
        <f t="shared" si="4518"/>
        <v>570</v>
      </c>
      <c r="AD277" s="61">
        <f t="shared" si="4519"/>
        <v>50</v>
      </c>
      <c r="AE277" s="11"/>
      <c r="AF277" s="12">
        <f t="shared" si="4451"/>
        <v>0</v>
      </c>
      <c r="AG277" s="11"/>
      <c r="AH277" s="12" t="e">
        <f t="shared" si="4452"/>
        <v>#DIV/0!</v>
      </c>
      <c r="AI277" s="13"/>
      <c r="AJ277" s="11"/>
      <c r="AK277" s="11"/>
      <c r="AL277" s="14"/>
      <c r="AM277" s="10"/>
      <c r="AN277" s="11"/>
      <c r="AO277" s="61">
        <f t="shared" si="4520"/>
        <v>59</v>
      </c>
      <c r="AP277" s="61">
        <f t="shared" si="4521"/>
        <v>5</v>
      </c>
      <c r="AQ277" s="11"/>
      <c r="AR277" s="12">
        <f t="shared" si="4453"/>
        <v>0</v>
      </c>
      <c r="AS277" s="11"/>
      <c r="AT277" s="12" t="e">
        <f t="shared" si="4454"/>
        <v>#DIV/0!</v>
      </c>
      <c r="AU277" s="13"/>
      <c r="AV277" s="11"/>
      <c r="AW277" s="11"/>
      <c r="AX277" s="14"/>
      <c r="AY277" s="10"/>
      <c r="AZ277" s="11"/>
      <c r="BA277" s="61">
        <f t="shared" si="4522"/>
        <v>575</v>
      </c>
      <c r="BB277" s="61">
        <f t="shared" si="4523"/>
        <v>50</v>
      </c>
      <c r="BC277" s="11"/>
      <c r="BD277" s="12">
        <f t="shared" si="4455"/>
        <v>0</v>
      </c>
      <c r="BE277" s="11"/>
      <c r="BF277" s="12" t="e">
        <f t="shared" si="4456"/>
        <v>#DIV/0!</v>
      </c>
      <c r="BG277" s="13"/>
      <c r="BH277" s="11"/>
      <c r="BI277" s="11"/>
      <c r="BJ277" s="14"/>
      <c r="BK277" s="10"/>
      <c r="BL277" s="11"/>
      <c r="BM277" s="61">
        <f t="shared" si="4524"/>
        <v>577</v>
      </c>
      <c r="BN277" s="61">
        <f t="shared" si="4525"/>
        <v>49</v>
      </c>
      <c r="BO277" s="11"/>
      <c r="BP277" s="12">
        <f t="shared" si="4457"/>
        <v>0</v>
      </c>
      <c r="BQ277" s="11"/>
      <c r="BR277" s="12" t="e">
        <f t="shared" si="4458"/>
        <v>#DIV/0!</v>
      </c>
      <c r="BS277" s="13"/>
      <c r="BT277" s="11"/>
      <c r="BU277" s="11"/>
      <c r="BV277" s="14"/>
      <c r="BW277" s="10"/>
      <c r="BX277" s="11"/>
      <c r="BY277" s="61">
        <f t="shared" si="4526"/>
        <v>576</v>
      </c>
      <c r="BZ277" s="61">
        <f t="shared" si="4527"/>
        <v>49</v>
      </c>
      <c r="CA277" s="11"/>
      <c r="CB277" s="12">
        <f t="shared" si="4459"/>
        <v>0</v>
      </c>
      <c r="CC277" s="11"/>
      <c r="CD277" s="12" t="e">
        <f t="shared" si="4460"/>
        <v>#DIV/0!</v>
      </c>
      <c r="CE277" s="13"/>
      <c r="CF277" s="11"/>
      <c r="CG277" s="11"/>
      <c r="CH277" s="14"/>
      <c r="CI277" s="10"/>
      <c r="CJ277" s="11"/>
      <c r="CK277" s="61">
        <f t="shared" si="4528"/>
        <v>548</v>
      </c>
      <c r="CL277" s="61">
        <f t="shared" si="4529"/>
        <v>38</v>
      </c>
      <c r="CM277" s="11"/>
      <c r="CN277" s="12">
        <f t="shared" si="4461"/>
        <v>0</v>
      </c>
      <c r="CO277" s="11"/>
      <c r="CP277" s="12" t="e">
        <f t="shared" si="4462"/>
        <v>#DIV/0!</v>
      </c>
      <c r="CQ277" s="13"/>
      <c r="CR277" s="11"/>
      <c r="CS277" s="11"/>
      <c r="CT277" s="14"/>
      <c r="CU277" s="10"/>
      <c r="CV277" s="11"/>
      <c r="CW277" s="61">
        <f t="shared" si="4530"/>
        <v>554</v>
      </c>
      <c r="CX277" s="61">
        <f t="shared" si="4531"/>
        <v>38</v>
      </c>
      <c r="CY277" s="11"/>
      <c r="CZ277" s="12">
        <f t="shared" si="4463"/>
        <v>0</v>
      </c>
      <c r="DA277" s="11"/>
      <c r="DB277" s="12" t="e">
        <f t="shared" si="4464"/>
        <v>#DIV/0!</v>
      </c>
      <c r="DC277" s="13"/>
      <c r="DD277" s="11"/>
      <c r="DE277" s="11"/>
      <c r="DF277" s="14"/>
      <c r="DG277" s="10"/>
      <c r="DH277" s="11"/>
      <c r="DI277" s="61">
        <f t="shared" si="4532"/>
        <v>567</v>
      </c>
      <c r="DJ277" s="61">
        <f t="shared" si="4533"/>
        <v>39</v>
      </c>
      <c r="DK277" s="11"/>
      <c r="DL277" s="12">
        <f t="shared" si="4465"/>
        <v>0</v>
      </c>
      <c r="DM277" s="11"/>
      <c r="DN277" s="12" t="e">
        <f t="shared" si="4466"/>
        <v>#DIV/0!</v>
      </c>
      <c r="DO277" s="13"/>
      <c r="DP277" s="11"/>
      <c r="DQ277" s="11"/>
      <c r="DR277" s="14"/>
      <c r="DS277" s="10"/>
      <c r="DT277" s="11"/>
      <c r="DU277" s="61">
        <f t="shared" si="4534"/>
        <v>114</v>
      </c>
      <c r="DV277" s="61">
        <f t="shared" si="4535"/>
        <v>8</v>
      </c>
      <c r="DW277" s="11"/>
      <c r="DX277" s="12">
        <f t="shared" si="4467"/>
        <v>0</v>
      </c>
      <c r="DY277" s="11"/>
      <c r="DZ277" s="12" t="e">
        <f t="shared" si="4468"/>
        <v>#DIV/0!</v>
      </c>
      <c r="EA277" s="13"/>
      <c r="EB277" s="11"/>
      <c r="EC277" s="11"/>
      <c r="ED277" s="14"/>
      <c r="EE277" s="10"/>
      <c r="EF277" s="11"/>
      <c r="EG277" s="61">
        <f t="shared" si="4536"/>
        <v>577</v>
      </c>
      <c r="EH277" s="61">
        <f t="shared" si="4537"/>
        <v>40</v>
      </c>
      <c r="EI277" s="11"/>
      <c r="EJ277" s="12">
        <f t="shared" si="4469"/>
        <v>0</v>
      </c>
      <c r="EK277" s="11"/>
      <c r="EL277" s="12" t="e">
        <f t="shared" si="4470"/>
        <v>#DIV/0!</v>
      </c>
      <c r="EM277" s="13"/>
      <c r="EN277" s="11"/>
      <c r="EO277" s="11"/>
      <c r="EP277" s="14"/>
      <c r="EQ277" s="10"/>
      <c r="ER277" s="11"/>
      <c r="ES277" s="61">
        <f t="shared" si="4538"/>
        <v>565</v>
      </c>
      <c r="ET277" s="61">
        <f t="shared" si="4539"/>
        <v>39</v>
      </c>
      <c r="EU277" s="11"/>
      <c r="EV277" s="12">
        <f t="shared" si="4471"/>
        <v>0</v>
      </c>
      <c r="EW277" s="11"/>
      <c r="EX277" s="12" t="e">
        <f t="shared" si="4472"/>
        <v>#DIV/0!</v>
      </c>
      <c r="EY277" s="13"/>
      <c r="EZ277" s="11"/>
      <c r="FA277" s="11"/>
      <c r="FB277" s="14"/>
      <c r="FC277" s="10"/>
      <c r="FD277" s="11"/>
      <c r="FE277" s="61">
        <f t="shared" si="4540"/>
        <v>551</v>
      </c>
      <c r="FF277" s="61">
        <f t="shared" si="4541"/>
        <v>38</v>
      </c>
      <c r="FG277" s="11"/>
      <c r="FH277" s="12">
        <f t="shared" si="4473"/>
        <v>0</v>
      </c>
      <c r="FI277" s="11"/>
      <c r="FJ277" s="12" t="e">
        <f t="shared" si="4474"/>
        <v>#DIV/0!</v>
      </c>
      <c r="FK277" s="13"/>
      <c r="FL277" s="11"/>
      <c r="FM277" s="11"/>
      <c r="FN277" s="14"/>
      <c r="FO277" s="10"/>
      <c r="FP277" s="11"/>
      <c r="FQ277" s="61">
        <f t="shared" si="4542"/>
        <v>561</v>
      </c>
      <c r="FR277" s="61">
        <f t="shared" si="4543"/>
        <v>41</v>
      </c>
      <c r="FS277" s="11"/>
      <c r="FT277" s="12">
        <f t="shared" si="4475"/>
        <v>0</v>
      </c>
      <c r="FU277" s="11"/>
      <c r="FV277" s="12" t="e">
        <f t="shared" si="4476"/>
        <v>#DIV/0!</v>
      </c>
      <c r="FW277" s="13"/>
      <c r="FX277" s="11"/>
      <c r="FY277" s="11"/>
      <c r="FZ277" s="14"/>
      <c r="GA277" s="10"/>
      <c r="GB277" s="11"/>
      <c r="GC277" s="61">
        <f t="shared" si="4544"/>
        <v>567</v>
      </c>
      <c r="GD277" s="61">
        <f t="shared" si="4545"/>
        <v>41</v>
      </c>
      <c r="GE277" s="11"/>
      <c r="GF277" s="12">
        <f t="shared" si="4477"/>
        <v>0</v>
      </c>
      <c r="GG277" s="11"/>
      <c r="GH277" s="12" t="e">
        <f t="shared" si="4478"/>
        <v>#DIV/0!</v>
      </c>
      <c r="GI277" s="13"/>
      <c r="GJ277" s="11"/>
      <c r="GK277" s="11"/>
      <c r="GL277" s="14"/>
      <c r="GM277" s="10"/>
      <c r="GN277" s="11"/>
      <c r="GO277" s="61">
        <f t="shared" si="4546"/>
        <v>583</v>
      </c>
      <c r="GP277" s="61">
        <f t="shared" si="4547"/>
        <v>42</v>
      </c>
      <c r="GQ277" s="11"/>
      <c r="GR277" s="12">
        <f t="shared" si="4479"/>
        <v>0</v>
      </c>
      <c r="GS277" s="11"/>
      <c r="GT277" s="12" t="e">
        <f t="shared" si="4480"/>
        <v>#DIV/0!</v>
      </c>
      <c r="GU277" s="13"/>
      <c r="GV277" s="11"/>
      <c r="GW277" s="11"/>
      <c r="GX277" s="14"/>
      <c r="GY277" s="10"/>
      <c r="GZ277" s="11"/>
      <c r="HA277" s="61">
        <f t="shared" si="4548"/>
        <v>76</v>
      </c>
      <c r="HB277" s="61">
        <f t="shared" si="4549"/>
        <v>5</v>
      </c>
      <c r="HC277" s="11"/>
      <c r="HD277" s="12">
        <f t="shared" si="4481"/>
        <v>0</v>
      </c>
      <c r="HE277" s="11"/>
      <c r="HF277" s="12" t="e">
        <f t="shared" si="4482"/>
        <v>#DIV/0!</v>
      </c>
      <c r="HG277" s="13"/>
      <c r="HH277" s="11"/>
      <c r="HI277" s="11"/>
      <c r="HJ277" s="14"/>
      <c r="HK277" s="10"/>
      <c r="HL277" s="11"/>
      <c r="HM277" s="61">
        <f t="shared" si="4550"/>
        <v>588</v>
      </c>
      <c r="HN277" s="61">
        <f t="shared" si="4551"/>
        <v>42</v>
      </c>
      <c r="HO277" s="11"/>
      <c r="HP277" s="12">
        <f t="shared" si="4483"/>
        <v>0</v>
      </c>
      <c r="HQ277" s="11"/>
      <c r="HR277" s="12" t="e">
        <f t="shared" si="4484"/>
        <v>#DIV/0!</v>
      </c>
      <c r="HS277" s="13"/>
      <c r="HT277" s="11"/>
      <c r="HU277" s="11"/>
      <c r="HV277" s="14"/>
      <c r="HW277" s="10"/>
      <c r="HX277" s="11"/>
      <c r="HY277" s="61">
        <f t="shared" si="4552"/>
        <v>583</v>
      </c>
      <c r="HZ277" s="61">
        <f t="shared" si="4553"/>
        <v>42</v>
      </c>
      <c r="IA277" s="11"/>
      <c r="IB277" s="12">
        <f t="shared" si="4485"/>
        <v>0</v>
      </c>
      <c r="IC277" s="11"/>
      <c r="ID277" s="12" t="e">
        <f t="shared" si="4486"/>
        <v>#DIV/0!</v>
      </c>
      <c r="IE277" s="13"/>
      <c r="IF277" s="11"/>
      <c r="IG277" s="11"/>
      <c r="IH277" s="14"/>
      <c r="II277" s="10"/>
      <c r="IJ277" s="11"/>
      <c r="IK277" s="61">
        <f t="shared" si="4554"/>
        <v>582</v>
      </c>
      <c r="IL277" s="61">
        <f t="shared" si="4555"/>
        <v>42</v>
      </c>
      <c r="IM277" s="11"/>
      <c r="IN277" s="12">
        <f t="shared" si="4487"/>
        <v>0</v>
      </c>
      <c r="IO277" s="11"/>
      <c r="IP277" s="12" t="e">
        <f t="shared" si="4488"/>
        <v>#DIV/0!</v>
      </c>
      <c r="IQ277" s="13"/>
      <c r="IR277" s="11"/>
      <c r="IS277" s="11"/>
      <c r="IT277" s="14"/>
      <c r="IU277" s="10"/>
      <c r="IV277" s="11"/>
      <c r="IW277" s="61">
        <f t="shared" si="4556"/>
        <v>0</v>
      </c>
      <c r="IX277" s="61">
        <f t="shared" si="4557"/>
        <v>81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0</v>
      </c>
      <c r="JH277" s="14">
        <f t="shared" si="4492"/>
        <v>0</v>
      </c>
      <c r="JI277" s="378">
        <f t="shared" si="4493"/>
        <v>10524</v>
      </c>
      <c r="JJ277" s="11">
        <f t="shared" si="3981"/>
        <v>878</v>
      </c>
      <c r="JK277" s="11">
        <f t="shared" si="4494"/>
        <v>0</v>
      </c>
      <c r="JL277" s="79">
        <f t="shared" si="4495"/>
        <v>0</v>
      </c>
      <c r="JM277" s="15">
        <f t="shared" si="4496"/>
        <v>0</v>
      </c>
      <c r="JN277" s="12" t="e">
        <f t="shared" si="4497"/>
        <v>#DIV/0!</v>
      </c>
      <c r="JO277" s="16"/>
      <c r="JP277" s="17"/>
      <c r="JQ277" s="16" t="e">
        <f t="shared" si="4416"/>
        <v>#DIV/0!</v>
      </c>
      <c r="JR277" s="16"/>
      <c r="JS277" s="374" t="e">
        <f t="shared" si="4289"/>
        <v>#DIV/0!</v>
      </c>
      <c r="JT277" s="15"/>
      <c r="JU277" s="290"/>
      <c r="JV277" s="409">
        <f t="shared" si="4499"/>
        <v>0</v>
      </c>
      <c r="JW277" s="406">
        <f t="shared" si="4500"/>
        <v>0</v>
      </c>
      <c r="JX277" s="411">
        <f t="shared" si="4501"/>
        <v>0</v>
      </c>
      <c r="JY277" s="734"/>
      <c r="JZ277" s="681"/>
      <c r="KA277" s="737"/>
      <c r="KB277" s="709">
        <f t="shared" ref="KB277" si="4560">SUM(C282,O282,AA282,AM282,AY282,BK282,BW282)</f>
        <v>1</v>
      </c>
      <c r="KC277" s="705"/>
      <c r="KD277" s="705">
        <f t="shared" ref="KD277" si="4561">SUM(CI282,CU282,DG282,DS282,EE282,EQ282,FC282)</f>
        <v>0</v>
      </c>
      <c r="KE277" s="705"/>
      <c r="KF277" s="705">
        <f t="shared" ref="KF277" si="4562">SUM(FO282,GA282,GM282,GY282,HK282,HW282,II282)</f>
        <v>1</v>
      </c>
      <c r="KG277" s="750"/>
      <c r="KH277" s="752" t="s">
        <v>67</v>
      </c>
      <c r="KI277" s="67">
        <f t="shared" si="4508"/>
        <v>0</v>
      </c>
      <c r="KJ277" s="435">
        <f t="shared" ref="KJ277" si="4563">KI277/KB279</f>
        <v>0</v>
      </c>
      <c r="KK277" s="67">
        <f t="shared" si="4510"/>
        <v>0</v>
      </c>
      <c r="KL277" s="430">
        <f t="shared" ref="KL277" si="4564">KK277/KD279</f>
        <v>0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25"/>
      <c r="B278" s="441">
        <f t="shared" si="4513"/>
        <v>45809</v>
      </c>
      <c r="C278" s="10"/>
      <c r="D278" s="11"/>
      <c r="E278" s="61">
        <f t="shared" si="4514"/>
        <v>576</v>
      </c>
      <c r="F278" s="61">
        <f t="shared" si="4515"/>
        <v>49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6"/>
        <v>575</v>
      </c>
      <c r="R278" s="61">
        <f t="shared" si="4517"/>
        <v>50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8"/>
        <v>570</v>
      </c>
      <c r="AD278" s="61">
        <f t="shared" si="4519"/>
        <v>50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20"/>
        <v>59</v>
      </c>
      <c r="AP278" s="61">
        <f t="shared" si="4521"/>
        <v>5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22"/>
        <v>575</v>
      </c>
      <c r="BB278" s="61">
        <f t="shared" si="4523"/>
        <v>50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24"/>
        <v>577</v>
      </c>
      <c r="BN278" s="61">
        <f t="shared" si="4525"/>
        <v>49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6"/>
        <v>576</v>
      </c>
      <c r="BZ278" s="61">
        <f t="shared" si="4527"/>
        <v>49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8"/>
        <v>548</v>
      </c>
      <c r="CL278" s="61">
        <f t="shared" si="4529"/>
        <v>38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30"/>
        <v>554</v>
      </c>
      <c r="CX278" s="61">
        <f t="shared" si="4531"/>
        <v>38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32"/>
        <v>567</v>
      </c>
      <c r="DJ278" s="61">
        <f t="shared" si="4533"/>
        <v>39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34"/>
        <v>114</v>
      </c>
      <c r="DV278" s="61">
        <f t="shared" si="4535"/>
        <v>8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36"/>
        <v>577</v>
      </c>
      <c r="EH278" s="61">
        <f t="shared" si="4537"/>
        <v>40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8"/>
        <v>565</v>
      </c>
      <c r="ET278" s="61">
        <f t="shared" si="4539"/>
        <v>39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40"/>
        <v>551</v>
      </c>
      <c r="FF278" s="61">
        <f t="shared" si="4541"/>
        <v>38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42"/>
        <v>561</v>
      </c>
      <c r="FR278" s="61">
        <f t="shared" si="4543"/>
        <v>41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44"/>
        <v>567</v>
      </c>
      <c r="GD278" s="61">
        <f t="shared" si="4545"/>
        <v>41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46"/>
        <v>583</v>
      </c>
      <c r="GP278" s="61">
        <f t="shared" si="4547"/>
        <v>42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8"/>
        <v>76</v>
      </c>
      <c r="HB278" s="61">
        <f t="shared" si="4549"/>
        <v>5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50"/>
        <v>588</v>
      </c>
      <c r="HN278" s="61">
        <f t="shared" si="4551"/>
        <v>42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52"/>
        <v>583</v>
      </c>
      <c r="HZ278" s="61">
        <f t="shared" si="4553"/>
        <v>42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54"/>
        <v>582</v>
      </c>
      <c r="IL278" s="61">
        <f t="shared" si="4555"/>
        <v>42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56"/>
        <v>0</v>
      </c>
      <c r="IX278" s="61">
        <f t="shared" si="4557"/>
        <v>81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10524</v>
      </c>
      <c r="JJ278" s="11">
        <f t="shared" si="3981"/>
        <v>878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34"/>
      <c r="JZ278" s="681"/>
      <c r="KA278" s="737"/>
      <c r="KB278" s="710"/>
      <c r="KC278" s="707"/>
      <c r="KD278" s="707"/>
      <c r="KE278" s="707"/>
      <c r="KF278" s="707"/>
      <c r="KG278" s="751"/>
      <c r="KH278" s="749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25"/>
      <c r="B279" s="441">
        <f t="shared" si="4513"/>
        <v>45810</v>
      </c>
      <c r="C279" s="10"/>
      <c r="D279" s="11"/>
      <c r="E279" s="61">
        <f t="shared" ref="E279" si="4567">E278-C279</f>
        <v>576</v>
      </c>
      <c r="F279" s="61">
        <f t="shared" ref="F279" si="4568">F278-D279</f>
        <v>49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575</v>
      </c>
      <c r="R279" s="61">
        <f t="shared" ref="R279" si="4572">R278-P279</f>
        <v>50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570</v>
      </c>
      <c r="AD279" s="61">
        <f t="shared" ref="AD279" si="4576">AD278-AB279</f>
        <v>50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59</v>
      </c>
      <c r="AP279" s="61">
        <f t="shared" ref="AP279" si="4580">AP278-AN279</f>
        <v>5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575</v>
      </c>
      <c r="BB279" s="61">
        <f t="shared" ref="BB279" si="4584">BB278-AZ279</f>
        <v>50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49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576</v>
      </c>
      <c r="BZ279" s="61">
        <f t="shared" ref="BZ279" si="4592">BZ278-BX279</f>
        <v>49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548</v>
      </c>
      <c r="CL279" s="61">
        <f t="shared" ref="CL279" si="4596">CL278-CJ279</f>
        <v>38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38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567</v>
      </c>
      <c r="DJ279" s="61">
        <f t="shared" ref="DJ279" si="4604">DJ278-DH279</f>
        <v>39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8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577</v>
      </c>
      <c r="EH279" s="61">
        <f t="shared" ref="EH279" si="4612">EH278-EF279</f>
        <v>40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565</v>
      </c>
      <c r="ET279" s="61">
        <f t="shared" ref="ET279" si="4616">ET278-ER279</f>
        <v>39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38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41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41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583</v>
      </c>
      <c r="GP279" s="61">
        <f t="shared" ref="GP279" si="4632">GP278-GN279</f>
        <v>42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5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588</v>
      </c>
      <c r="HN279" s="61">
        <f t="shared" ref="HN279" si="4640">HN278-HL279</f>
        <v>42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42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54"/>
        <v>582</v>
      </c>
      <c r="IL279" s="61">
        <f t="shared" si="4555"/>
        <v>42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56"/>
        <v>0</v>
      </c>
      <c r="IX279" s="61">
        <f t="shared" si="4557"/>
        <v>81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10524</v>
      </c>
      <c r="JJ279" s="11">
        <f t="shared" si="3981"/>
        <v>878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34"/>
      <c r="JZ279" s="681"/>
      <c r="KA279" s="737"/>
      <c r="KB279" s="709">
        <f t="shared" ref="KB279" si="4647">SUM(E272,Q272,AC272,AO272,BA272,BM272,BY272)</f>
        <v>3509</v>
      </c>
      <c r="KC279" s="705"/>
      <c r="KD279" s="705">
        <f t="shared" ref="KD279" si="4648">SUM(CK272,CW272,DI272,DU272,EG272,ES272,FE272)</f>
        <v>3476</v>
      </c>
      <c r="KE279" s="705"/>
      <c r="KF279" s="705">
        <f t="shared" ref="KF279" si="4649">SUM(FQ272,GC272,GO272,HA272,HM272,HY272,IK272)</f>
        <v>3541</v>
      </c>
      <c r="KG279" s="750"/>
      <c r="KH279" s="752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25"/>
      <c r="B280" s="441">
        <f t="shared" si="4513"/>
        <v>45811</v>
      </c>
      <c r="C280" s="10"/>
      <c r="D280" s="11"/>
      <c r="E280" s="61">
        <f t="shared" si="4514"/>
        <v>576</v>
      </c>
      <c r="F280" s="61">
        <f t="shared" si="4515"/>
        <v>49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6"/>
        <v>575</v>
      </c>
      <c r="R280" s="61">
        <f t="shared" si="4517"/>
        <v>50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8"/>
        <v>570</v>
      </c>
      <c r="AD280" s="61">
        <f t="shared" si="4519"/>
        <v>50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20"/>
        <v>59</v>
      </c>
      <c r="AP280" s="61">
        <f t="shared" si="4521"/>
        <v>5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22"/>
        <v>575</v>
      </c>
      <c r="BB280" s="61">
        <f t="shared" si="4523"/>
        <v>50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24"/>
        <v>577</v>
      </c>
      <c r="BN280" s="61">
        <f t="shared" si="4525"/>
        <v>49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6"/>
        <v>576</v>
      </c>
      <c r="BZ280" s="61">
        <f t="shared" si="4527"/>
        <v>49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8"/>
        <v>548</v>
      </c>
      <c r="CL280" s="61">
        <f t="shared" si="4529"/>
        <v>38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30"/>
        <v>554</v>
      </c>
      <c r="CX280" s="61">
        <f t="shared" si="4531"/>
        <v>38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32"/>
        <v>567</v>
      </c>
      <c r="DJ280" s="61">
        <f t="shared" si="4533"/>
        <v>39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34"/>
        <v>114</v>
      </c>
      <c r="DV280" s="61">
        <f t="shared" si="4535"/>
        <v>8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36"/>
        <v>577</v>
      </c>
      <c r="EH280" s="61">
        <f t="shared" si="4537"/>
        <v>40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8"/>
        <v>565</v>
      </c>
      <c r="ET280" s="61">
        <f t="shared" si="4539"/>
        <v>39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40"/>
        <v>551</v>
      </c>
      <c r="FF280" s="61">
        <f t="shared" si="4541"/>
        <v>38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42"/>
        <v>561</v>
      </c>
      <c r="FR280" s="61">
        <f t="shared" si="4543"/>
        <v>41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44"/>
        <v>567</v>
      </c>
      <c r="GD280" s="61">
        <f t="shared" si="4545"/>
        <v>41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46"/>
        <v>583</v>
      </c>
      <c r="GP280" s="61">
        <f t="shared" si="4547"/>
        <v>42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8"/>
        <v>76</v>
      </c>
      <c r="HB280" s="61">
        <f t="shared" si="4549"/>
        <v>5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50"/>
        <v>588</v>
      </c>
      <c r="HN280" s="61">
        <f t="shared" si="4551"/>
        <v>42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52"/>
        <v>583</v>
      </c>
      <c r="HZ280" s="61">
        <f t="shared" si="4553"/>
        <v>42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54"/>
        <v>582</v>
      </c>
      <c r="IL280" s="61">
        <f t="shared" si="4555"/>
        <v>42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56"/>
        <v>0</v>
      </c>
      <c r="IX280" s="61">
        <f t="shared" si="4557"/>
        <v>81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10524</v>
      </c>
      <c r="JJ280" s="11">
        <f t="shared" si="3981"/>
        <v>878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34"/>
      <c r="JZ280" s="681"/>
      <c r="KA280" s="737"/>
      <c r="KB280" s="710"/>
      <c r="KC280" s="707"/>
      <c r="KD280" s="707"/>
      <c r="KE280" s="707"/>
      <c r="KF280" s="707"/>
      <c r="KG280" s="751"/>
      <c r="KH280" s="749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25"/>
      <c r="B281" s="441">
        <f t="shared" si="4513"/>
        <v>45812</v>
      </c>
      <c r="C281" s="10"/>
      <c r="D281" s="11"/>
      <c r="E281" s="61">
        <f t="shared" si="4514"/>
        <v>576</v>
      </c>
      <c r="F281" s="61">
        <f t="shared" si="4515"/>
        <v>49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6"/>
        <v>575</v>
      </c>
      <c r="R281" s="61">
        <f t="shared" si="4517"/>
        <v>50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8"/>
        <v>570</v>
      </c>
      <c r="AD281" s="61">
        <f t="shared" si="4519"/>
        <v>50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20"/>
        <v>59</v>
      </c>
      <c r="AP281" s="61">
        <f t="shared" si="4521"/>
        <v>5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22"/>
        <v>575</v>
      </c>
      <c r="BB281" s="61">
        <f t="shared" si="4523"/>
        <v>50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24"/>
        <v>577</v>
      </c>
      <c r="BN281" s="61">
        <f t="shared" si="4525"/>
        <v>49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6"/>
        <v>576</v>
      </c>
      <c r="BZ281" s="61">
        <f t="shared" si="4527"/>
        <v>49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8"/>
        <v>548</v>
      </c>
      <c r="CL281" s="61">
        <f t="shared" si="4529"/>
        <v>38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30"/>
        <v>554</v>
      </c>
      <c r="CX281" s="61">
        <f t="shared" si="4531"/>
        <v>38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32"/>
        <v>567</v>
      </c>
      <c r="DJ281" s="61">
        <f t="shared" si="4533"/>
        <v>39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34"/>
        <v>114</v>
      </c>
      <c r="DV281" s="61">
        <f t="shared" si="4535"/>
        <v>8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36"/>
        <v>577</v>
      </c>
      <c r="EH281" s="61">
        <f t="shared" si="4537"/>
        <v>40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8"/>
        <v>565</v>
      </c>
      <c r="ET281" s="61">
        <f t="shared" si="4539"/>
        <v>39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40"/>
        <v>551</v>
      </c>
      <c r="FF281" s="61">
        <f t="shared" si="4541"/>
        <v>38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42"/>
        <v>561</v>
      </c>
      <c r="FR281" s="61">
        <f t="shared" si="4543"/>
        <v>41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44"/>
        <v>567</v>
      </c>
      <c r="GD281" s="61">
        <f t="shared" si="4545"/>
        <v>41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46"/>
        <v>583</v>
      </c>
      <c r="GP281" s="61">
        <f t="shared" si="4547"/>
        <v>42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8"/>
        <v>76</v>
      </c>
      <c r="HB281" s="61">
        <f t="shared" si="4549"/>
        <v>5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50"/>
        <v>588</v>
      </c>
      <c r="HN281" s="61">
        <f t="shared" si="4551"/>
        <v>42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52"/>
        <v>583</v>
      </c>
      <c r="HZ281" s="61">
        <f t="shared" si="4553"/>
        <v>42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54"/>
        <v>582</v>
      </c>
      <c r="IL281" s="61">
        <f t="shared" si="4555"/>
        <v>42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56"/>
        <v>0</v>
      </c>
      <c r="IX281" s="61">
        <f t="shared" si="4557"/>
        <v>81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10524</v>
      </c>
      <c r="JJ281" s="11">
        <f t="shared" si="3981"/>
        <v>878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34"/>
      <c r="JZ281" s="681"/>
      <c r="KA281" s="737"/>
      <c r="KB281" s="709">
        <f t="shared" ref="KB281" si="4654">KB272+KB277</f>
        <v>437</v>
      </c>
      <c r="KC281" s="754">
        <f t="shared" ref="KC281" si="4655">KB281/$KB$10</f>
        <v>0.11077313054499366</v>
      </c>
      <c r="KD281" s="705">
        <f t="shared" ref="KD281" si="4656">KD272+KD277</f>
        <v>466</v>
      </c>
      <c r="KE281" s="754">
        <f t="shared" ref="KE281" si="4657">KD281/$KD$10</f>
        <v>0.11821410451547437</v>
      </c>
      <c r="KF281" s="705">
        <f t="shared" ref="KF281" si="4658">KF272+KF277</f>
        <v>407</v>
      </c>
      <c r="KG281" s="761">
        <f t="shared" ref="KG281" si="4659">KF281/$KF$10</f>
        <v>0.10311629085381302</v>
      </c>
      <c r="KH281" s="752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25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258</v>
      </c>
      <c r="H282" s="28">
        <f>((G282+I282)/7)/E281</f>
        <v>6.9444444444444448E-2</v>
      </c>
      <c r="I282" s="27">
        <f>SUM(I275:I281)</f>
        <v>22</v>
      </c>
      <c r="J282" s="28">
        <f>(I282/(I282+G282))</f>
        <v>7.857142857142857E-2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254</v>
      </c>
      <c r="T282" s="28">
        <f>((S282+U282)/7)/Q281</f>
        <v>6.8074534161490688E-2</v>
      </c>
      <c r="U282" s="27">
        <f>SUM(U275:U281)</f>
        <v>20</v>
      </c>
      <c r="V282" s="28">
        <f>(U282/(U282+S282))</f>
        <v>7.2992700729927001E-2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257</v>
      </c>
      <c r="AF282" s="28">
        <f>((AE282+AG282)/7)/AC281</f>
        <v>7.1177944862155382E-2</v>
      </c>
      <c r="AG282" s="27">
        <f>SUM(AG275:AG281)</f>
        <v>27</v>
      </c>
      <c r="AH282" s="28">
        <f>(AG282/(AG282+AE282))</f>
        <v>9.5070422535211266E-2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1</v>
      </c>
      <c r="AO282" s="27"/>
      <c r="AP282" s="27"/>
      <c r="AQ282" s="27">
        <f>SUM(AQ275:AQ281)</f>
        <v>21</v>
      </c>
      <c r="AR282" s="28">
        <f>((AQ282+AS282)/7)/AO281</f>
        <v>6.5375302663438259E-2</v>
      </c>
      <c r="AS282" s="27">
        <f>SUM(AS275:AS281)</f>
        <v>6</v>
      </c>
      <c r="AT282" s="28">
        <f>(AS282/(AS282+AQ282))</f>
        <v>0.22222222222222221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250</v>
      </c>
      <c r="BD282" s="28">
        <f>((BC282+BE282)/7)/BA281</f>
        <v>6.8322981366459631E-2</v>
      </c>
      <c r="BE282" s="27">
        <f>SUM(BE275:BE281)</f>
        <v>25</v>
      </c>
      <c r="BF282" s="28">
        <f>(BE282/(BE282+BC282))</f>
        <v>9.0909090909090912E-2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261</v>
      </c>
      <c r="BP282" s="28">
        <f>((BO282+BQ282)/7)/BM281</f>
        <v>6.7343401832136662E-2</v>
      </c>
      <c r="BQ282" s="27">
        <f>SUM(BQ275:BQ281)</f>
        <v>11</v>
      </c>
      <c r="BR282" s="28">
        <f>(BQ282/(BQ282+BO282))</f>
        <v>4.0441176470588237E-2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1</v>
      </c>
      <c r="BX282" s="27">
        <f>SUM(BX275:BX281)</f>
        <v>0</v>
      </c>
      <c r="BY282" s="27"/>
      <c r="BZ282" s="27"/>
      <c r="CA282" s="27">
        <f>SUM(CA275:CA281)</f>
        <v>232</v>
      </c>
      <c r="CB282" s="28">
        <f>((CA282+CC282)/7)/BY281</f>
        <v>6.6220238095238096E-2</v>
      </c>
      <c r="CC282" s="27">
        <f>SUM(CC275:CC281)</f>
        <v>35</v>
      </c>
      <c r="CD282" s="28">
        <f>(CC282/(CC282+CA282))</f>
        <v>0.13108614232209737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250</v>
      </c>
      <c r="CN282" s="28">
        <f>((CM282+CO282)/7)/CK281</f>
        <v>7.2732012513034405E-2</v>
      </c>
      <c r="CO282" s="27">
        <f>SUM(CO275:CO281)</f>
        <v>29</v>
      </c>
      <c r="CP282" s="28">
        <f>(CO282/(CO282+CM282))</f>
        <v>0.1039426523297491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242</v>
      </c>
      <c r="CZ282" s="28">
        <f>((CY282+DA282)/7)/CW281</f>
        <v>6.8334192882929343E-2</v>
      </c>
      <c r="DA282" s="27">
        <f>SUM(DA275:DA281)</f>
        <v>23</v>
      </c>
      <c r="DB282" s="28">
        <f>(DA282/(DA282+CY282))</f>
        <v>8.6792452830188674E-2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249</v>
      </c>
      <c r="DL282" s="28">
        <f>((DK282+DM282)/7)/DI281</f>
        <v>7.0798689846308896E-2</v>
      </c>
      <c r="DM282" s="27">
        <f>SUM(DM275:DM281)</f>
        <v>32</v>
      </c>
      <c r="DN282" s="28">
        <f>(DM282/(DM282+DK282))</f>
        <v>0.11387900355871886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34</v>
      </c>
      <c r="DX282" s="28">
        <f>((DW282+DY282)/7)/DU281</f>
        <v>5.764411027568922E-2</v>
      </c>
      <c r="DY282" s="27">
        <f>SUM(DY275:DY281)</f>
        <v>12</v>
      </c>
      <c r="DZ282" s="28">
        <f>(DY282/(DY282+DW282))</f>
        <v>0.2608695652173913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230</v>
      </c>
      <c r="EJ282" s="28">
        <f>((EI282+EK282)/7)/EG281</f>
        <v>6.6600643723693981E-2</v>
      </c>
      <c r="EK282" s="27">
        <f>SUM(EK275:EK281)</f>
        <v>39</v>
      </c>
      <c r="EL282" s="28">
        <f>(EK282/(EK282+EI282))</f>
        <v>0.1449814126394052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226</v>
      </c>
      <c r="EV282" s="28">
        <f>((EU282+EW282)/7)/ES281</f>
        <v>6.1441213653603034E-2</v>
      </c>
      <c r="EW282" s="27">
        <f>SUM(EW275:EW281)</f>
        <v>17</v>
      </c>
      <c r="EX282" s="28">
        <f>(EW282/(EW282+EU282))</f>
        <v>6.9958847736625515E-2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236</v>
      </c>
      <c r="FH282" s="28">
        <f>((FG282+FI282)/7)/FE281</f>
        <v>6.7409904070521137E-2</v>
      </c>
      <c r="FI282" s="27">
        <f>SUM(FI275:FI281)</f>
        <v>24</v>
      </c>
      <c r="FJ282" s="28">
        <f>(FI282/(FI282+FG282))</f>
        <v>9.2307692307692313E-2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229</v>
      </c>
      <c r="FT282" s="28">
        <f>((FS282+FU282)/7)/FQ281</f>
        <v>6.6717596129360845E-2</v>
      </c>
      <c r="FU282" s="27">
        <f>SUM(FU275:FU281)</f>
        <v>33</v>
      </c>
      <c r="FV282" s="28">
        <f>(FU282/(FU282+FS282))</f>
        <v>0.12595419847328243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259</v>
      </c>
      <c r="GF282" s="28">
        <f>((GE282+GG282)/7)/GC281</f>
        <v>7.0294784580498856E-2</v>
      </c>
      <c r="GG282" s="27">
        <f>SUM(GG275:GG281)</f>
        <v>20</v>
      </c>
      <c r="GH282" s="28">
        <f>(GG282/(GG282+GE282))</f>
        <v>7.1684587813620068E-2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254</v>
      </c>
      <c r="GR282" s="28">
        <f>((GQ282+GS282)/7)/GO281</f>
        <v>6.7630482724822347E-2</v>
      </c>
      <c r="GS282" s="27">
        <f>SUM(GS275:GS281)</f>
        <v>22</v>
      </c>
      <c r="GT282" s="28">
        <f>(GS282/(GS282+GQ282))</f>
        <v>7.9710144927536225E-2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22</v>
      </c>
      <c r="HD282" s="28">
        <f>((HC282+HE282)/7)/HA281</f>
        <v>5.2631578947368418E-2</v>
      </c>
      <c r="HE282" s="27">
        <f>SUM(HE275:HE281)</f>
        <v>6</v>
      </c>
      <c r="HF282" s="28">
        <f>(HE282/(HE282+HC282))</f>
        <v>0.21428571428571427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261</v>
      </c>
      <c r="HP282" s="28">
        <f>((HO282+HQ282)/7)/HM281</f>
        <v>6.9970845481049565E-2</v>
      </c>
      <c r="HQ282" s="27">
        <f>SUM(HQ275:HQ281)</f>
        <v>27</v>
      </c>
      <c r="HR282" s="28">
        <f>(HQ282/(HQ282+HO282))</f>
        <v>9.375E-2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264</v>
      </c>
      <c r="IB282" s="28">
        <f>((IA282+IC282)/7)/HY281</f>
        <v>6.9345748591031611E-2</v>
      </c>
      <c r="IC282" s="27">
        <f>SUM(IC275:IC281)</f>
        <v>19</v>
      </c>
      <c r="ID282" s="28">
        <f>(IC282/(IC282+IA282))</f>
        <v>6.7137809187279157E-2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249</v>
      </c>
      <c r="IN282" s="28">
        <f>((IM282+IO282)/7)/IK281</f>
        <v>6.6028473244968092E-2</v>
      </c>
      <c r="IO282" s="27">
        <f>SUM(IO275:IO281)</f>
        <v>20</v>
      </c>
      <c r="IP282" s="28">
        <f>(IO282/(IO282+IM282))</f>
        <v>7.434944237918216E-2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2</v>
      </c>
      <c r="JH282" s="448">
        <f t="shared" si="4492"/>
        <v>1</v>
      </c>
      <c r="JI282" s="383">
        <f t="shared" ref="JI282:JJ282" si="4662">SUM(JI274:JI281)</f>
        <v>73668</v>
      </c>
      <c r="JJ282" s="27">
        <f t="shared" si="4662"/>
        <v>6146</v>
      </c>
      <c r="JK282" s="27">
        <f t="shared" si="4494"/>
        <v>5007</v>
      </c>
      <c r="JL282" s="80">
        <f t="shared" si="4495"/>
        <v>6.796709561817886E-2</v>
      </c>
      <c r="JM282" s="15">
        <f t="shared" si="4496"/>
        <v>469</v>
      </c>
      <c r="JN282" s="48">
        <f t="shared" si="4497"/>
        <v>9.3668863590972637E-2</v>
      </c>
      <c r="JO282" s="49">
        <f t="shared" ref="JO282" si="4663">SUM(JO275:JO281)/7</f>
        <v>9.7142857142857135</v>
      </c>
      <c r="JP282" s="50">
        <f t="shared" ref="JP282" si="4664">SUM(JP275:JP281)</f>
        <v>4680</v>
      </c>
      <c r="JQ282" s="402">
        <f t="shared" si="4416"/>
        <v>93.469143199520659</v>
      </c>
      <c r="JR282" s="50">
        <f t="shared" ref="JR282" si="4665">SUM(JR275:JR281)</f>
        <v>226</v>
      </c>
      <c r="JS282" s="375">
        <f t="shared" si="4289"/>
        <v>0.48187633262260127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6.8374328066460335E-2</v>
      </c>
      <c r="JW282" s="416">
        <f t="shared" ref="JW282" si="4668">SUM(CM282,CO282,CY282,DA282,DK282,DM282,DW282,DY282,EI282,EK282,EU282,EW282,FG282,FI282)/7/SUM(CK281,CW281,DI281,DU281,EG281,ES281,FE281)</f>
        <v>6.7524247903994736E-2</v>
      </c>
      <c r="JX282" s="417">
        <f t="shared" ref="JX282" si="4669">SUM(FS282,FU282,GE282,GG282,GQ282,GS282,HC282,HE282,HO282,HQ282,IA282,IC282,IM282,IO282,)/7/SUM(FQ281,GC281,GO281,HA281,HM281,HY281,IK281)</f>
        <v>6.7998385794995966E-2</v>
      </c>
      <c r="JY282" s="735"/>
      <c r="JZ282" s="682"/>
      <c r="KA282" s="738"/>
      <c r="KB282" s="753"/>
      <c r="KC282" s="755"/>
      <c r="KD282" s="760"/>
      <c r="KE282" s="755"/>
      <c r="KF282" s="760"/>
      <c r="KG282" s="762"/>
      <c r="KH282" s="763"/>
      <c r="KI282" s="423">
        <f t="shared" ref="KI282" si="4670">SUM(KI275:KI281)</f>
        <v>1</v>
      </c>
      <c r="KJ282" s="437">
        <f t="shared" ref="KJ282" si="4671">KI282/KB279</f>
        <v>2.8498147620404675E-4</v>
      </c>
      <c r="KK282" s="423">
        <f t="shared" ref="KK282" si="4672">SUM(KK275:KK281)</f>
        <v>0</v>
      </c>
      <c r="KL282" s="431">
        <f t="shared" ref="KL282" si="4673">KK282/KD279</f>
        <v>0</v>
      </c>
      <c r="KM282" s="423">
        <f t="shared" ref="KM282" si="4674">SUM(KM275:KM281)</f>
        <v>1</v>
      </c>
      <c r="KN282" s="431">
        <f>KM282/KF279</f>
        <v>2.8240609997175941E-4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1.9004180919802356E-4</v>
      </c>
      <c r="JH283" s="450">
        <f t="shared" ref="JH283" si="4676">JH282/JJ272</f>
        <v>1.1376564277588168E-3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692"/>
      <c r="JW283" s="693"/>
      <c r="JX283" s="694"/>
      <c r="JY283" s="630"/>
      <c r="JZ283" s="631"/>
      <c r="KA283" s="632"/>
      <c r="KB283" s="743"/>
      <c r="KC283" s="744"/>
      <c r="KD283" s="744"/>
      <c r="KE283" s="744"/>
      <c r="KF283" s="744"/>
      <c r="KG283" s="744"/>
      <c r="KH283" s="745"/>
      <c r="KI283" s="421"/>
      <c r="KJ283" s="425"/>
      <c r="KK283" s="421"/>
      <c r="KL283" s="422"/>
      <c r="KM283" s="421"/>
      <c r="KN283" s="422"/>
    </row>
    <row r="284" spans="1:300" x14ac:dyDescent="0.25">
      <c r="A284" s="727">
        <v>56</v>
      </c>
      <c r="B284" s="440">
        <f>B281+1</f>
        <v>45813</v>
      </c>
      <c r="C284" s="32"/>
      <c r="D284" s="33"/>
      <c r="E284" s="33">
        <f>E281-C284</f>
        <v>576</v>
      </c>
      <c r="F284" s="33">
        <f>F281-D284</f>
        <v>49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575</v>
      </c>
      <c r="R284" s="33">
        <f>R281-P284</f>
        <v>50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50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59</v>
      </c>
      <c r="AP284" s="33">
        <f>AP281-AN284</f>
        <v>5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575</v>
      </c>
      <c r="BB284" s="33">
        <f>BB281-AZ284</f>
        <v>50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49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576</v>
      </c>
      <c r="BZ284" s="33">
        <f>BZ281-BX284</f>
        <v>49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548</v>
      </c>
      <c r="CL284" s="33">
        <f>CL281-CJ284</f>
        <v>38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38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567</v>
      </c>
      <c r="DJ284" s="33">
        <f>DJ281-DH284</f>
        <v>39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8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577</v>
      </c>
      <c r="EH284" s="33">
        <f>EH281-EF284</f>
        <v>40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565</v>
      </c>
      <c r="ET284" s="33">
        <f>ET281-ER284</f>
        <v>39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41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41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588</v>
      </c>
      <c r="HN284" s="33">
        <f>HN281-HL284</f>
        <v>42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42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42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81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10524</v>
      </c>
      <c r="JJ284" s="11">
        <f t="shared" si="3981"/>
        <v>878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33" t="e">
        <f t="shared" ref="JY284" si="4732">SUM(I291,U291,AG291,AS291,BE291,BQ291,CC291)/SUM(G291,I291,S291,U291,AE291,AG291,AQ291,AS291,BC291,BE291,BO291,BQ291,CA291,CC291)</f>
        <v>#DIV/0!</v>
      </c>
      <c r="JZ284" s="680" t="e">
        <f t="shared" ref="JZ284" si="4733">SUM(CO291,DA291,DM291,DY291,EK291,EW291,FI291)/SUM(CM291,CO291,CY291,DA291,DK291,DM291,DW291,DY291,EI291,EK291,EU291,EW291,FG291,FI291)</f>
        <v>#DIV/0!</v>
      </c>
      <c r="KA284" s="736" t="e">
        <f t="shared" ref="KA284" si="4734">SUM(,FU291,GG291,GS291,HE291,HQ291,IC291,IO291)/SUM(FU291,FS291,GG291,GE291,GS291,GQ291,HE291,HC291,HQ291,HO291,IC291,IA291,IO291,IM291)</f>
        <v>#DIV/0!</v>
      </c>
      <c r="KB284" s="715">
        <f t="shared" ref="KB284" si="4735">KB286/KB288</f>
        <v>0</v>
      </c>
      <c r="KC284" s="711"/>
      <c r="KD284" s="711">
        <f t="shared" ref="KD284" si="4736">KD286/KD288</f>
        <v>0</v>
      </c>
      <c r="KE284" s="711"/>
      <c r="KF284" s="711">
        <f t="shared" ref="KF284" si="4737">KF286/KF288</f>
        <v>0</v>
      </c>
      <c r="KG284" s="746"/>
      <c r="KH284" s="748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25"/>
      <c r="B285" s="441">
        <f t="shared" ref="B285:B290" si="4743">+B284+1</f>
        <v>45814</v>
      </c>
      <c r="C285" s="10"/>
      <c r="D285" s="11"/>
      <c r="E285" s="61">
        <f t="shared" ref="E285:E290" si="4744">E284-C285</f>
        <v>576</v>
      </c>
      <c r="F285" s="61">
        <f t="shared" ref="F285:F290" si="4745">F284-D285</f>
        <v>49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575</v>
      </c>
      <c r="R285" s="61">
        <f t="shared" ref="R285:R290" si="4747">R284-P285</f>
        <v>50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570</v>
      </c>
      <c r="AD285" s="61">
        <f t="shared" ref="AD285:AD290" si="4749">AD284-AB285</f>
        <v>50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59</v>
      </c>
      <c r="AP285" s="61">
        <f t="shared" ref="AP285:AP290" si="4751">AP284-AN285</f>
        <v>5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575</v>
      </c>
      <c r="BB285" s="61">
        <f t="shared" ref="BB285:BB290" si="4753">BB284-AZ285</f>
        <v>50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49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576</v>
      </c>
      <c r="BZ285" s="61">
        <f t="shared" ref="BZ285:BZ290" si="4757">BZ284-BX285</f>
        <v>49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548</v>
      </c>
      <c r="CL285" s="61">
        <f t="shared" ref="CL285:CL290" si="4759">CL284-CJ285</f>
        <v>38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38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567</v>
      </c>
      <c r="DJ285" s="61">
        <f t="shared" ref="DJ285:DJ290" si="4763">DJ284-DH285</f>
        <v>39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8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577</v>
      </c>
      <c r="EH285" s="61">
        <f t="shared" ref="EH285:EH290" si="4767">EH284-EF285</f>
        <v>40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565</v>
      </c>
      <c r="ET285" s="61">
        <f t="shared" ref="ET285:ET290" si="4769">ET284-ER285</f>
        <v>39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38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41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41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583</v>
      </c>
      <c r="GP285" s="61">
        <f t="shared" ref="GP285:GP290" si="4777">GP284-GN285</f>
        <v>42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5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588</v>
      </c>
      <c r="HN285" s="61">
        <f t="shared" ref="HN285:HN290" si="4781">HN284-HL285</f>
        <v>42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42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42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81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10524</v>
      </c>
      <c r="JJ285" s="11">
        <f t="shared" si="3981"/>
        <v>878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34"/>
      <c r="JZ285" s="681"/>
      <c r="KA285" s="737"/>
      <c r="KB285" s="716"/>
      <c r="KC285" s="713"/>
      <c r="KD285" s="713"/>
      <c r="KE285" s="713"/>
      <c r="KF285" s="713"/>
      <c r="KG285" s="747"/>
      <c r="KH285" s="749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25"/>
      <c r="B286" s="441">
        <f t="shared" si="4743"/>
        <v>45815</v>
      </c>
      <c r="C286" s="10"/>
      <c r="D286" s="11"/>
      <c r="E286" s="61">
        <f t="shared" ref="E286:E287" si="4790">E285-C286</f>
        <v>576</v>
      </c>
      <c r="F286" s="61">
        <f t="shared" ref="F286:F287" si="4791">F285-D286</f>
        <v>49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575</v>
      </c>
      <c r="R286" s="61">
        <f t="shared" ref="R286:R287" si="4795">R285-P286</f>
        <v>50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570</v>
      </c>
      <c r="AD286" s="61">
        <f t="shared" ref="AD286:AD287" si="4799">AD285-AB286</f>
        <v>50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59</v>
      </c>
      <c r="AP286" s="61">
        <f t="shared" ref="AP286:AP287" si="4803">AP285-AN286</f>
        <v>5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575</v>
      </c>
      <c r="BB286" s="61">
        <f t="shared" ref="BB286:BB287" si="4807">BB285-AZ286</f>
        <v>50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49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576</v>
      </c>
      <c r="BZ286" s="61">
        <f t="shared" ref="BZ286:BZ287" si="4815">BZ285-BX286</f>
        <v>49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548</v>
      </c>
      <c r="CL286" s="61">
        <f t="shared" ref="CL286:CL287" si="4819">CL285-CJ286</f>
        <v>38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38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567</v>
      </c>
      <c r="DJ286" s="61">
        <f t="shared" ref="DJ286:DJ287" si="4827">DJ285-DH286</f>
        <v>39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8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577</v>
      </c>
      <c r="EH286" s="61">
        <f t="shared" ref="EH286:EH287" si="4835">EH285-EF286</f>
        <v>40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565</v>
      </c>
      <c r="ET286" s="61">
        <f t="shared" ref="ET286:ET287" si="4839">ET285-ER286</f>
        <v>39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38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41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41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583</v>
      </c>
      <c r="GP286" s="61">
        <f t="shared" ref="GP286:GP287" si="4855">GP285-GN286</f>
        <v>42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5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588</v>
      </c>
      <c r="HN286" s="61">
        <f t="shared" ref="HN286:HN287" si="4863">HN285-HL286</f>
        <v>42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42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42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81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10524</v>
      </c>
      <c r="JJ286" s="11">
        <f t="shared" si="3981"/>
        <v>878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34"/>
      <c r="JZ286" s="681"/>
      <c r="KA286" s="737"/>
      <c r="KB286" s="709">
        <f t="shared" ref="KB286" si="4870">SUM(C291,O291,AA291,AM291,AY291,BK291,BW291)</f>
        <v>0</v>
      </c>
      <c r="KC286" s="705"/>
      <c r="KD286" s="705">
        <f t="shared" ref="KD286" si="4871">SUM(CI291,CU291,DG291,DS291,EE291,EQ291,FC291)</f>
        <v>0</v>
      </c>
      <c r="KE286" s="705"/>
      <c r="KF286" s="705">
        <f t="shared" ref="KF286" si="4872">SUM(FO291,GA291,GM291,GY291,HK291,HW291,II291)</f>
        <v>0</v>
      </c>
      <c r="KG286" s="750"/>
      <c r="KH286" s="752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25"/>
      <c r="B287" s="441">
        <f t="shared" si="4743"/>
        <v>45816</v>
      </c>
      <c r="C287" s="10"/>
      <c r="D287" s="11"/>
      <c r="E287" s="61">
        <f t="shared" si="4790"/>
        <v>576</v>
      </c>
      <c r="F287" s="61">
        <f t="shared" si="4791"/>
        <v>49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575</v>
      </c>
      <c r="R287" s="61">
        <f t="shared" si="4795"/>
        <v>50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570</v>
      </c>
      <c r="AD287" s="61">
        <f t="shared" si="4799"/>
        <v>50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59</v>
      </c>
      <c r="AP287" s="61">
        <f t="shared" si="4803"/>
        <v>5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575</v>
      </c>
      <c r="BB287" s="61">
        <f t="shared" si="4807"/>
        <v>50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49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576</v>
      </c>
      <c r="BZ287" s="61">
        <f t="shared" si="4815"/>
        <v>49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548</v>
      </c>
      <c r="CL287" s="61">
        <f t="shared" si="4819"/>
        <v>38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38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567</v>
      </c>
      <c r="DJ287" s="61">
        <f t="shared" si="4827"/>
        <v>39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8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577</v>
      </c>
      <c r="EH287" s="61">
        <f t="shared" si="4835"/>
        <v>40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565</v>
      </c>
      <c r="ET287" s="61">
        <f t="shared" si="4839"/>
        <v>39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38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41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41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583</v>
      </c>
      <c r="GP287" s="61">
        <f t="shared" si="4855"/>
        <v>42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5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588</v>
      </c>
      <c r="HN287" s="61">
        <f t="shared" si="4863"/>
        <v>42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42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42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81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10524</v>
      </c>
      <c r="JJ287" s="11">
        <f t="shared" si="3981"/>
        <v>878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34"/>
      <c r="JZ287" s="681"/>
      <c r="KA287" s="737"/>
      <c r="KB287" s="710"/>
      <c r="KC287" s="707"/>
      <c r="KD287" s="707"/>
      <c r="KE287" s="707"/>
      <c r="KF287" s="707"/>
      <c r="KG287" s="751"/>
      <c r="KH287" s="749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25"/>
      <c r="B288" s="441">
        <f>+B287+1</f>
        <v>45817</v>
      </c>
      <c r="C288" s="10"/>
      <c r="D288" s="11"/>
      <c r="E288" s="61">
        <f t="shared" si="4744"/>
        <v>576</v>
      </c>
      <c r="F288" s="61">
        <f t="shared" si="4745"/>
        <v>49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575</v>
      </c>
      <c r="R288" s="61">
        <f t="shared" si="4747"/>
        <v>50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570</v>
      </c>
      <c r="AD288" s="61">
        <f t="shared" si="4749"/>
        <v>50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59</v>
      </c>
      <c r="AP288" s="61">
        <f t="shared" si="4751"/>
        <v>5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575</v>
      </c>
      <c r="BB288" s="61">
        <f t="shared" si="4753"/>
        <v>50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49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576</v>
      </c>
      <c r="BZ288" s="61">
        <f t="shared" si="4757"/>
        <v>49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548</v>
      </c>
      <c r="CL288" s="61">
        <f t="shared" si="4759"/>
        <v>38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38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567</v>
      </c>
      <c r="DJ288" s="61">
        <f t="shared" si="4763"/>
        <v>39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8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577</v>
      </c>
      <c r="EH288" s="61">
        <f t="shared" si="4767"/>
        <v>40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565</v>
      </c>
      <c r="ET288" s="61">
        <f t="shared" si="4769"/>
        <v>39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38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41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41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583</v>
      </c>
      <c r="GP288" s="61">
        <f t="shared" si="4777"/>
        <v>42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5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588</v>
      </c>
      <c r="HN288" s="61">
        <f t="shared" si="4781"/>
        <v>42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42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42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81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10524</v>
      </c>
      <c r="JJ288" s="11">
        <f t="shared" si="3981"/>
        <v>878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34"/>
      <c r="JZ288" s="681"/>
      <c r="KA288" s="737"/>
      <c r="KB288" s="709">
        <f t="shared" ref="KB288" si="4879">SUM(E281,Q281,AC281,AO281,BA281,BM281,BY281)</f>
        <v>3508</v>
      </c>
      <c r="KC288" s="705"/>
      <c r="KD288" s="705">
        <f t="shared" ref="KD288" si="4880">SUM(CK281,CW281,DI281,DU281,EG281,ES281,FE281)</f>
        <v>3476</v>
      </c>
      <c r="KE288" s="705"/>
      <c r="KF288" s="705">
        <f t="shared" ref="KF288" si="4881">SUM(FQ281,GC281,GO281,HA281,HM281,HY281,IK281)</f>
        <v>3540</v>
      </c>
      <c r="KG288" s="750"/>
      <c r="KH288" s="752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25"/>
      <c r="B289" s="441">
        <f t="shared" si="4743"/>
        <v>45818</v>
      </c>
      <c r="C289" s="10"/>
      <c r="D289" s="11"/>
      <c r="E289" s="61">
        <f t="shared" si="4744"/>
        <v>576</v>
      </c>
      <c r="F289" s="61">
        <f t="shared" si="4745"/>
        <v>49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575</v>
      </c>
      <c r="R289" s="61">
        <f t="shared" si="4747"/>
        <v>50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570</v>
      </c>
      <c r="AD289" s="61">
        <f t="shared" si="4749"/>
        <v>50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59</v>
      </c>
      <c r="AP289" s="61">
        <f t="shared" si="4751"/>
        <v>5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575</v>
      </c>
      <c r="BB289" s="61">
        <f t="shared" si="4753"/>
        <v>50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49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576</v>
      </c>
      <c r="BZ289" s="61">
        <f t="shared" si="4757"/>
        <v>49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548</v>
      </c>
      <c r="CL289" s="61">
        <f t="shared" si="4759"/>
        <v>38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38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567</v>
      </c>
      <c r="DJ289" s="61">
        <f t="shared" si="4763"/>
        <v>39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8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577</v>
      </c>
      <c r="EH289" s="61">
        <f t="shared" si="4767"/>
        <v>40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565</v>
      </c>
      <c r="ET289" s="61">
        <f t="shared" si="4769"/>
        <v>39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38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41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41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583</v>
      </c>
      <c r="GP289" s="61">
        <f t="shared" si="4777"/>
        <v>42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5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588</v>
      </c>
      <c r="HN289" s="61">
        <f t="shared" si="4781"/>
        <v>42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42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42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81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10524</v>
      </c>
      <c r="JJ289" s="11">
        <f t="shared" si="3981"/>
        <v>878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34"/>
      <c r="JZ289" s="681"/>
      <c r="KA289" s="737"/>
      <c r="KB289" s="710"/>
      <c r="KC289" s="707"/>
      <c r="KD289" s="707"/>
      <c r="KE289" s="707"/>
      <c r="KF289" s="707"/>
      <c r="KG289" s="751"/>
      <c r="KH289" s="749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25"/>
      <c r="B290" s="441">
        <f t="shared" si="4743"/>
        <v>45819</v>
      </c>
      <c r="C290" s="10"/>
      <c r="D290" s="11"/>
      <c r="E290" s="61">
        <f t="shared" si="4744"/>
        <v>576</v>
      </c>
      <c r="F290" s="61">
        <f t="shared" si="4745"/>
        <v>49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575</v>
      </c>
      <c r="R290" s="61">
        <f t="shared" si="4747"/>
        <v>50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570</v>
      </c>
      <c r="AD290" s="61">
        <f t="shared" si="4749"/>
        <v>50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59</v>
      </c>
      <c r="AP290" s="61">
        <f t="shared" si="4751"/>
        <v>5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575</v>
      </c>
      <c r="BB290" s="61">
        <f t="shared" si="4753"/>
        <v>50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49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576</v>
      </c>
      <c r="BZ290" s="61">
        <f t="shared" si="4757"/>
        <v>49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548</v>
      </c>
      <c r="CL290" s="61">
        <f t="shared" si="4759"/>
        <v>38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38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567</v>
      </c>
      <c r="DJ290" s="61">
        <f t="shared" si="4763"/>
        <v>39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8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577</v>
      </c>
      <c r="EH290" s="61">
        <f t="shared" si="4767"/>
        <v>40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565</v>
      </c>
      <c r="ET290" s="61">
        <f t="shared" si="4769"/>
        <v>39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38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41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41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583</v>
      </c>
      <c r="GP290" s="61">
        <f t="shared" si="4777"/>
        <v>42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5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588</v>
      </c>
      <c r="HN290" s="61">
        <f t="shared" si="4781"/>
        <v>42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42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42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81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10524</v>
      </c>
      <c r="JJ290" s="11">
        <f t="shared" si="3981"/>
        <v>878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34"/>
      <c r="JZ290" s="681"/>
      <c r="KA290" s="737"/>
      <c r="KB290" s="709">
        <f t="shared" ref="KB290" si="4886">KB281+KB286</f>
        <v>437</v>
      </c>
      <c r="KC290" s="754">
        <f t="shared" ref="KC290" si="4887">KB290/$KB$10</f>
        <v>0.11077313054499366</v>
      </c>
      <c r="KD290" s="705">
        <f t="shared" ref="KD290" si="4888">KD281+KD286</f>
        <v>466</v>
      </c>
      <c r="KE290" s="754">
        <f t="shared" ref="KE290" si="4889">KD290/$KD$10</f>
        <v>0.11821410451547437</v>
      </c>
      <c r="KF290" s="705">
        <f t="shared" ref="KF290" si="4890">KF281+KF286</f>
        <v>407</v>
      </c>
      <c r="KG290" s="761">
        <f t="shared" ref="KG290" si="4891">KF290/$KF$10</f>
        <v>0.10311629085381302</v>
      </c>
      <c r="KH290" s="752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73668</v>
      </c>
      <c r="JJ291" s="27">
        <f t="shared" si="4894"/>
        <v>6146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35"/>
      <c r="JZ291" s="682"/>
      <c r="KA291" s="738"/>
      <c r="KB291" s="753"/>
      <c r="KC291" s="755"/>
      <c r="KD291" s="760"/>
      <c r="KE291" s="755"/>
      <c r="KF291" s="760"/>
      <c r="KG291" s="762"/>
      <c r="KH291" s="763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692"/>
      <c r="JW292" s="693"/>
      <c r="JX292" s="694"/>
      <c r="JY292" s="630"/>
      <c r="JZ292" s="631"/>
      <c r="KA292" s="632"/>
      <c r="KB292" s="743"/>
      <c r="KC292" s="744"/>
      <c r="KD292" s="744"/>
      <c r="KE292" s="744"/>
      <c r="KF292" s="744"/>
      <c r="KG292" s="744"/>
      <c r="KH292" s="745"/>
      <c r="KI292" s="421"/>
      <c r="KJ292" s="425"/>
      <c r="KK292" s="421"/>
      <c r="KL292" s="422"/>
      <c r="KM292" s="421"/>
      <c r="KN292" s="422"/>
    </row>
    <row r="293" spans="1:300" x14ac:dyDescent="0.25">
      <c r="A293" s="727">
        <v>57</v>
      </c>
      <c r="B293" s="440">
        <f>B290+1</f>
        <v>45820</v>
      </c>
      <c r="C293" s="32"/>
      <c r="D293" s="33"/>
      <c r="E293" s="33">
        <f>E290-C293</f>
        <v>576</v>
      </c>
      <c r="F293" s="33">
        <f>F290-D293</f>
        <v>49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575</v>
      </c>
      <c r="R293" s="33">
        <f>R290-P293</f>
        <v>50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50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59</v>
      </c>
      <c r="AP293" s="33">
        <f>AP290-AN293</f>
        <v>5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575</v>
      </c>
      <c r="BB293" s="33">
        <f>BB290-AZ293</f>
        <v>50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49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576</v>
      </c>
      <c r="BZ293" s="33">
        <f>BZ290-BX293</f>
        <v>49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548</v>
      </c>
      <c r="CL293" s="33">
        <f>CL290-CJ293</f>
        <v>38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38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567</v>
      </c>
      <c r="DJ293" s="33">
        <f>DJ290-DH293</f>
        <v>39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8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577</v>
      </c>
      <c r="EH293" s="33">
        <f>EH290-EF293</f>
        <v>40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565</v>
      </c>
      <c r="ET293" s="33">
        <f>ET290-ER293</f>
        <v>39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41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41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588</v>
      </c>
      <c r="HN293" s="33">
        <f>HN290-HL293</f>
        <v>42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42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42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81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10524</v>
      </c>
      <c r="JJ293" s="11">
        <f t="shared" si="3981"/>
        <v>878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33" t="e">
        <f t="shared" ref="JY293" si="4964">SUM(I300,U300,AG300,AS300,BE300,BQ300,CC300)/SUM(G300,I300,S300,U300,AE300,AG300,AQ300,AS300,BC300,BE300,BO300,BQ300,CA300,CC300)</f>
        <v>#DIV/0!</v>
      </c>
      <c r="JZ293" s="680" t="e">
        <f t="shared" ref="JZ293" si="4965">SUM(CO300,DA300,DM300,DY300,EK300,EW300,FI300)/SUM(CM300,CO300,CY300,DA300,DK300,DM300,DW300,DY300,EI300,EK300,EU300,EW300,FG300,FI300)</f>
        <v>#DIV/0!</v>
      </c>
      <c r="KA293" s="736" t="e">
        <f t="shared" ref="KA293" si="4966">SUM(,FU300,GG300,GS300,HE300,HQ300,IC300,IO300)/SUM(FU300,FS300,GG300,GE300,GS300,GQ300,HE300,HC300,HQ300,HO300,IC300,IA300,IO300,IM300)</f>
        <v>#DIV/0!</v>
      </c>
      <c r="KB293" s="715">
        <f t="shared" ref="KB293" si="4967">KB295/KB297</f>
        <v>0</v>
      </c>
      <c r="KC293" s="711"/>
      <c r="KD293" s="711">
        <f t="shared" ref="KD293" si="4968">KD295/KD297</f>
        <v>0</v>
      </c>
      <c r="KE293" s="711"/>
      <c r="KF293" s="711">
        <f t="shared" ref="KF293" si="4969">KF295/KF297</f>
        <v>0</v>
      </c>
      <c r="KG293" s="746"/>
      <c r="KH293" s="748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25"/>
      <c r="B294" s="441">
        <f t="shared" ref="B294:B299" si="4975">+B293+1</f>
        <v>45821</v>
      </c>
      <c r="C294" s="10"/>
      <c r="D294" s="11"/>
      <c r="E294" s="61">
        <f t="shared" ref="E294:E299" si="4976">E293-C294</f>
        <v>576</v>
      </c>
      <c r="F294" s="61">
        <f t="shared" ref="F294:F299" si="4977">F293-D294</f>
        <v>49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575</v>
      </c>
      <c r="R294" s="61">
        <f t="shared" ref="R294:R299" si="4979">R293-P294</f>
        <v>50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570</v>
      </c>
      <c r="AD294" s="61">
        <f t="shared" ref="AD294:AD299" si="4981">AD293-AB294</f>
        <v>50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59</v>
      </c>
      <c r="AP294" s="61">
        <f t="shared" ref="AP294:AP299" si="4983">AP293-AN294</f>
        <v>5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575</v>
      </c>
      <c r="BB294" s="61">
        <f t="shared" ref="BB294:BB299" si="4985">BB293-AZ294</f>
        <v>50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49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576</v>
      </c>
      <c r="BZ294" s="61">
        <f t="shared" ref="BZ294:BZ299" si="4989">BZ293-BX294</f>
        <v>49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548</v>
      </c>
      <c r="CL294" s="61">
        <f t="shared" ref="CL294:CL299" si="4991">CL293-CJ294</f>
        <v>38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38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567</v>
      </c>
      <c r="DJ294" s="61">
        <f t="shared" ref="DJ294:DJ299" si="4995">DJ293-DH294</f>
        <v>39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8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577</v>
      </c>
      <c r="EH294" s="61">
        <f t="shared" ref="EH294:EH299" si="4999">EH293-EF294</f>
        <v>40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565</v>
      </c>
      <c r="ET294" s="61">
        <f t="shared" ref="ET294:ET299" si="5001">ET293-ER294</f>
        <v>39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38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41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41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583</v>
      </c>
      <c r="GP294" s="61">
        <f t="shared" ref="GP294:GP299" si="5009">GP293-GN294</f>
        <v>42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5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588</v>
      </c>
      <c r="HN294" s="61">
        <f t="shared" ref="HN294:HN299" si="5013">HN293-HL294</f>
        <v>42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42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42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81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10524</v>
      </c>
      <c r="JJ294" s="11">
        <f t="shared" si="3981"/>
        <v>878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34"/>
      <c r="JZ294" s="681"/>
      <c r="KA294" s="737"/>
      <c r="KB294" s="716"/>
      <c r="KC294" s="713"/>
      <c r="KD294" s="713"/>
      <c r="KE294" s="713"/>
      <c r="KF294" s="713"/>
      <c r="KG294" s="747"/>
      <c r="KH294" s="749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25"/>
      <c r="B295" s="441">
        <f t="shared" si="4975"/>
        <v>45822</v>
      </c>
      <c r="C295" s="10"/>
      <c r="D295" s="11"/>
      <c r="E295" s="61">
        <f t="shared" si="4976"/>
        <v>576</v>
      </c>
      <c r="F295" s="61">
        <f t="shared" si="4977"/>
        <v>49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575</v>
      </c>
      <c r="R295" s="61">
        <f t="shared" si="4979"/>
        <v>50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570</v>
      </c>
      <c r="AD295" s="61">
        <f t="shared" si="4981"/>
        <v>50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59</v>
      </c>
      <c r="AP295" s="61">
        <f t="shared" si="4983"/>
        <v>5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575</v>
      </c>
      <c r="BB295" s="61">
        <f t="shared" si="4985"/>
        <v>50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49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576</v>
      </c>
      <c r="BZ295" s="61">
        <f t="shared" si="4989"/>
        <v>49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548</v>
      </c>
      <c r="CL295" s="61">
        <f t="shared" si="4991"/>
        <v>38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38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567</v>
      </c>
      <c r="DJ295" s="61">
        <f t="shared" si="4995"/>
        <v>39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8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577</v>
      </c>
      <c r="EH295" s="61">
        <f t="shared" si="4999"/>
        <v>40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565</v>
      </c>
      <c r="ET295" s="61">
        <f t="shared" si="5001"/>
        <v>39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38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41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41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583</v>
      </c>
      <c r="GP295" s="61">
        <f t="shared" si="5009"/>
        <v>42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5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588</v>
      </c>
      <c r="HN295" s="61">
        <f t="shared" si="5013"/>
        <v>42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42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42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81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10524</v>
      </c>
      <c r="JJ295" s="11">
        <f t="shared" si="3981"/>
        <v>878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34"/>
      <c r="JZ295" s="681"/>
      <c r="KA295" s="737"/>
      <c r="KB295" s="709">
        <f t="shared" ref="KB295" si="5022">SUM(C300,O300,AA300,AM300,AY300,BK300,BW300)</f>
        <v>0</v>
      </c>
      <c r="KC295" s="705"/>
      <c r="KD295" s="705">
        <f t="shared" ref="KD295" si="5023">SUM(CI300,CU300,DG300,DS300,EE300,EQ300,FC300)</f>
        <v>0</v>
      </c>
      <c r="KE295" s="705"/>
      <c r="KF295" s="705">
        <f t="shared" ref="KF295" si="5024">SUM(FO300,GA300,GM300,GY300,HK300,HW300,II300)</f>
        <v>0</v>
      </c>
      <c r="KG295" s="750"/>
      <c r="KH295" s="752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25"/>
      <c r="B296" s="441">
        <f t="shared" si="4975"/>
        <v>45823</v>
      </c>
      <c r="C296" s="10"/>
      <c r="D296" s="11"/>
      <c r="E296" s="61">
        <f t="shared" si="4976"/>
        <v>576</v>
      </c>
      <c r="F296" s="61">
        <f t="shared" si="4977"/>
        <v>49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575</v>
      </c>
      <c r="R296" s="61">
        <f t="shared" si="4979"/>
        <v>50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570</v>
      </c>
      <c r="AD296" s="61">
        <f t="shared" si="4981"/>
        <v>50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59</v>
      </c>
      <c r="AP296" s="61">
        <f t="shared" si="4983"/>
        <v>5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575</v>
      </c>
      <c r="BB296" s="61">
        <f t="shared" si="4985"/>
        <v>50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49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576</v>
      </c>
      <c r="BZ296" s="61">
        <f t="shared" si="4989"/>
        <v>49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548</v>
      </c>
      <c r="CL296" s="61">
        <f t="shared" si="4991"/>
        <v>38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38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567</v>
      </c>
      <c r="DJ296" s="61">
        <f t="shared" si="4995"/>
        <v>39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8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577</v>
      </c>
      <c r="EH296" s="61">
        <f t="shared" si="4999"/>
        <v>40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565</v>
      </c>
      <c r="ET296" s="61">
        <f t="shared" si="5001"/>
        <v>39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38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41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41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583</v>
      </c>
      <c r="GP296" s="61">
        <f t="shared" si="5009"/>
        <v>42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5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588</v>
      </c>
      <c r="HN296" s="61">
        <f t="shared" si="5013"/>
        <v>42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42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42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81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10524</v>
      </c>
      <c r="JJ296" s="11">
        <f t="shared" si="3981"/>
        <v>878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34"/>
      <c r="JZ296" s="681"/>
      <c r="KA296" s="737"/>
      <c r="KB296" s="710"/>
      <c r="KC296" s="707"/>
      <c r="KD296" s="707"/>
      <c r="KE296" s="707"/>
      <c r="KF296" s="707"/>
      <c r="KG296" s="751"/>
      <c r="KH296" s="749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25"/>
      <c r="B297" s="441">
        <f>+B296+1</f>
        <v>45824</v>
      </c>
      <c r="C297" s="10"/>
      <c r="D297" s="11"/>
      <c r="E297" s="61">
        <f t="shared" si="4976"/>
        <v>576</v>
      </c>
      <c r="F297" s="61">
        <f t="shared" si="4977"/>
        <v>49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575</v>
      </c>
      <c r="R297" s="61">
        <f t="shared" si="4979"/>
        <v>50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570</v>
      </c>
      <c r="AD297" s="61">
        <f t="shared" si="4981"/>
        <v>50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59</v>
      </c>
      <c r="AP297" s="61">
        <f t="shared" si="4983"/>
        <v>5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575</v>
      </c>
      <c r="BB297" s="61">
        <f t="shared" si="4985"/>
        <v>50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49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576</v>
      </c>
      <c r="BZ297" s="61">
        <f t="shared" si="4989"/>
        <v>49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548</v>
      </c>
      <c r="CL297" s="61">
        <f t="shared" si="4991"/>
        <v>38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38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567</v>
      </c>
      <c r="DJ297" s="61">
        <f t="shared" si="4995"/>
        <v>39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8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577</v>
      </c>
      <c r="EH297" s="61">
        <f t="shared" si="4999"/>
        <v>40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565</v>
      </c>
      <c r="ET297" s="61">
        <f t="shared" si="5001"/>
        <v>39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38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41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41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583</v>
      </c>
      <c r="GP297" s="61">
        <f t="shared" si="5009"/>
        <v>42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5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588</v>
      </c>
      <c r="HN297" s="61">
        <f t="shared" si="5013"/>
        <v>42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42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42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81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10524</v>
      </c>
      <c r="JJ297" s="11">
        <f t="shared" si="3981"/>
        <v>878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34"/>
      <c r="JZ297" s="681"/>
      <c r="KA297" s="737"/>
      <c r="KB297" s="709">
        <f t="shared" ref="KB297" si="5029">SUM(E290,Q290,AC290,AO290,BA290,BM290,BY290)</f>
        <v>3508</v>
      </c>
      <c r="KC297" s="705"/>
      <c r="KD297" s="705">
        <f t="shared" ref="KD297" si="5030">SUM(CK290,CW290,DI290,DU290,EG290,ES290,FE290)</f>
        <v>3476</v>
      </c>
      <c r="KE297" s="705"/>
      <c r="KF297" s="705">
        <f t="shared" ref="KF297" si="5031">SUM(FQ290,GC290,GO290,HA290,HM290,HY290,IK290)</f>
        <v>3540</v>
      </c>
      <c r="KG297" s="750"/>
      <c r="KH297" s="752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25"/>
      <c r="B298" s="441">
        <f t="shared" si="4975"/>
        <v>45825</v>
      </c>
      <c r="C298" s="10"/>
      <c r="D298" s="11"/>
      <c r="E298" s="61">
        <f t="shared" si="4976"/>
        <v>576</v>
      </c>
      <c r="F298" s="61">
        <f t="shared" si="4977"/>
        <v>49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575</v>
      </c>
      <c r="R298" s="61">
        <f t="shared" si="4979"/>
        <v>50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570</v>
      </c>
      <c r="AD298" s="61">
        <f t="shared" si="4981"/>
        <v>50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59</v>
      </c>
      <c r="AP298" s="61">
        <f t="shared" si="4983"/>
        <v>5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575</v>
      </c>
      <c r="BB298" s="61">
        <f t="shared" si="4985"/>
        <v>50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49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576</v>
      </c>
      <c r="BZ298" s="61">
        <f t="shared" si="4989"/>
        <v>49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548</v>
      </c>
      <c r="CL298" s="61">
        <f t="shared" si="4991"/>
        <v>38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38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567</v>
      </c>
      <c r="DJ298" s="61">
        <f t="shared" si="4995"/>
        <v>39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8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577</v>
      </c>
      <c r="EH298" s="61">
        <f t="shared" si="4999"/>
        <v>40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565</v>
      </c>
      <c r="ET298" s="61">
        <f t="shared" si="5001"/>
        <v>39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38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41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41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583</v>
      </c>
      <c r="GP298" s="61">
        <f t="shared" si="5009"/>
        <v>42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5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588</v>
      </c>
      <c r="HN298" s="61">
        <f t="shared" si="5013"/>
        <v>42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42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42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81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10524</v>
      </c>
      <c r="JJ298" s="11">
        <f t="shared" si="3981"/>
        <v>878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34"/>
      <c r="JZ298" s="681"/>
      <c r="KA298" s="737"/>
      <c r="KB298" s="710"/>
      <c r="KC298" s="707"/>
      <c r="KD298" s="707"/>
      <c r="KE298" s="707"/>
      <c r="KF298" s="707"/>
      <c r="KG298" s="751"/>
      <c r="KH298" s="749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25"/>
      <c r="B299" s="441">
        <f t="shared" si="4975"/>
        <v>45826</v>
      </c>
      <c r="C299" s="10"/>
      <c r="D299" s="11"/>
      <c r="E299" s="61">
        <f t="shared" si="4976"/>
        <v>576</v>
      </c>
      <c r="F299" s="61">
        <f t="shared" si="4977"/>
        <v>49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575</v>
      </c>
      <c r="R299" s="61">
        <f t="shared" si="4979"/>
        <v>50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570</v>
      </c>
      <c r="AD299" s="61">
        <f t="shared" si="4981"/>
        <v>50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59</v>
      </c>
      <c r="AP299" s="61">
        <f t="shared" si="4983"/>
        <v>5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575</v>
      </c>
      <c r="BB299" s="61">
        <f t="shared" si="4985"/>
        <v>50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49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576</v>
      </c>
      <c r="BZ299" s="61">
        <f t="shared" si="4989"/>
        <v>49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548</v>
      </c>
      <c r="CL299" s="61">
        <f t="shared" si="4991"/>
        <v>38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38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567</v>
      </c>
      <c r="DJ299" s="61">
        <f t="shared" si="4995"/>
        <v>39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8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577</v>
      </c>
      <c r="EH299" s="61">
        <f t="shared" si="4999"/>
        <v>40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565</v>
      </c>
      <c r="ET299" s="61">
        <f t="shared" si="5001"/>
        <v>39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38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41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41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583</v>
      </c>
      <c r="GP299" s="61">
        <f t="shared" si="5009"/>
        <v>42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5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588</v>
      </c>
      <c r="HN299" s="61">
        <f t="shared" si="5013"/>
        <v>42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42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42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81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10524</v>
      </c>
      <c r="JJ299" s="11">
        <f t="shared" si="3981"/>
        <v>878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34"/>
      <c r="JZ299" s="681"/>
      <c r="KA299" s="737"/>
      <c r="KB299" s="709">
        <f t="shared" ref="KB299" si="5036">KB290+KB295</f>
        <v>437</v>
      </c>
      <c r="KC299" s="754">
        <f t="shared" ref="KC299" si="5037">KB299/$KB$10</f>
        <v>0.11077313054499366</v>
      </c>
      <c r="KD299" s="705">
        <f t="shared" ref="KD299" si="5038">KD290+KD295</f>
        <v>466</v>
      </c>
      <c r="KE299" s="754">
        <f t="shared" ref="KE299" si="5039">KD299/$KD$10</f>
        <v>0.11821410451547437</v>
      </c>
      <c r="KF299" s="705">
        <f t="shared" ref="KF299" si="5040">KF290+KF295</f>
        <v>407</v>
      </c>
      <c r="KG299" s="761">
        <f t="shared" ref="KG299" si="5041">KF299/$KF$10</f>
        <v>0.10311629085381302</v>
      </c>
      <c r="KH299" s="752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73668</v>
      </c>
      <c r="JJ300" s="27">
        <f t="shared" si="5044"/>
        <v>6146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35"/>
      <c r="JZ300" s="682"/>
      <c r="KA300" s="738"/>
      <c r="KB300" s="753"/>
      <c r="KC300" s="755"/>
      <c r="KD300" s="760"/>
      <c r="KE300" s="755"/>
      <c r="KF300" s="760"/>
      <c r="KG300" s="762"/>
      <c r="KH300" s="763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692"/>
      <c r="JW301" s="693"/>
      <c r="JX301" s="694"/>
      <c r="JY301" s="630"/>
      <c r="JZ301" s="631"/>
      <c r="KA301" s="632"/>
      <c r="KB301" s="743"/>
      <c r="KC301" s="744"/>
      <c r="KD301" s="744"/>
      <c r="KE301" s="744"/>
      <c r="KF301" s="744"/>
      <c r="KG301" s="744"/>
      <c r="KH301" s="745"/>
      <c r="KI301" s="421"/>
      <c r="KJ301" s="425"/>
      <c r="KK301" s="421"/>
      <c r="KL301" s="422"/>
      <c r="KM301" s="421"/>
      <c r="KN301" s="422"/>
    </row>
    <row r="302" spans="1:300" x14ac:dyDescent="0.25">
      <c r="A302" s="727">
        <v>58</v>
      </c>
      <c r="B302" s="440">
        <f>B299+1</f>
        <v>45827</v>
      </c>
      <c r="C302" s="32"/>
      <c r="D302" s="33"/>
      <c r="E302" s="33">
        <f>E299-C302</f>
        <v>576</v>
      </c>
      <c r="F302" s="33">
        <f>F299-D302</f>
        <v>49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575</v>
      </c>
      <c r="R302" s="33">
        <f>R299-P302</f>
        <v>50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50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59</v>
      </c>
      <c r="AP302" s="33">
        <f>AP299-AN302</f>
        <v>5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575</v>
      </c>
      <c r="BB302" s="33">
        <f>BB299-AZ302</f>
        <v>50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49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576</v>
      </c>
      <c r="BZ302" s="33">
        <f>BZ299-BX302</f>
        <v>49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548</v>
      </c>
      <c r="CL302" s="33">
        <f>CL299-CJ302</f>
        <v>38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38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567</v>
      </c>
      <c r="DJ302" s="33">
        <f>DJ299-DH302</f>
        <v>39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8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577</v>
      </c>
      <c r="EH302" s="33">
        <f>EH299-EF302</f>
        <v>40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565</v>
      </c>
      <c r="ET302" s="33">
        <f>ET299-ER302</f>
        <v>39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41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41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588</v>
      </c>
      <c r="HN302" s="33">
        <f>HN299-HL302</f>
        <v>42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42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42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81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10524</v>
      </c>
      <c r="JJ302" s="11">
        <f t="shared" si="3981"/>
        <v>878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33" t="e">
        <f t="shared" ref="JY302" si="5114">SUM(I309,U309,AG309,AS309,BE309,BQ309,CC309)/SUM(G309,I309,S309,U309,AE309,AG309,AQ309,AS309,BC309,BE309,BO309,BQ309,CA309,CC309)</f>
        <v>#DIV/0!</v>
      </c>
      <c r="JZ302" s="680" t="e">
        <f t="shared" ref="JZ302" si="5115">SUM(CO309,DA309,DM309,DY309,EK309,EW309,FI309)/SUM(CM309,CO309,CY309,DA309,DK309,DM309,DW309,DY309,EI309,EK309,EU309,EW309,FG309,FI309)</f>
        <v>#DIV/0!</v>
      </c>
      <c r="KA302" s="736" t="e">
        <f t="shared" ref="KA302" si="5116">SUM(,FU309,GG309,GS309,HE309,HQ309,IC309,IO309)/SUM(FU309,FS309,GG309,GE309,GS309,GQ309,HE309,HC309,HQ309,HO309,IC309,IA309,IO309,IM309)</f>
        <v>#DIV/0!</v>
      </c>
      <c r="KB302" s="715">
        <f t="shared" ref="KB302" si="5117">KB304/KB306</f>
        <v>0</v>
      </c>
      <c r="KC302" s="711"/>
      <c r="KD302" s="711">
        <f t="shared" ref="KD302" si="5118">KD304/KD306</f>
        <v>0</v>
      </c>
      <c r="KE302" s="711"/>
      <c r="KF302" s="711">
        <f t="shared" ref="KF302" si="5119">KF304/KF306</f>
        <v>0</v>
      </c>
      <c r="KG302" s="746"/>
      <c r="KH302" s="748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25"/>
      <c r="B303" s="441">
        <f t="shared" ref="B303:B308" si="5125">+B302+1</f>
        <v>45828</v>
      </c>
      <c r="C303" s="10"/>
      <c r="D303" s="11"/>
      <c r="E303" s="61">
        <f t="shared" ref="E303:E308" si="5126">E302-C303</f>
        <v>576</v>
      </c>
      <c r="F303" s="61">
        <f t="shared" ref="F303:F308" si="5127">F302-D303</f>
        <v>49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575</v>
      </c>
      <c r="R303" s="61">
        <f t="shared" ref="R303:R308" si="5129">R302-P303</f>
        <v>50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570</v>
      </c>
      <c r="AD303" s="61">
        <f t="shared" ref="AD303:AD308" si="5131">AD302-AB303</f>
        <v>50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59</v>
      </c>
      <c r="AP303" s="61">
        <f t="shared" ref="AP303:AP308" si="5133">AP302-AN303</f>
        <v>5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575</v>
      </c>
      <c r="BB303" s="61">
        <f t="shared" ref="BB303:BB308" si="5135">BB302-AZ303</f>
        <v>50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49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576</v>
      </c>
      <c r="BZ303" s="61">
        <f t="shared" ref="BZ303:BZ308" si="5139">BZ302-BX303</f>
        <v>49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548</v>
      </c>
      <c r="CL303" s="61">
        <f t="shared" ref="CL303:CL308" si="5141">CL302-CJ303</f>
        <v>38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38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567</v>
      </c>
      <c r="DJ303" s="61">
        <f t="shared" ref="DJ303:DJ308" si="5145">DJ302-DH303</f>
        <v>39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8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577</v>
      </c>
      <c r="EH303" s="61">
        <f t="shared" ref="EH303:EH308" si="5149">EH302-EF303</f>
        <v>40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565</v>
      </c>
      <c r="ET303" s="61">
        <f t="shared" ref="ET303:ET308" si="5151">ET302-ER303</f>
        <v>39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38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41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41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583</v>
      </c>
      <c r="GP303" s="61">
        <f t="shared" ref="GP303:GP308" si="5159">GP302-GN303</f>
        <v>42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5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588</v>
      </c>
      <c r="HN303" s="61">
        <f t="shared" ref="HN303:HN308" si="5163">HN302-HL303</f>
        <v>42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42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42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81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10524</v>
      </c>
      <c r="JJ303" s="11">
        <f t="shared" si="3981"/>
        <v>878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34"/>
      <c r="JZ303" s="681"/>
      <c r="KA303" s="737"/>
      <c r="KB303" s="716"/>
      <c r="KC303" s="713"/>
      <c r="KD303" s="713"/>
      <c r="KE303" s="713"/>
      <c r="KF303" s="713"/>
      <c r="KG303" s="747"/>
      <c r="KH303" s="749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25"/>
      <c r="B304" s="441">
        <f t="shared" si="5125"/>
        <v>45829</v>
      </c>
      <c r="C304" s="10"/>
      <c r="D304" s="11"/>
      <c r="E304" s="61">
        <f t="shared" si="5126"/>
        <v>576</v>
      </c>
      <c r="F304" s="61">
        <f t="shared" si="5127"/>
        <v>49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575</v>
      </c>
      <c r="R304" s="61">
        <f t="shared" si="5129"/>
        <v>50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570</v>
      </c>
      <c r="AD304" s="61">
        <f t="shared" si="5131"/>
        <v>50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59</v>
      </c>
      <c r="AP304" s="61">
        <f t="shared" si="5133"/>
        <v>5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575</v>
      </c>
      <c r="BB304" s="61">
        <f t="shared" si="5135"/>
        <v>50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49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576</v>
      </c>
      <c r="BZ304" s="61">
        <f t="shared" si="5139"/>
        <v>49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548</v>
      </c>
      <c r="CL304" s="61">
        <f t="shared" si="5141"/>
        <v>38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38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567</v>
      </c>
      <c r="DJ304" s="61">
        <f t="shared" si="5145"/>
        <v>39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8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577</v>
      </c>
      <c r="EH304" s="61">
        <f t="shared" si="5149"/>
        <v>40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565</v>
      </c>
      <c r="ET304" s="61">
        <f t="shared" si="5151"/>
        <v>39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38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41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41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583</v>
      </c>
      <c r="GP304" s="61">
        <f t="shared" si="5159"/>
        <v>42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5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588</v>
      </c>
      <c r="HN304" s="61">
        <f t="shared" si="5163"/>
        <v>42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42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42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81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10524</v>
      </c>
      <c r="JJ304" s="11">
        <f t="shared" si="3981"/>
        <v>878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34"/>
      <c r="JZ304" s="681"/>
      <c r="KA304" s="737"/>
      <c r="KB304" s="709">
        <f t="shared" ref="KB304" si="5172">SUM(C309,O309,AA309,AM309,AY309,BK309,BW309)</f>
        <v>0</v>
      </c>
      <c r="KC304" s="705"/>
      <c r="KD304" s="705">
        <f t="shared" ref="KD304" si="5173">SUM(CI309,CU309,DG309,DS309,EE309,EQ309,FC309)</f>
        <v>0</v>
      </c>
      <c r="KE304" s="705"/>
      <c r="KF304" s="705">
        <f t="shared" ref="KF304" si="5174">SUM(FO309,GA309,GM309,GY309,HK309,HW309,II309)</f>
        <v>0</v>
      </c>
      <c r="KG304" s="750"/>
      <c r="KH304" s="752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25"/>
      <c r="B305" s="441">
        <f t="shared" si="5125"/>
        <v>45830</v>
      </c>
      <c r="C305" s="10"/>
      <c r="D305" s="11"/>
      <c r="E305" s="61">
        <f t="shared" si="5126"/>
        <v>576</v>
      </c>
      <c r="F305" s="61">
        <f t="shared" si="5127"/>
        <v>49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575</v>
      </c>
      <c r="R305" s="61">
        <f t="shared" si="5129"/>
        <v>50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570</v>
      </c>
      <c r="AD305" s="61">
        <f t="shared" si="5131"/>
        <v>50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59</v>
      </c>
      <c r="AP305" s="61">
        <f t="shared" si="5133"/>
        <v>5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575</v>
      </c>
      <c r="BB305" s="61">
        <f t="shared" si="5135"/>
        <v>50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49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576</v>
      </c>
      <c r="BZ305" s="61">
        <f t="shared" si="5139"/>
        <v>49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548</v>
      </c>
      <c r="CL305" s="61">
        <f t="shared" si="5141"/>
        <v>38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38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567</v>
      </c>
      <c r="DJ305" s="61">
        <f t="shared" si="5145"/>
        <v>39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8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577</v>
      </c>
      <c r="EH305" s="61">
        <f t="shared" si="5149"/>
        <v>40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565</v>
      </c>
      <c r="ET305" s="61">
        <f t="shared" si="5151"/>
        <v>39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38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41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41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583</v>
      </c>
      <c r="GP305" s="61">
        <f t="shared" si="5159"/>
        <v>42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5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588</v>
      </c>
      <c r="HN305" s="61">
        <f t="shared" si="5163"/>
        <v>42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42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42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81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10524</v>
      </c>
      <c r="JJ305" s="11">
        <f t="shared" si="3981"/>
        <v>878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34"/>
      <c r="JZ305" s="681"/>
      <c r="KA305" s="737"/>
      <c r="KB305" s="710"/>
      <c r="KC305" s="707"/>
      <c r="KD305" s="707"/>
      <c r="KE305" s="707"/>
      <c r="KF305" s="707"/>
      <c r="KG305" s="751"/>
      <c r="KH305" s="749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25"/>
      <c r="B306" s="441">
        <f>+B305+1</f>
        <v>45831</v>
      </c>
      <c r="C306" s="10"/>
      <c r="D306" s="11"/>
      <c r="E306" s="61">
        <f t="shared" si="5126"/>
        <v>576</v>
      </c>
      <c r="F306" s="61">
        <f t="shared" si="5127"/>
        <v>49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575</v>
      </c>
      <c r="R306" s="61">
        <f t="shared" si="5129"/>
        <v>50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570</v>
      </c>
      <c r="AD306" s="61">
        <f t="shared" si="5131"/>
        <v>50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59</v>
      </c>
      <c r="AP306" s="61">
        <f t="shared" si="5133"/>
        <v>5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575</v>
      </c>
      <c r="BB306" s="61">
        <f t="shared" si="5135"/>
        <v>50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49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576</v>
      </c>
      <c r="BZ306" s="61">
        <f t="shared" si="5139"/>
        <v>49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548</v>
      </c>
      <c r="CL306" s="61">
        <f t="shared" si="5141"/>
        <v>38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38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567</v>
      </c>
      <c r="DJ306" s="61">
        <f t="shared" si="5145"/>
        <v>39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8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577</v>
      </c>
      <c r="EH306" s="61">
        <f t="shared" si="5149"/>
        <v>40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565</v>
      </c>
      <c r="ET306" s="61">
        <f t="shared" si="5151"/>
        <v>39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38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41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41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583</v>
      </c>
      <c r="GP306" s="61">
        <f t="shared" si="5159"/>
        <v>42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5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588</v>
      </c>
      <c r="HN306" s="61">
        <f t="shared" si="5163"/>
        <v>42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42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42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81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10524</v>
      </c>
      <c r="JJ306" s="11">
        <f t="shared" ref="JJ306:JJ369" si="5179">+F306+R306+AD306+AP306+BB306+BN306+BZ306+CL306+CX306+DJ306+DV306+EH306+ET306+FF306+GD306+GP306+HB306+HN306+HZ306+FR306+IL306+IX306</f>
        <v>878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34"/>
      <c r="JZ306" s="681"/>
      <c r="KA306" s="737"/>
      <c r="KB306" s="709">
        <f t="shared" ref="KB306" si="5180">SUM(E299,Q299,AC299,AO299,BA299,BM299,BY299)</f>
        <v>3508</v>
      </c>
      <c r="KC306" s="705"/>
      <c r="KD306" s="705">
        <f t="shared" ref="KD306" si="5181">SUM(CK299,CW299,DI299,DU299,EG299,ES299,FE299)</f>
        <v>3476</v>
      </c>
      <c r="KE306" s="705"/>
      <c r="KF306" s="705">
        <f t="shared" ref="KF306" si="5182">SUM(FQ299,GC299,GO299,HA299,HM299,HY299,IK299)</f>
        <v>3540</v>
      </c>
      <c r="KG306" s="750"/>
      <c r="KH306" s="752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25"/>
      <c r="B307" s="441">
        <f t="shared" si="5125"/>
        <v>45832</v>
      </c>
      <c r="C307" s="10"/>
      <c r="D307" s="11"/>
      <c r="E307" s="61">
        <f t="shared" si="5126"/>
        <v>576</v>
      </c>
      <c r="F307" s="61">
        <f t="shared" si="5127"/>
        <v>49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575</v>
      </c>
      <c r="R307" s="61">
        <f t="shared" si="5129"/>
        <v>50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570</v>
      </c>
      <c r="AD307" s="61">
        <f t="shared" si="5131"/>
        <v>50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59</v>
      </c>
      <c r="AP307" s="61">
        <f t="shared" si="5133"/>
        <v>5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575</v>
      </c>
      <c r="BB307" s="61">
        <f t="shared" si="5135"/>
        <v>50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49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576</v>
      </c>
      <c r="BZ307" s="61">
        <f t="shared" si="5139"/>
        <v>49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548</v>
      </c>
      <c r="CL307" s="61">
        <f t="shared" si="5141"/>
        <v>38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38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567</v>
      </c>
      <c r="DJ307" s="61">
        <f t="shared" si="5145"/>
        <v>39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8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577</v>
      </c>
      <c r="EH307" s="61">
        <f t="shared" si="5149"/>
        <v>40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565</v>
      </c>
      <c r="ET307" s="61">
        <f t="shared" si="5151"/>
        <v>39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38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41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41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583</v>
      </c>
      <c r="GP307" s="61">
        <f t="shared" si="5159"/>
        <v>42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5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588</v>
      </c>
      <c r="HN307" s="61">
        <f t="shared" si="5163"/>
        <v>42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42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42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81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10524</v>
      </c>
      <c r="JJ307" s="11">
        <f t="shared" si="5179"/>
        <v>878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34"/>
      <c r="JZ307" s="681"/>
      <c r="KA307" s="737"/>
      <c r="KB307" s="710"/>
      <c r="KC307" s="707"/>
      <c r="KD307" s="707"/>
      <c r="KE307" s="707"/>
      <c r="KF307" s="707"/>
      <c r="KG307" s="751"/>
      <c r="KH307" s="749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25"/>
      <c r="B308" s="441">
        <f t="shared" si="5125"/>
        <v>45833</v>
      </c>
      <c r="C308" s="10"/>
      <c r="D308" s="11"/>
      <c r="E308" s="61">
        <f t="shared" si="5126"/>
        <v>576</v>
      </c>
      <c r="F308" s="61">
        <f t="shared" si="5127"/>
        <v>49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575</v>
      </c>
      <c r="R308" s="61">
        <f t="shared" si="5129"/>
        <v>50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570</v>
      </c>
      <c r="AD308" s="61">
        <f t="shared" si="5131"/>
        <v>50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59</v>
      </c>
      <c r="AP308" s="61">
        <f t="shared" si="5133"/>
        <v>5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575</v>
      </c>
      <c r="BB308" s="61">
        <f t="shared" si="5135"/>
        <v>50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49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576</v>
      </c>
      <c r="BZ308" s="61">
        <f t="shared" si="5139"/>
        <v>49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548</v>
      </c>
      <c r="CL308" s="61">
        <f t="shared" si="5141"/>
        <v>38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38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567</v>
      </c>
      <c r="DJ308" s="61">
        <f t="shared" si="5145"/>
        <v>39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8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577</v>
      </c>
      <c r="EH308" s="61">
        <f t="shared" si="5149"/>
        <v>40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565</v>
      </c>
      <c r="ET308" s="61">
        <f t="shared" si="5151"/>
        <v>39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38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41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41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583</v>
      </c>
      <c r="GP308" s="61">
        <f t="shared" si="5159"/>
        <v>42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5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588</v>
      </c>
      <c r="HN308" s="61">
        <f t="shared" si="5163"/>
        <v>42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42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42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81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10524</v>
      </c>
      <c r="JJ308" s="11">
        <f t="shared" si="5179"/>
        <v>878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34"/>
      <c r="JZ308" s="681"/>
      <c r="KA308" s="737"/>
      <c r="KB308" s="709">
        <f t="shared" ref="KB308" si="5187">KB299+KB304</f>
        <v>437</v>
      </c>
      <c r="KC308" s="754">
        <f t="shared" ref="KC308" si="5188">KB308/$KB$10</f>
        <v>0.11077313054499366</v>
      </c>
      <c r="KD308" s="705">
        <f t="shared" ref="KD308" si="5189">KD299+KD304</f>
        <v>466</v>
      </c>
      <c r="KE308" s="754">
        <f t="shared" ref="KE308" si="5190">KD308/$KD$10</f>
        <v>0.11821410451547437</v>
      </c>
      <c r="KF308" s="705">
        <f t="shared" ref="KF308" si="5191">KF299+KF304</f>
        <v>407</v>
      </c>
      <c r="KG308" s="761">
        <f t="shared" ref="KG308" si="5192">KF308/$KF$10</f>
        <v>0.10311629085381302</v>
      </c>
      <c r="KH308" s="752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73668</v>
      </c>
      <c r="JJ309" s="27">
        <f t="shared" si="5195"/>
        <v>6146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35"/>
      <c r="JZ309" s="682"/>
      <c r="KA309" s="738"/>
      <c r="KB309" s="753"/>
      <c r="KC309" s="755"/>
      <c r="KD309" s="760"/>
      <c r="KE309" s="755"/>
      <c r="KF309" s="760"/>
      <c r="KG309" s="762"/>
      <c r="KH309" s="763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692"/>
      <c r="JW310" s="693"/>
      <c r="JX310" s="694"/>
      <c r="JY310" s="630"/>
      <c r="JZ310" s="631"/>
      <c r="KA310" s="632"/>
      <c r="KB310" s="743"/>
      <c r="KC310" s="744"/>
      <c r="KD310" s="744"/>
      <c r="KE310" s="744"/>
      <c r="KF310" s="744"/>
      <c r="KG310" s="744"/>
      <c r="KH310" s="745"/>
      <c r="KI310" s="421"/>
      <c r="KJ310" s="425"/>
      <c r="KK310" s="421"/>
      <c r="KL310" s="422"/>
      <c r="KM310" s="421"/>
      <c r="KN310" s="422"/>
    </row>
    <row r="311" spans="1:300" x14ac:dyDescent="0.25">
      <c r="A311" s="727">
        <v>59</v>
      </c>
      <c r="B311" s="440">
        <f>B308+1</f>
        <v>45834</v>
      </c>
      <c r="C311" s="32"/>
      <c r="D311" s="33"/>
      <c r="E311" s="33">
        <f>E308-C311</f>
        <v>576</v>
      </c>
      <c r="F311" s="33">
        <f>F308-D311</f>
        <v>49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575</v>
      </c>
      <c r="R311" s="33">
        <f>R308-P311</f>
        <v>50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50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59</v>
      </c>
      <c r="AP311" s="33">
        <f>AP308-AN311</f>
        <v>5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575</v>
      </c>
      <c r="BB311" s="33">
        <f>BB308-AZ311</f>
        <v>50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49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576</v>
      </c>
      <c r="BZ311" s="33">
        <f>BZ308-BX311</f>
        <v>49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548</v>
      </c>
      <c r="CL311" s="33">
        <f>CL308-CJ311</f>
        <v>38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38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567</v>
      </c>
      <c r="DJ311" s="33">
        <f>DJ308-DH311</f>
        <v>39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8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577</v>
      </c>
      <c r="EH311" s="33">
        <f>EH308-EF311</f>
        <v>40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565</v>
      </c>
      <c r="ET311" s="33">
        <f>ET308-ER311</f>
        <v>39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41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41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588</v>
      </c>
      <c r="HN311" s="33">
        <f>HN308-HL311</f>
        <v>42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42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42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81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10524</v>
      </c>
      <c r="JJ311" s="11">
        <f t="shared" si="5179"/>
        <v>878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33" t="e">
        <f t="shared" ref="JY311" si="5265">SUM(I318,U318,AG318,AS318,BE318,BQ318,CC318)/SUM(G318,I318,S318,U318,AE318,AG318,AQ318,AS318,BC318,BE318,BO318,BQ318,CA318,CC318)</f>
        <v>#DIV/0!</v>
      </c>
      <c r="JZ311" s="680" t="e">
        <f t="shared" ref="JZ311" si="5266">SUM(CO318,DA318,DM318,DY318,EK318,EW318,FI318)/SUM(CM318,CO318,CY318,DA318,DK318,DM318,DW318,DY318,EI318,EK318,EU318,EW318,FG318,FI318)</f>
        <v>#DIV/0!</v>
      </c>
      <c r="KA311" s="736" t="e">
        <f t="shared" ref="KA311" si="5267">SUM(,FU318,GG318,GS318,HE318,HQ318,IC318,IO318)/SUM(FU318,FS318,GG318,GE318,GS318,GQ318,HE318,HC318,HQ318,HO318,IC318,IA318,IO318,IM318)</f>
        <v>#DIV/0!</v>
      </c>
      <c r="KB311" s="715">
        <f t="shared" ref="KB311" si="5268">KB313/KB315</f>
        <v>0</v>
      </c>
      <c r="KC311" s="711"/>
      <c r="KD311" s="711">
        <f t="shared" ref="KD311" si="5269">KD313/KD315</f>
        <v>0</v>
      </c>
      <c r="KE311" s="711"/>
      <c r="KF311" s="711">
        <f t="shared" ref="KF311" si="5270">KF313/KF315</f>
        <v>0</v>
      </c>
      <c r="KG311" s="746"/>
      <c r="KH311" s="748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25"/>
      <c r="B312" s="441">
        <f t="shared" ref="B312:B317" si="5276">+B311+1</f>
        <v>45835</v>
      </c>
      <c r="C312" s="10"/>
      <c r="D312" s="11"/>
      <c r="E312" s="61">
        <f t="shared" ref="E312:E317" si="5277">E311-C312</f>
        <v>576</v>
      </c>
      <c r="F312" s="61">
        <f t="shared" ref="F312:F317" si="5278">F311-D312</f>
        <v>49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575</v>
      </c>
      <c r="R312" s="61">
        <f t="shared" ref="R312:R317" si="5280">R311-P312</f>
        <v>50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570</v>
      </c>
      <c r="AD312" s="61">
        <f t="shared" ref="AD312:AD317" si="5282">AD311-AB312</f>
        <v>50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59</v>
      </c>
      <c r="AP312" s="61">
        <f t="shared" ref="AP312:AP317" si="5284">AP311-AN312</f>
        <v>5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575</v>
      </c>
      <c r="BB312" s="61">
        <f t="shared" ref="BB312:BB317" si="5286">BB311-AZ312</f>
        <v>50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49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576</v>
      </c>
      <c r="BZ312" s="61">
        <f t="shared" ref="BZ312:BZ317" si="5290">BZ311-BX312</f>
        <v>49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548</v>
      </c>
      <c r="CL312" s="61">
        <f t="shared" ref="CL312:CL317" si="5292">CL311-CJ312</f>
        <v>38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38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567</v>
      </c>
      <c r="DJ312" s="61">
        <f t="shared" ref="DJ312:DJ317" si="5296">DJ311-DH312</f>
        <v>39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8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577</v>
      </c>
      <c r="EH312" s="61">
        <f t="shared" ref="EH312:EH317" si="5300">EH311-EF312</f>
        <v>40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565</v>
      </c>
      <c r="ET312" s="61">
        <f t="shared" ref="ET312:ET317" si="5302">ET311-ER312</f>
        <v>39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38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41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41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583</v>
      </c>
      <c r="GP312" s="61">
        <f t="shared" ref="GP312:GP317" si="5310">GP311-GN312</f>
        <v>42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5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588</v>
      </c>
      <c r="HN312" s="61">
        <f t="shared" ref="HN312:HN317" si="5314">HN311-HL312</f>
        <v>42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42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42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81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10524</v>
      </c>
      <c r="JJ312" s="11">
        <f t="shared" si="5179"/>
        <v>878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34"/>
      <c r="JZ312" s="681"/>
      <c r="KA312" s="737"/>
      <c r="KB312" s="716"/>
      <c r="KC312" s="713"/>
      <c r="KD312" s="713"/>
      <c r="KE312" s="713"/>
      <c r="KF312" s="713"/>
      <c r="KG312" s="747"/>
      <c r="KH312" s="749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25"/>
      <c r="B313" s="441">
        <f t="shared" si="5276"/>
        <v>45836</v>
      </c>
      <c r="C313" s="10"/>
      <c r="D313" s="11"/>
      <c r="E313" s="61">
        <f t="shared" si="5277"/>
        <v>576</v>
      </c>
      <c r="F313" s="61">
        <f t="shared" si="5278"/>
        <v>49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575</v>
      </c>
      <c r="R313" s="61">
        <f t="shared" si="5280"/>
        <v>50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570</v>
      </c>
      <c r="AD313" s="61">
        <f t="shared" si="5282"/>
        <v>50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59</v>
      </c>
      <c r="AP313" s="61">
        <f t="shared" si="5284"/>
        <v>5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575</v>
      </c>
      <c r="BB313" s="61">
        <f t="shared" si="5286"/>
        <v>50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49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576</v>
      </c>
      <c r="BZ313" s="61">
        <f t="shared" si="5290"/>
        <v>49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548</v>
      </c>
      <c r="CL313" s="61">
        <f t="shared" si="5292"/>
        <v>38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38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567</v>
      </c>
      <c r="DJ313" s="61">
        <f t="shared" si="5296"/>
        <v>39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8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577</v>
      </c>
      <c r="EH313" s="61">
        <f t="shared" si="5300"/>
        <v>40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565</v>
      </c>
      <c r="ET313" s="61">
        <f t="shared" si="5302"/>
        <v>39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38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41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41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583</v>
      </c>
      <c r="GP313" s="61">
        <f t="shared" si="5310"/>
        <v>42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5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588</v>
      </c>
      <c r="HN313" s="61">
        <f t="shared" si="5314"/>
        <v>42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42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42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81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10524</v>
      </c>
      <c r="JJ313" s="11">
        <f t="shared" si="5179"/>
        <v>878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34"/>
      <c r="JZ313" s="681"/>
      <c r="KA313" s="737"/>
      <c r="KB313" s="709">
        <f t="shared" ref="KB313" si="5323">SUM(C318,O318,AA318,AM318,AY318,BK318,BW318)</f>
        <v>0</v>
      </c>
      <c r="KC313" s="705"/>
      <c r="KD313" s="705">
        <f t="shared" ref="KD313" si="5324">SUM(CI318,CU318,DG318,DS318,EE318,EQ318,FC318)</f>
        <v>0</v>
      </c>
      <c r="KE313" s="705"/>
      <c r="KF313" s="705">
        <f t="shared" ref="KF313" si="5325">SUM(FO318,GA318,GM318,GY318,HK318,HW318,II318)</f>
        <v>0</v>
      </c>
      <c r="KG313" s="750"/>
      <c r="KH313" s="752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25"/>
      <c r="B314" s="441">
        <f t="shared" si="5276"/>
        <v>45837</v>
      </c>
      <c r="C314" s="10"/>
      <c r="D314" s="11"/>
      <c r="E314" s="61">
        <f t="shared" si="5277"/>
        <v>576</v>
      </c>
      <c r="F314" s="61">
        <f t="shared" si="5278"/>
        <v>49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575</v>
      </c>
      <c r="R314" s="61">
        <f t="shared" si="5280"/>
        <v>50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570</v>
      </c>
      <c r="AD314" s="61">
        <f t="shared" si="5282"/>
        <v>50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59</v>
      </c>
      <c r="AP314" s="61">
        <f t="shared" si="5284"/>
        <v>5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575</v>
      </c>
      <c r="BB314" s="61">
        <f t="shared" si="5286"/>
        <v>50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49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576</v>
      </c>
      <c r="BZ314" s="61">
        <f t="shared" si="5290"/>
        <v>49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548</v>
      </c>
      <c r="CL314" s="61">
        <f t="shared" si="5292"/>
        <v>38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38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567</v>
      </c>
      <c r="DJ314" s="61">
        <f t="shared" si="5296"/>
        <v>39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8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577</v>
      </c>
      <c r="EH314" s="61">
        <f t="shared" si="5300"/>
        <v>40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565</v>
      </c>
      <c r="ET314" s="61">
        <f t="shared" si="5302"/>
        <v>39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38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41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41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583</v>
      </c>
      <c r="GP314" s="61">
        <f t="shared" si="5310"/>
        <v>42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5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588</v>
      </c>
      <c r="HN314" s="61">
        <f t="shared" si="5314"/>
        <v>42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42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42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81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10524</v>
      </c>
      <c r="JJ314" s="11">
        <f t="shared" si="5179"/>
        <v>878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34"/>
      <c r="JZ314" s="681"/>
      <c r="KA314" s="737"/>
      <c r="KB314" s="710"/>
      <c r="KC314" s="707"/>
      <c r="KD314" s="707"/>
      <c r="KE314" s="707"/>
      <c r="KF314" s="707"/>
      <c r="KG314" s="751"/>
      <c r="KH314" s="749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25"/>
      <c r="B315" s="441">
        <f>+B314+1</f>
        <v>45838</v>
      </c>
      <c r="C315" s="10"/>
      <c r="D315" s="11"/>
      <c r="E315" s="61">
        <f t="shared" si="5277"/>
        <v>576</v>
      </c>
      <c r="F315" s="61">
        <f t="shared" si="5278"/>
        <v>49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575</v>
      </c>
      <c r="R315" s="61">
        <f t="shared" si="5280"/>
        <v>50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570</v>
      </c>
      <c r="AD315" s="61">
        <f t="shared" si="5282"/>
        <v>50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59</v>
      </c>
      <c r="AP315" s="61">
        <f t="shared" si="5284"/>
        <v>5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575</v>
      </c>
      <c r="BB315" s="61">
        <f t="shared" si="5286"/>
        <v>50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49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576</v>
      </c>
      <c r="BZ315" s="61">
        <f t="shared" si="5290"/>
        <v>49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548</v>
      </c>
      <c r="CL315" s="61">
        <f t="shared" si="5292"/>
        <v>38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38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567</v>
      </c>
      <c r="DJ315" s="61">
        <f t="shared" si="5296"/>
        <v>39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8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577</v>
      </c>
      <c r="EH315" s="61">
        <f t="shared" si="5300"/>
        <v>40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565</v>
      </c>
      <c r="ET315" s="61">
        <f t="shared" si="5302"/>
        <v>39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38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41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41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583</v>
      </c>
      <c r="GP315" s="61">
        <f t="shared" si="5310"/>
        <v>42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5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588</v>
      </c>
      <c r="HN315" s="61">
        <f t="shared" si="5314"/>
        <v>42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42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42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81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10524</v>
      </c>
      <c r="JJ315" s="11">
        <f t="shared" si="5179"/>
        <v>878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34"/>
      <c r="JZ315" s="681"/>
      <c r="KA315" s="737"/>
      <c r="KB315" s="709">
        <f t="shared" ref="KB315" si="5330">SUM(E308,Q308,AC308,AO308,BA308,BM308,BY308)</f>
        <v>3508</v>
      </c>
      <c r="KC315" s="705"/>
      <c r="KD315" s="705">
        <f t="shared" ref="KD315" si="5331">SUM(CK308,CW308,DI308,DU308,EG308,ES308,FE308)</f>
        <v>3476</v>
      </c>
      <c r="KE315" s="705"/>
      <c r="KF315" s="705">
        <f t="shared" ref="KF315" si="5332">SUM(FQ308,GC308,GO308,HA308,HM308,HY308,IK308)</f>
        <v>3540</v>
      </c>
      <c r="KG315" s="750"/>
      <c r="KH315" s="752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25"/>
      <c r="B316" s="441">
        <f t="shared" si="5276"/>
        <v>45839</v>
      </c>
      <c r="C316" s="10"/>
      <c r="D316" s="11"/>
      <c r="E316" s="61">
        <f t="shared" si="5277"/>
        <v>576</v>
      </c>
      <c r="F316" s="61">
        <f t="shared" si="5278"/>
        <v>49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575</v>
      </c>
      <c r="R316" s="61">
        <f t="shared" si="5280"/>
        <v>50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570</v>
      </c>
      <c r="AD316" s="61">
        <f t="shared" si="5282"/>
        <v>50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59</v>
      </c>
      <c r="AP316" s="61">
        <f t="shared" si="5284"/>
        <v>5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575</v>
      </c>
      <c r="BB316" s="61">
        <f t="shared" si="5286"/>
        <v>50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49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576</v>
      </c>
      <c r="BZ316" s="61">
        <f t="shared" si="5290"/>
        <v>49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548</v>
      </c>
      <c r="CL316" s="61">
        <f t="shared" si="5292"/>
        <v>38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38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567</v>
      </c>
      <c r="DJ316" s="61">
        <f t="shared" si="5296"/>
        <v>39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8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577</v>
      </c>
      <c r="EH316" s="61">
        <f t="shared" si="5300"/>
        <v>40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565</v>
      </c>
      <c r="ET316" s="61">
        <f t="shared" si="5302"/>
        <v>39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38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41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41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583</v>
      </c>
      <c r="GP316" s="61">
        <f t="shared" si="5310"/>
        <v>42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5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588</v>
      </c>
      <c r="HN316" s="61">
        <f t="shared" si="5314"/>
        <v>42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42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42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81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10524</v>
      </c>
      <c r="JJ316" s="11">
        <f t="shared" si="5179"/>
        <v>878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34"/>
      <c r="JZ316" s="681"/>
      <c r="KA316" s="737"/>
      <c r="KB316" s="710"/>
      <c r="KC316" s="707"/>
      <c r="KD316" s="707"/>
      <c r="KE316" s="707"/>
      <c r="KF316" s="707"/>
      <c r="KG316" s="751"/>
      <c r="KH316" s="749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25"/>
      <c r="B317" s="441">
        <f t="shared" si="5276"/>
        <v>45840</v>
      </c>
      <c r="C317" s="10"/>
      <c r="D317" s="11"/>
      <c r="E317" s="61">
        <f t="shared" si="5277"/>
        <v>576</v>
      </c>
      <c r="F317" s="61">
        <f t="shared" si="5278"/>
        <v>49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575</v>
      </c>
      <c r="R317" s="61">
        <f t="shared" si="5280"/>
        <v>50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570</v>
      </c>
      <c r="AD317" s="61">
        <f t="shared" si="5282"/>
        <v>50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59</v>
      </c>
      <c r="AP317" s="61">
        <f t="shared" si="5284"/>
        <v>5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575</v>
      </c>
      <c r="BB317" s="61">
        <f t="shared" si="5286"/>
        <v>50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49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576</v>
      </c>
      <c r="BZ317" s="61">
        <f t="shared" si="5290"/>
        <v>49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548</v>
      </c>
      <c r="CL317" s="61">
        <f t="shared" si="5292"/>
        <v>38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38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567</v>
      </c>
      <c r="DJ317" s="61">
        <f t="shared" si="5296"/>
        <v>39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8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577</v>
      </c>
      <c r="EH317" s="61">
        <f t="shared" si="5300"/>
        <v>40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565</v>
      </c>
      <c r="ET317" s="61">
        <f t="shared" si="5302"/>
        <v>39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38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41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41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583</v>
      </c>
      <c r="GP317" s="61">
        <f t="shared" si="5310"/>
        <v>42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5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588</v>
      </c>
      <c r="HN317" s="61">
        <f t="shared" si="5314"/>
        <v>42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42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42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81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10524</v>
      </c>
      <c r="JJ317" s="11">
        <f t="shared" si="5179"/>
        <v>878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34"/>
      <c r="JZ317" s="681"/>
      <c r="KA317" s="737"/>
      <c r="KB317" s="709">
        <f t="shared" ref="KB317" si="5337">KB308+KB313</f>
        <v>437</v>
      </c>
      <c r="KC317" s="754">
        <f t="shared" ref="KC317" si="5338">KB317/$KB$10</f>
        <v>0.11077313054499366</v>
      </c>
      <c r="KD317" s="705">
        <f t="shared" ref="KD317" si="5339">KD308+KD313</f>
        <v>466</v>
      </c>
      <c r="KE317" s="754">
        <f t="shared" ref="KE317" si="5340">KD317/$KD$10</f>
        <v>0.11821410451547437</v>
      </c>
      <c r="KF317" s="705">
        <f t="shared" ref="KF317" si="5341">KF308+KF313</f>
        <v>407</v>
      </c>
      <c r="KG317" s="761">
        <f t="shared" ref="KG317" si="5342">KF317/$KF$10</f>
        <v>0.10311629085381302</v>
      </c>
      <c r="KH317" s="752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73668</v>
      </c>
      <c r="JJ318" s="27">
        <f t="shared" si="5345"/>
        <v>6146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35"/>
      <c r="JZ318" s="682"/>
      <c r="KA318" s="738"/>
      <c r="KB318" s="753"/>
      <c r="KC318" s="755"/>
      <c r="KD318" s="760"/>
      <c r="KE318" s="755"/>
      <c r="KF318" s="760"/>
      <c r="KG318" s="762"/>
      <c r="KH318" s="763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692"/>
      <c r="JW319" s="693"/>
      <c r="JX319" s="694"/>
      <c r="JY319" s="630"/>
      <c r="JZ319" s="631"/>
      <c r="KA319" s="632"/>
      <c r="KB319" s="743"/>
      <c r="KC319" s="744"/>
      <c r="KD319" s="744"/>
      <c r="KE319" s="744"/>
      <c r="KF319" s="744"/>
      <c r="KG319" s="744"/>
      <c r="KH319" s="745"/>
      <c r="KI319" s="421"/>
      <c r="KJ319" s="425"/>
      <c r="KK319" s="421"/>
      <c r="KL319" s="422"/>
      <c r="KM319" s="421"/>
      <c r="KN319" s="422"/>
    </row>
    <row r="320" spans="1:300" x14ac:dyDescent="0.25">
      <c r="A320" s="727">
        <v>60</v>
      </c>
      <c r="B320" s="440">
        <f>B317+1</f>
        <v>45841</v>
      </c>
      <c r="C320" s="32"/>
      <c r="D320" s="33"/>
      <c r="E320" s="33">
        <f>E317-C320</f>
        <v>576</v>
      </c>
      <c r="F320" s="33">
        <f>F317-D320</f>
        <v>49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575</v>
      </c>
      <c r="R320" s="33">
        <f>R317-P320</f>
        <v>50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50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59</v>
      </c>
      <c r="AP320" s="33">
        <f>AP317-AN320</f>
        <v>5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575</v>
      </c>
      <c r="BB320" s="33">
        <f>BB317-AZ320</f>
        <v>50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49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576</v>
      </c>
      <c r="BZ320" s="33">
        <f>BZ317-BX320</f>
        <v>49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548</v>
      </c>
      <c r="CL320" s="33">
        <f>CL317-CJ320</f>
        <v>38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38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567</v>
      </c>
      <c r="DJ320" s="33">
        <f>DJ317-DH320</f>
        <v>39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8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577</v>
      </c>
      <c r="EH320" s="33">
        <f>EH317-EF320</f>
        <v>40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565</v>
      </c>
      <c r="ET320" s="33">
        <f>ET317-ER320</f>
        <v>39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41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41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588</v>
      </c>
      <c r="HN320" s="33">
        <f>HN317-HL320</f>
        <v>42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42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42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81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10524</v>
      </c>
      <c r="JJ320" s="11">
        <f t="shared" si="5179"/>
        <v>878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33" t="e">
        <f t="shared" ref="JY320" si="5415">SUM(I327,U327,AG327,AS327,BE327,BQ327,CC327)/SUM(G327,I327,S327,U327,AE327,AG327,AQ327,AS327,BC327,BE327,BO327,BQ327,CA327,CC327)</f>
        <v>#DIV/0!</v>
      </c>
      <c r="JZ320" s="680" t="e">
        <f t="shared" ref="JZ320" si="5416">SUM(CO327,DA327,DM327,DY327,EK327,EW327,FI327)/SUM(CM327,CO327,CY327,DA327,DK327,DM327,DW327,DY327,EI327,EK327,EU327,EW327,FG327,FI327)</f>
        <v>#DIV/0!</v>
      </c>
      <c r="KA320" s="736" t="e">
        <f t="shared" ref="KA320" si="5417">SUM(,FU327,GG327,GS327,HE327,HQ327,IC327,IO327)/SUM(FU327,FS327,GG327,GE327,GS327,GQ327,HE327,HC327,HQ327,HO327,IC327,IA327,IO327,IM327)</f>
        <v>#DIV/0!</v>
      </c>
      <c r="KB320" s="715">
        <f t="shared" ref="KB320" si="5418">KB322/KB324</f>
        <v>0</v>
      </c>
      <c r="KC320" s="711"/>
      <c r="KD320" s="711">
        <f t="shared" ref="KD320" si="5419">KD322/KD324</f>
        <v>0</v>
      </c>
      <c r="KE320" s="711"/>
      <c r="KF320" s="711">
        <f t="shared" ref="KF320" si="5420">KF322/KF324</f>
        <v>0</v>
      </c>
      <c r="KG320" s="746"/>
      <c r="KH320" s="748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25"/>
      <c r="B321" s="441">
        <f t="shared" ref="B321:B326" si="5426">+B320+1</f>
        <v>45842</v>
      </c>
      <c r="C321" s="10"/>
      <c r="D321" s="11"/>
      <c r="E321" s="61">
        <f t="shared" ref="E321:E326" si="5427">E320-C321</f>
        <v>576</v>
      </c>
      <c r="F321" s="61">
        <f t="shared" ref="F321:F326" si="5428">F320-D321</f>
        <v>49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575</v>
      </c>
      <c r="R321" s="61">
        <f t="shared" ref="R321:R326" si="5430">R320-P321</f>
        <v>50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570</v>
      </c>
      <c r="AD321" s="61">
        <f t="shared" ref="AD321:AD326" si="5432">AD320-AB321</f>
        <v>50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59</v>
      </c>
      <c r="AP321" s="61">
        <f t="shared" ref="AP321:AP326" si="5434">AP320-AN321</f>
        <v>5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575</v>
      </c>
      <c r="BB321" s="61">
        <f t="shared" ref="BB321:BB326" si="5436">BB320-AZ321</f>
        <v>50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49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576</v>
      </c>
      <c r="BZ321" s="61">
        <f t="shared" ref="BZ321:BZ326" si="5440">BZ320-BX321</f>
        <v>49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548</v>
      </c>
      <c r="CL321" s="61">
        <f t="shared" ref="CL321:CL326" si="5442">CL320-CJ321</f>
        <v>38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38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567</v>
      </c>
      <c r="DJ321" s="61">
        <f t="shared" ref="DJ321:DJ326" si="5446">DJ320-DH321</f>
        <v>39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8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577</v>
      </c>
      <c r="EH321" s="61">
        <f t="shared" ref="EH321:EH326" si="5450">EH320-EF321</f>
        <v>40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565</v>
      </c>
      <c r="ET321" s="61">
        <f t="shared" ref="ET321:ET326" si="5452">ET320-ER321</f>
        <v>39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38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41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41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583</v>
      </c>
      <c r="GP321" s="61">
        <f t="shared" ref="GP321:GP326" si="5460">GP320-GN321</f>
        <v>42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5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588</v>
      </c>
      <c r="HN321" s="61">
        <f t="shared" ref="HN321:HN326" si="5464">HN320-HL321</f>
        <v>42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42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42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81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10524</v>
      </c>
      <c r="JJ321" s="11">
        <f t="shared" si="5179"/>
        <v>878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34"/>
      <c r="JZ321" s="681"/>
      <c r="KA321" s="737"/>
      <c r="KB321" s="716"/>
      <c r="KC321" s="713"/>
      <c r="KD321" s="713"/>
      <c r="KE321" s="713"/>
      <c r="KF321" s="713"/>
      <c r="KG321" s="747"/>
      <c r="KH321" s="749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25"/>
      <c r="B322" s="441">
        <f t="shared" si="5426"/>
        <v>45843</v>
      </c>
      <c r="C322" s="10"/>
      <c r="D322" s="11"/>
      <c r="E322" s="61">
        <f t="shared" si="5427"/>
        <v>576</v>
      </c>
      <c r="F322" s="61">
        <f t="shared" si="5428"/>
        <v>49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575</v>
      </c>
      <c r="R322" s="61">
        <f t="shared" si="5430"/>
        <v>50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570</v>
      </c>
      <c r="AD322" s="61">
        <f t="shared" si="5432"/>
        <v>50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59</v>
      </c>
      <c r="AP322" s="61">
        <f t="shared" si="5434"/>
        <v>5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575</v>
      </c>
      <c r="BB322" s="61">
        <f t="shared" si="5436"/>
        <v>50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49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576</v>
      </c>
      <c r="BZ322" s="61">
        <f t="shared" si="5440"/>
        <v>49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548</v>
      </c>
      <c r="CL322" s="61">
        <f t="shared" si="5442"/>
        <v>38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38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567</v>
      </c>
      <c r="DJ322" s="61">
        <f t="shared" si="5446"/>
        <v>39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8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577</v>
      </c>
      <c r="EH322" s="61">
        <f t="shared" si="5450"/>
        <v>40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565</v>
      </c>
      <c r="ET322" s="61">
        <f t="shared" si="5452"/>
        <v>39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38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41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41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583</v>
      </c>
      <c r="GP322" s="61">
        <f t="shared" si="5460"/>
        <v>42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5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588</v>
      </c>
      <c r="HN322" s="61">
        <f t="shared" si="5464"/>
        <v>42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42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42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81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10524</v>
      </c>
      <c r="JJ322" s="11">
        <f t="shared" si="5179"/>
        <v>878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34"/>
      <c r="JZ322" s="681"/>
      <c r="KA322" s="737"/>
      <c r="KB322" s="709">
        <f t="shared" ref="KB322" si="5473">SUM(C327,O327,AA327,AM327,AY327,BK327,BW327)</f>
        <v>0</v>
      </c>
      <c r="KC322" s="705"/>
      <c r="KD322" s="705">
        <f t="shared" ref="KD322" si="5474">SUM(CI327,CU327,DG327,DS327,EE327,EQ327,FC327)</f>
        <v>0</v>
      </c>
      <c r="KE322" s="705"/>
      <c r="KF322" s="705">
        <f t="shared" ref="KF322" si="5475">SUM(FO327,GA327,GM327,GY327,HK327,HW327,II327)</f>
        <v>0</v>
      </c>
      <c r="KG322" s="750"/>
      <c r="KH322" s="752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25"/>
      <c r="B323" s="441">
        <f t="shared" si="5426"/>
        <v>45844</v>
      </c>
      <c r="C323" s="10"/>
      <c r="D323" s="11"/>
      <c r="E323" s="61">
        <f t="shared" si="5427"/>
        <v>576</v>
      </c>
      <c r="F323" s="61">
        <f t="shared" si="5428"/>
        <v>49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575</v>
      </c>
      <c r="R323" s="61">
        <f t="shared" si="5430"/>
        <v>50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570</v>
      </c>
      <c r="AD323" s="61">
        <f t="shared" si="5432"/>
        <v>50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59</v>
      </c>
      <c r="AP323" s="61">
        <f t="shared" si="5434"/>
        <v>5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575</v>
      </c>
      <c r="BB323" s="61">
        <f t="shared" si="5436"/>
        <v>50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49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576</v>
      </c>
      <c r="BZ323" s="61">
        <f t="shared" si="5440"/>
        <v>49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548</v>
      </c>
      <c r="CL323" s="61">
        <f t="shared" si="5442"/>
        <v>38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38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567</v>
      </c>
      <c r="DJ323" s="61">
        <f t="shared" si="5446"/>
        <v>39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8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577</v>
      </c>
      <c r="EH323" s="61">
        <f t="shared" si="5450"/>
        <v>40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565</v>
      </c>
      <c r="ET323" s="61">
        <f t="shared" si="5452"/>
        <v>39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38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41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41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583</v>
      </c>
      <c r="GP323" s="61">
        <f t="shared" si="5460"/>
        <v>42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5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588</v>
      </c>
      <c r="HN323" s="61">
        <f t="shared" si="5464"/>
        <v>42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42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42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81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10524</v>
      </c>
      <c r="JJ323" s="11">
        <f t="shared" si="5179"/>
        <v>878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34"/>
      <c r="JZ323" s="681"/>
      <c r="KA323" s="737"/>
      <c r="KB323" s="710"/>
      <c r="KC323" s="707"/>
      <c r="KD323" s="707"/>
      <c r="KE323" s="707"/>
      <c r="KF323" s="707"/>
      <c r="KG323" s="751"/>
      <c r="KH323" s="749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25"/>
      <c r="B324" s="441">
        <f>+B323+1</f>
        <v>45845</v>
      </c>
      <c r="C324" s="10"/>
      <c r="D324" s="11"/>
      <c r="E324" s="61">
        <f t="shared" si="5427"/>
        <v>576</v>
      </c>
      <c r="F324" s="61">
        <f t="shared" si="5428"/>
        <v>49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575</v>
      </c>
      <c r="R324" s="61">
        <f t="shared" si="5430"/>
        <v>50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570</v>
      </c>
      <c r="AD324" s="61">
        <f t="shared" si="5432"/>
        <v>50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59</v>
      </c>
      <c r="AP324" s="61">
        <f t="shared" si="5434"/>
        <v>5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575</v>
      </c>
      <c r="BB324" s="61">
        <f t="shared" si="5436"/>
        <v>50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49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576</v>
      </c>
      <c r="BZ324" s="61">
        <f t="shared" si="5440"/>
        <v>49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548</v>
      </c>
      <c r="CL324" s="61">
        <f t="shared" si="5442"/>
        <v>38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38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567</v>
      </c>
      <c r="DJ324" s="61">
        <f t="shared" si="5446"/>
        <v>39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8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577</v>
      </c>
      <c r="EH324" s="61">
        <f t="shared" si="5450"/>
        <v>40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565</v>
      </c>
      <c r="ET324" s="61">
        <f t="shared" si="5452"/>
        <v>39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38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41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41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583</v>
      </c>
      <c r="GP324" s="61">
        <f t="shared" si="5460"/>
        <v>42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5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588</v>
      </c>
      <c r="HN324" s="61">
        <f t="shared" si="5464"/>
        <v>42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42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42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81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10524</v>
      </c>
      <c r="JJ324" s="11">
        <f t="shared" si="5179"/>
        <v>878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34"/>
      <c r="JZ324" s="681"/>
      <c r="KA324" s="737"/>
      <c r="KB324" s="709">
        <f t="shared" ref="KB324" si="5480">SUM(E317,Q317,AC317,AO317,BA317,BM317,BY317)</f>
        <v>3508</v>
      </c>
      <c r="KC324" s="705"/>
      <c r="KD324" s="705">
        <f t="shared" ref="KD324" si="5481">SUM(CK317,CW317,DI317,DU317,EG317,ES317,FE317)</f>
        <v>3476</v>
      </c>
      <c r="KE324" s="705"/>
      <c r="KF324" s="705">
        <f t="shared" ref="KF324" si="5482">SUM(FQ317,GC317,GO317,HA317,HM317,HY317,IK317)</f>
        <v>3540</v>
      </c>
      <c r="KG324" s="750"/>
      <c r="KH324" s="752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25"/>
      <c r="B325" s="441">
        <f t="shared" si="5426"/>
        <v>45846</v>
      </c>
      <c r="C325" s="10"/>
      <c r="D325" s="11"/>
      <c r="E325" s="61">
        <f t="shared" si="5427"/>
        <v>576</v>
      </c>
      <c r="F325" s="61">
        <f t="shared" si="5428"/>
        <v>49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575</v>
      </c>
      <c r="R325" s="61">
        <f t="shared" si="5430"/>
        <v>50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570</v>
      </c>
      <c r="AD325" s="61">
        <f t="shared" si="5432"/>
        <v>50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59</v>
      </c>
      <c r="AP325" s="61">
        <f t="shared" si="5434"/>
        <v>5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575</v>
      </c>
      <c r="BB325" s="61">
        <f t="shared" si="5436"/>
        <v>50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49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576</v>
      </c>
      <c r="BZ325" s="61">
        <f t="shared" si="5440"/>
        <v>49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548</v>
      </c>
      <c r="CL325" s="61">
        <f t="shared" si="5442"/>
        <v>38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38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567</v>
      </c>
      <c r="DJ325" s="61">
        <f t="shared" si="5446"/>
        <v>39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8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577</v>
      </c>
      <c r="EH325" s="61">
        <f t="shared" si="5450"/>
        <v>40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565</v>
      </c>
      <c r="ET325" s="61">
        <f t="shared" si="5452"/>
        <v>39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38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41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41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583</v>
      </c>
      <c r="GP325" s="61">
        <f t="shared" si="5460"/>
        <v>42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5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588</v>
      </c>
      <c r="HN325" s="61">
        <f t="shared" si="5464"/>
        <v>42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42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42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81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10524</v>
      </c>
      <c r="JJ325" s="11">
        <f t="shared" si="5179"/>
        <v>878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34"/>
      <c r="JZ325" s="681"/>
      <c r="KA325" s="737"/>
      <c r="KB325" s="710"/>
      <c r="KC325" s="707"/>
      <c r="KD325" s="707"/>
      <c r="KE325" s="707"/>
      <c r="KF325" s="707"/>
      <c r="KG325" s="751"/>
      <c r="KH325" s="749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25"/>
      <c r="B326" s="441">
        <f t="shared" si="5426"/>
        <v>45847</v>
      </c>
      <c r="C326" s="10"/>
      <c r="D326" s="11"/>
      <c r="E326" s="61">
        <f t="shared" si="5427"/>
        <v>576</v>
      </c>
      <c r="F326" s="61">
        <f t="shared" si="5428"/>
        <v>49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575</v>
      </c>
      <c r="R326" s="61">
        <f t="shared" si="5430"/>
        <v>50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570</v>
      </c>
      <c r="AD326" s="61">
        <f t="shared" si="5432"/>
        <v>50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59</v>
      </c>
      <c r="AP326" s="61">
        <f t="shared" si="5434"/>
        <v>5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575</v>
      </c>
      <c r="BB326" s="61">
        <f t="shared" si="5436"/>
        <v>50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49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576</v>
      </c>
      <c r="BZ326" s="61">
        <f t="shared" si="5440"/>
        <v>49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548</v>
      </c>
      <c r="CL326" s="61">
        <f t="shared" si="5442"/>
        <v>38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38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567</v>
      </c>
      <c r="DJ326" s="61">
        <f t="shared" si="5446"/>
        <v>39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8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577</v>
      </c>
      <c r="EH326" s="61">
        <f t="shared" si="5450"/>
        <v>40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565</v>
      </c>
      <c r="ET326" s="61">
        <f t="shared" si="5452"/>
        <v>39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38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41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41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583</v>
      </c>
      <c r="GP326" s="61">
        <f t="shared" si="5460"/>
        <v>42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5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588</v>
      </c>
      <c r="HN326" s="61">
        <f t="shared" si="5464"/>
        <v>42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42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42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81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10524</v>
      </c>
      <c r="JJ326" s="11">
        <f t="shared" si="5179"/>
        <v>878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34"/>
      <c r="JZ326" s="681"/>
      <c r="KA326" s="737"/>
      <c r="KB326" s="709">
        <f t="shared" ref="KB326" si="5488">KB317+KB322</f>
        <v>437</v>
      </c>
      <c r="KC326" s="754">
        <f t="shared" ref="KC326" si="5489">KB326/$KB$10</f>
        <v>0.11077313054499366</v>
      </c>
      <c r="KD326" s="705">
        <f t="shared" ref="KD326" si="5490">KD317+KD322</f>
        <v>466</v>
      </c>
      <c r="KE326" s="754">
        <f t="shared" ref="KE326" si="5491">KD326/$KD$10</f>
        <v>0.11821410451547437</v>
      </c>
      <c r="KF326" s="705">
        <f t="shared" ref="KF326" si="5492">KF317+KF322</f>
        <v>407</v>
      </c>
      <c r="KG326" s="761">
        <f t="shared" ref="KG326" si="5493">KF326/$KF$10</f>
        <v>0.10311629085381302</v>
      </c>
      <c r="KH326" s="752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73668</v>
      </c>
      <c r="JJ327" s="27">
        <f t="shared" si="5496"/>
        <v>6146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35"/>
      <c r="JZ327" s="682"/>
      <c r="KA327" s="738"/>
      <c r="KB327" s="753"/>
      <c r="KC327" s="755"/>
      <c r="KD327" s="760"/>
      <c r="KE327" s="755"/>
      <c r="KF327" s="760"/>
      <c r="KG327" s="762"/>
      <c r="KH327" s="763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692"/>
      <c r="JW328" s="693"/>
      <c r="JX328" s="694"/>
      <c r="JY328" s="630"/>
      <c r="JZ328" s="631"/>
      <c r="KA328" s="632"/>
      <c r="KB328" s="743"/>
      <c r="KC328" s="744"/>
      <c r="KD328" s="744"/>
      <c r="KE328" s="744"/>
      <c r="KF328" s="744"/>
      <c r="KG328" s="744"/>
      <c r="KH328" s="745"/>
      <c r="KI328" s="421"/>
      <c r="KJ328" s="425"/>
      <c r="KK328" s="421"/>
      <c r="KL328" s="422"/>
      <c r="KM328" s="421"/>
      <c r="KN328" s="422"/>
    </row>
    <row r="329" spans="1:300" x14ac:dyDescent="0.25">
      <c r="A329" s="727">
        <v>61</v>
      </c>
      <c r="B329" s="440">
        <f>B326+1</f>
        <v>45848</v>
      </c>
      <c r="C329" s="32"/>
      <c r="D329" s="33"/>
      <c r="E329" s="33">
        <f>E326-C329</f>
        <v>576</v>
      </c>
      <c r="F329" s="33">
        <f>F326-D329</f>
        <v>49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575</v>
      </c>
      <c r="R329" s="33">
        <f>R326-P329</f>
        <v>50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50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59</v>
      </c>
      <c r="AP329" s="33">
        <f>AP326-AN329</f>
        <v>5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575</v>
      </c>
      <c r="BB329" s="33">
        <f>BB326-AZ329</f>
        <v>50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49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576</v>
      </c>
      <c r="BZ329" s="33">
        <f>BZ326-BX329</f>
        <v>49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548</v>
      </c>
      <c r="CL329" s="33">
        <f>CL326-CJ329</f>
        <v>38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38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567</v>
      </c>
      <c r="DJ329" s="33">
        <f>DJ326-DH329</f>
        <v>39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8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577</v>
      </c>
      <c r="EH329" s="33">
        <f>EH326-EF329</f>
        <v>40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565</v>
      </c>
      <c r="ET329" s="33">
        <f>ET326-ER329</f>
        <v>39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41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41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588</v>
      </c>
      <c r="HN329" s="33">
        <f>HN326-HL329</f>
        <v>42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42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42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81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10524</v>
      </c>
      <c r="JJ329" s="11">
        <f t="shared" si="5179"/>
        <v>878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33" t="e">
        <f t="shared" ref="JY329" si="5566">SUM(I336,U336,AG336,AS336,BE336,BQ336,CC336)/SUM(G336,I336,S336,U336,AE336,AG336,AQ336,AS336,BC336,BE336,BO336,BQ336,CA336,CC336)</f>
        <v>#DIV/0!</v>
      </c>
      <c r="JZ329" s="680" t="e">
        <f t="shared" ref="JZ329" si="5567">SUM(CO336,DA336,DM336,DY336,EK336,EW336,FI336)/SUM(CM336,CO336,CY336,DA336,DK336,DM336,DW336,DY336,EI336,EK336,EU336,EW336,FG336,FI336)</f>
        <v>#DIV/0!</v>
      </c>
      <c r="KA329" s="736" t="e">
        <f t="shared" ref="KA329" si="5568">SUM(,FU336,GG336,GS336,HE336,HQ336,IC336,IO336)/SUM(FU336,FS336,GG336,GE336,GS336,GQ336,HE336,HC336,HQ336,HO336,IC336,IA336,IO336,IM336)</f>
        <v>#DIV/0!</v>
      </c>
      <c r="KB329" s="715">
        <f t="shared" ref="KB329" si="5569">KB331/KB333</f>
        <v>0</v>
      </c>
      <c r="KC329" s="711"/>
      <c r="KD329" s="711">
        <f t="shared" ref="KD329" si="5570">KD331/KD333</f>
        <v>0</v>
      </c>
      <c r="KE329" s="711"/>
      <c r="KF329" s="711">
        <f t="shared" ref="KF329" si="5571">KF331/KF333</f>
        <v>0</v>
      </c>
      <c r="KG329" s="746"/>
      <c r="KH329" s="748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25"/>
      <c r="B330" s="441">
        <f t="shared" ref="B330:B335" si="5577">+B329+1</f>
        <v>45849</v>
      </c>
      <c r="C330" s="10"/>
      <c r="D330" s="11"/>
      <c r="E330" s="61">
        <f t="shared" ref="E330:E335" si="5578">E329-C330</f>
        <v>576</v>
      </c>
      <c r="F330" s="61">
        <f t="shared" ref="F330:F335" si="5579">F329-D330</f>
        <v>49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575</v>
      </c>
      <c r="R330" s="61">
        <f t="shared" ref="R330:R335" si="5581">R329-P330</f>
        <v>50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570</v>
      </c>
      <c r="AD330" s="61">
        <f t="shared" ref="AD330:AD335" si="5583">AD329-AB330</f>
        <v>50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59</v>
      </c>
      <c r="AP330" s="61">
        <f t="shared" ref="AP330:AP335" si="5585">AP329-AN330</f>
        <v>5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575</v>
      </c>
      <c r="BB330" s="61">
        <f t="shared" ref="BB330:BB335" si="5587">BB329-AZ330</f>
        <v>50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49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576</v>
      </c>
      <c r="BZ330" s="61">
        <f t="shared" ref="BZ330:BZ335" si="5591">BZ329-BX330</f>
        <v>49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548</v>
      </c>
      <c r="CL330" s="61">
        <f t="shared" ref="CL330:CL335" si="5593">CL329-CJ330</f>
        <v>38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38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567</v>
      </c>
      <c r="DJ330" s="61">
        <f t="shared" ref="DJ330:DJ335" si="5597">DJ329-DH330</f>
        <v>39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8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577</v>
      </c>
      <c r="EH330" s="61">
        <f t="shared" ref="EH330:EH335" si="5601">EH329-EF330</f>
        <v>40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565</v>
      </c>
      <c r="ET330" s="61">
        <f t="shared" ref="ET330:ET335" si="5603">ET329-ER330</f>
        <v>39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38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41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41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583</v>
      </c>
      <c r="GP330" s="61">
        <f t="shared" ref="GP330:GP335" si="5611">GP329-GN330</f>
        <v>42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5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588</v>
      </c>
      <c r="HN330" s="61">
        <f t="shared" ref="HN330:HN335" si="5615">HN329-HL330</f>
        <v>42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42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42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81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10524</v>
      </c>
      <c r="JJ330" s="11">
        <f t="shared" si="5179"/>
        <v>878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34"/>
      <c r="JZ330" s="681"/>
      <c r="KA330" s="737"/>
      <c r="KB330" s="716"/>
      <c r="KC330" s="713"/>
      <c r="KD330" s="713"/>
      <c r="KE330" s="713"/>
      <c r="KF330" s="713"/>
      <c r="KG330" s="747"/>
      <c r="KH330" s="749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25"/>
      <c r="B331" s="441">
        <f t="shared" si="5577"/>
        <v>45850</v>
      </c>
      <c r="C331" s="10"/>
      <c r="D331" s="11"/>
      <c r="E331" s="61">
        <f t="shared" si="5578"/>
        <v>576</v>
      </c>
      <c r="F331" s="61">
        <f t="shared" si="5579"/>
        <v>49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575</v>
      </c>
      <c r="R331" s="61">
        <f t="shared" si="5581"/>
        <v>50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570</v>
      </c>
      <c r="AD331" s="61">
        <f t="shared" si="5583"/>
        <v>50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59</v>
      </c>
      <c r="AP331" s="61">
        <f t="shared" si="5585"/>
        <v>5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575</v>
      </c>
      <c r="BB331" s="61">
        <f t="shared" si="5587"/>
        <v>50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49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576</v>
      </c>
      <c r="BZ331" s="61">
        <f t="shared" si="5591"/>
        <v>49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548</v>
      </c>
      <c r="CL331" s="61">
        <f t="shared" si="5593"/>
        <v>38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38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567</v>
      </c>
      <c r="DJ331" s="61">
        <f t="shared" si="5597"/>
        <v>39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8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577</v>
      </c>
      <c r="EH331" s="61">
        <f t="shared" si="5601"/>
        <v>40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565</v>
      </c>
      <c r="ET331" s="61">
        <f t="shared" si="5603"/>
        <v>39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38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41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41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583</v>
      </c>
      <c r="GP331" s="61">
        <f t="shared" si="5611"/>
        <v>42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5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588</v>
      </c>
      <c r="HN331" s="61">
        <f t="shared" si="5615"/>
        <v>42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42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42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81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10524</v>
      </c>
      <c r="JJ331" s="11">
        <f t="shared" si="5179"/>
        <v>878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34"/>
      <c r="JZ331" s="681"/>
      <c r="KA331" s="737"/>
      <c r="KB331" s="709">
        <f t="shared" ref="KB331" si="5624">SUM(C336,O336,AA336,AM336,AY336,BK336,BW336)</f>
        <v>0</v>
      </c>
      <c r="KC331" s="705"/>
      <c r="KD331" s="705">
        <f t="shared" ref="KD331" si="5625">SUM(CI336,CU336,DG336,DS336,EE336,EQ336,FC336)</f>
        <v>0</v>
      </c>
      <c r="KE331" s="705"/>
      <c r="KF331" s="705">
        <f t="shared" ref="KF331" si="5626">SUM(FO336,GA336,GM336,GY336,HK336,HW336,II336)</f>
        <v>0</v>
      </c>
      <c r="KG331" s="750"/>
      <c r="KH331" s="752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25"/>
      <c r="B332" s="441">
        <f t="shared" si="5577"/>
        <v>45851</v>
      </c>
      <c r="C332" s="10"/>
      <c r="D332" s="11"/>
      <c r="E332" s="61">
        <f t="shared" si="5578"/>
        <v>576</v>
      </c>
      <c r="F332" s="61">
        <f t="shared" si="5579"/>
        <v>49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575</v>
      </c>
      <c r="R332" s="61">
        <f t="shared" si="5581"/>
        <v>50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570</v>
      </c>
      <c r="AD332" s="61">
        <f t="shared" si="5583"/>
        <v>50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59</v>
      </c>
      <c r="AP332" s="61">
        <f t="shared" si="5585"/>
        <v>5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575</v>
      </c>
      <c r="BB332" s="61">
        <f t="shared" si="5587"/>
        <v>50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49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576</v>
      </c>
      <c r="BZ332" s="61">
        <f t="shared" si="5591"/>
        <v>49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548</v>
      </c>
      <c r="CL332" s="61">
        <f t="shared" si="5593"/>
        <v>38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38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567</v>
      </c>
      <c r="DJ332" s="61">
        <f t="shared" si="5597"/>
        <v>39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8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577</v>
      </c>
      <c r="EH332" s="61">
        <f t="shared" si="5601"/>
        <v>40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565</v>
      </c>
      <c r="ET332" s="61">
        <f t="shared" si="5603"/>
        <v>39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38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41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41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583</v>
      </c>
      <c r="GP332" s="61">
        <f t="shared" si="5611"/>
        <v>42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5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588</v>
      </c>
      <c r="HN332" s="61">
        <f t="shared" si="5615"/>
        <v>42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42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42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81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10524</v>
      </c>
      <c r="JJ332" s="11">
        <f t="shared" si="5179"/>
        <v>878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34"/>
      <c r="JZ332" s="681"/>
      <c r="KA332" s="737"/>
      <c r="KB332" s="710"/>
      <c r="KC332" s="707"/>
      <c r="KD332" s="707"/>
      <c r="KE332" s="707"/>
      <c r="KF332" s="707"/>
      <c r="KG332" s="751"/>
      <c r="KH332" s="749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25"/>
      <c r="B333" s="441">
        <f>+B332+1</f>
        <v>45852</v>
      </c>
      <c r="C333" s="10"/>
      <c r="D333" s="11"/>
      <c r="E333" s="61">
        <f t="shared" si="5578"/>
        <v>576</v>
      </c>
      <c r="F333" s="61">
        <f t="shared" si="5579"/>
        <v>49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575</v>
      </c>
      <c r="R333" s="61">
        <f t="shared" si="5581"/>
        <v>50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570</v>
      </c>
      <c r="AD333" s="61">
        <f t="shared" si="5583"/>
        <v>50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59</v>
      </c>
      <c r="AP333" s="61">
        <f t="shared" si="5585"/>
        <v>5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575</v>
      </c>
      <c r="BB333" s="61">
        <f t="shared" si="5587"/>
        <v>50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49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576</v>
      </c>
      <c r="BZ333" s="61">
        <f t="shared" si="5591"/>
        <v>49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548</v>
      </c>
      <c r="CL333" s="61">
        <f t="shared" si="5593"/>
        <v>38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38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567</v>
      </c>
      <c r="DJ333" s="61">
        <f t="shared" si="5597"/>
        <v>39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8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577</v>
      </c>
      <c r="EH333" s="61">
        <f t="shared" si="5601"/>
        <v>40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565</v>
      </c>
      <c r="ET333" s="61">
        <f t="shared" si="5603"/>
        <v>39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38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41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41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583</v>
      </c>
      <c r="GP333" s="61">
        <f t="shared" si="5611"/>
        <v>42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5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588</v>
      </c>
      <c r="HN333" s="61">
        <f t="shared" si="5615"/>
        <v>42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42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42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81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10524</v>
      </c>
      <c r="JJ333" s="11">
        <f t="shared" si="5179"/>
        <v>878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34"/>
      <c r="JZ333" s="681"/>
      <c r="KA333" s="737"/>
      <c r="KB333" s="709">
        <f t="shared" ref="KB333" si="5631">SUM(E326,Q326,AC326,AO326,BA326,BM326,BY326)</f>
        <v>3508</v>
      </c>
      <c r="KC333" s="705"/>
      <c r="KD333" s="705">
        <f t="shared" ref="KD333" si="5632">SUM(CK326,CW326,DI326,DU326,EG326,ES326,FE326)</f>
        <v>3476</v>
      </c>
      <c r="KE333" s="705"/>
      <c r="KF333" s="705">
        <f t="shared" ref="KF333" si="5633">SUM(FQ326,GC326,GO326,HA326,HM326,HY326,IK326)</f>
        <v>3540</v>
      </c>
      <c r="KG333" s="750"/>
      <c r="KH333" s="752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25"/>
      <c r="B334" s="441">
        <f t="shared" si="5577"/>
        <v>45853</v>
      </c>
      <c r="C334" s="10"/>
      <c r="D334" s="11"/>
      <c r="E334" s="61">
        <f t="shared" si="5578"/>
        <v>576</v>
      </c>
      <c r="F334" s="61">
        <f t="shared" si="5579"/>
        <v>49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575</v>
      </c>
      <c r="R334" s="61">
        <f t="shared" si="5581"/>
        <v>50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570</v>
      </c>
      <c r="AD334" s="61">
        <f t="shared" si="5583"/>
        <v>50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59</v>
      </c>
      <c r="AP334" s="61">
        <f t="shared" si="5585"/>
        <v>5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575</v>
      </c>
      <c r="BB334" s="61">
        <f t="shared" si="5587"/>
        <v>50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49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576</v>
      </c>
      <c r="BZ334" s="61">
        <f t="shared" si="5591"/>
        <v>49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548</v>
      </c>
      <c r="CL334" s="61">
        <f t="shared" si="5593"/>
        <v>38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38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567</v>
      </c>
      <c r="DJ334" s="61">
        <f t="shared" si="5597"/>
        <v>39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8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577</v>
      </c>
      <c r="EH334" s="61">
        <f t="shared" si="5601"/>
        <v>40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565</v>
      </c>
      <c r="ET334" s="61">
        <f t="shared" si="5603"/>
        <v>39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38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41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41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583</v>
      </c>
      <c r="GP334" s="61">
        <f t="shared" si="5611"/>
        <v>42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5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588</v>
      </c>
      <c r="HN334" s="61">
        <f t="shared" si="5615"/>
        <v>42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42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42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81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10524</v>
      </c>
      <c r="JJ334" s="11">
        <f t="shared" si="5179"/>
        <v>878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34"/>
      <c r="JZ334" s="681"/>
      <c r="KA334" s="737"/>
      <c r="KB334" s="710"/>
      <c r="KC334" s="707"/>
      <c r="KD334" s="707"/>
      <c r="KE334" s="707"/>
      <c r="KF334" s="707"/>
      <c r="KG334" s="751"/>
      <c r="KH334" s="749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25"/>
      <c r="B335" s="441">
        <f t="shared" si="5577"/>
        <v>45854</v>
      </c>
      <c r="C335" s="10"/>
      <c r="D335" s="11"/>
      <c r="E335" s="61">
        <f t="shared" si="5578"/>
        <v>576</v>
      </c>
      <c r="F335" s="61">
        <f t="shared" si="5579"/>
        <v>49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575</v>
      </c>
      <c r="R335" s="61">
        <f t="shared" si="5581"/>
        <v>50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570</v>
      </c>
      <c r="AD335" s="61">
        <f t="shared" si="5583"/>
        <v>50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59</v>
      </c>
      <c r="AP335" s="61">
        <f t="shared" si="5585"/>
        <v>5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575</v>
      </c>
      <c r="BB335" s="61">
        <f t="shared" si="5587"/>
        <v>50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49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576</v>
      </c>
      <c r="BZ335" s="61">
        <f t="shared" si="5591"/>
        <v>49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548</v>
      </c>
      <c r="CL335" s="61">
        <f t="shared" si="5593"/>
        <v>38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38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567</v>
      </c>
      <c r="DJ335" s="61">
        <f t="shared" si="5597"/>
        <v>39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8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577</v>
      </c>
      <c r="EH335" s="61">
        <f t="shared" si="5601"/>
        <v>40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565</v>
      </c>
      <c r="ET335" s="61">
        <f t="shared" si="5603"/>
        <v>39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38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41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41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583</v>
      </c>
      <c r="GP335" s="61">
        <f t="shared" si="5611"/>
        <v>42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5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588</v>
      </c>
      <c r="HN335" s="61">
        <f t="shared" si="5615"/>
        <v>42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42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42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81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10524</v>
      </c>
      <c r="JJ335" s="11">
        <f t="shared" si="5179"/>
        <v>878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34"/>
      <c r="JZ335" s="681"/>
      <c r="KA335" s="737"/>
      <c r="KB335" s="709">
        <f t="shared" ref="KB335" si="5639">KB326+KB331</f>
        <v>437</v>
      </c>
      <c r="KC335" s="754">
        <f t="shared" ref="KC335" si="5640">KB335/$KB$10</f>
        <v>0.11077313054499366</v>
      </c>
      <c r="KD335" s="705">
        <f t="shared" ref="KD335" si="5641">KD326+KD331</f>
        <v>466</v>
      </c>
      <c r="KE335" s="754">
        <f t="shared" ref="KE335" si="5642">KD335/$KD$10</f>
        <v>0.11821410451547437</v>
      </c>
      <c r="KF335" s="705">
        <f t="shared" ref="KF335" si="5643">KF326+KF331</f>
        <v>407</v>
      </c>
      <c r="KG335" s="761">
        <f t="shared" ref="KG335" si="5644">KF335/$KF$10</f>
        <v>0.10311629085381302</v>
      </c>
      <c r="KH335" s="752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73668</v>
      </c>
      <c r="JJ336" s="27">
        <f t="shared" si="5647"/>
        <v>6146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35"/>
      <c r="JZ336" s="682"/>
      <c r="KA336" s="738"/>
      <c r="KB336" s="753"/>
      <c r="KC336" s="755"/>
      <c r="KD336" s="760"/>
      <c r="KE336" s="755"/>
      <c r="KF336" s="760"/>
      <c r="KG336" s="762"/>
      <c r="KH336" s="763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692"/>
      <c r="JW337" s="693"/>
      <c r="JX337" s="694"/>
      <c r="JY337" s="630"/>
      <c r="JZ337" s="631"/>
      <c r="KA337" s="632"/>
      <c r="KB337" s="743"/>
      <c r="KC337" s="744"/>
      <c r="KD337" s="744"/>
      <c r="KE337" s="744"/>
      <c r="KF337" s="744"/>
      <c r="KG337" s="744"/>
      <c r="KH337" s="745"/>
      <c r="KI337" s="421"/>
      <c r="KJ337" s="425"/>
      <c r="KK337" s="421"/>
      <c r="KL337" s="422"/>
      <c r="KM337" s="421"/>
      <c r="KN337" s="422"/>
    </row>
    <row r="338" spans="1:300" x14ac:dyDescent="0.25">
      <c r="A338" s="727">
        <v>62</v>
      </c>
      <c r="B338" s="440">
        <f>B335+1</f>
        <v>45855</v>
      </c>
      <c r="C338" s="32"/>
      <c r="D338" s="33"/>
      <c r="E338" s="33">
        <f>E335-C338</f>
        <v>576</v>
      </c>
      <c r="F338" s="33">
        <f>F335-D338</f>
        <v>49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575</v>
      </c>
      <c r="R338" s="33">
        <f>R335-P338</f>
        <v>50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50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59</v>
      </c>
      <c r="AP338" s="33">
        <f>AP335-AN338</f>
        <v>5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575</v>
      </c>
      <c r="BB338" s="33">
        <f>BB335-AZ338</f>
        <v>50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49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576</v>
      </c>
      <c r="BZ338" s="33">
        <f>BZ335-BX338</f>
        <v>49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548</v>
      </c>
      <c r="CL338" s="33">
        <f>CL335-CJ338</f>
        <v>38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38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567</v>
      </c>
      <c r="DJ338" s="33">
        <f>DJ335-DH338</f>
        <v>39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8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577</v>
      </c>
      <c r="EH338" s="33">
        <f>EH335-EF338</f>
        <v>40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565</v>
      </c>
      <c r="ET338" s="33">
        <f>ET335-ER338</f>
        <v>39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41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41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588</v>
      </c>
      <c r="HN338" s="33">
        <f>HN335-HL338</f>
        <v>42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42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42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81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10524</v>
      </c>
      <c r="JJ338" s="11">
        <f t="shared" si="5179"/>
        <v>878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33" t="e">
        <f t="shared" ref="JY338" si="5717">SUM(I345,U345,AG345,AS345,BE345,BQ345,CC345)/SUM(G345,I345,S345,U345,AE345,AG345,AQ345,AS345,BC345,BE345,BO345,BQ345,CA345,CC345)</f>
        <v>#DIV/0!</v>
      </c>
      <c r="JZ338" s="680" t="e">
        <f t="shared" ref="JZ338" si="5718">SUM(CO345,DA345,DM345,DY345,EK345,EW345,FI345)/SUM(CM345,CO345,CY345,DA345,DK345,DM345,DW345,DY345,EI345,EK345,EU345,EW345,FG345,FI345)</f>
        <v>#DIV/0!</v>
      </c>
      <c r="KA338" s="736" t="e">
        <f t="shared" ref="KA338" si="5719">SUM(,FU345,GG345,GS345,HE345,HQ345,IC345,IO345)/SUM(FU345,FS345,GG345,GE345,GS345,GQ345,HE345,HC345,HQ345,HO345,IC345,IA345,IO345,IM345)</f>
        <v>#DIV/0!</v>
      </c>
      <c r="KB338" s="715">
        <f t="shared" ref="KB338" si="5720">KB340/KB342</f>
        <v>0</v>
      </c>
      <c r="KC338" s="711"/>
      <c r="KD338" s="711">
        <f t="shared" ref="KD338" si="5721">KD340/KD342</f>
        <v>0</v>
      </c>
      <c r="KE338" s="711"/>
      <c r="KF338" s="711">
        <f t="shared" ref="KF338" si="5722">KF340/KF342</f>
        <v>0</v>
      </c>
      <c r="KG338" s="746"/>
      <c r="KH338" s="748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25"/>
      <c r="B339" s="441">
        <f t="shared" ref="B339:B344" si="5728">+B338+1</f>
        <v>45856</v>
      </c>
      <c r="C339" s="10"/>
      <c r="D339" s="11"/>
      <c r="E339" s="61">
        <f t="shared" ref="E339:E344" si="5729">E338-C339</f>
        <v>576</v>
      </c>
      <c r="F339" s="61">
        <f t="shared" ref="F339:F344" si="5730">F338-D339</f>
        <v>49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575</v>
      </c>
      <c r="R339" s="61">
        <f t="shared" ref="R339:R344" si="5732">R338-P339</f>
        <v>50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570</v>
      </c>
      <c r="AD339" s="61">
        <f t="shared" ref="AD339:AD344" si="5734">AD338-AB339</f>
        <v>50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59</v>
      </c>
      <c r="AP339" s="61">
        <f t="shared" ref="AP339:AP344" si="5736">AP338-AN339</f>
        <v>5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575</v>
      </c>
      <c r="BB339" s="61">
        <f t="shared" ref="BB339:BB344" si="5738">BB338-AZ339</f>
        <v>50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49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576</v>
      </c>
      <c r="BZ339" s="61">
        <f t="shared" ref="BZ339:BZ344" si="5742">BZ338-BX339</f>
        <v>49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548</v>
      </c>
      <c r="CL339" s="61">
        <f t="shared" ref="CL339:CL344" si="5744">CL338-CJ339</f>
        <v>38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38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567</v>
      </c>
      <c r="DJ339" s="61">
        <f t="shared" ref="DJ339:DJ344" si="5748">DJ338-DH339</f>
        <v>39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8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577</v>
      </c>
      <c r="EH339" s="61">
        <f t="shared" ref="EH339:EH344" si="5752">EH338-EF339</f>
        <v>40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565</v>
      </c>
      <c r="ET339" s="61">
        <f t="shared" ref="ET339:ET344" si="5754">ET338-ER339</f>
        <v>39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38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41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41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583</v>
      </c>
      <c r="GP339" s="61">
        <f t="shared" ref="GP339:GP344" si="5762">GP338-GN339</f>
        <v>42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5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588</v>
      </c>
      <c r="HN339" s="61">
        <f t="shared" ref="HN339:HN344" si="5766">HN338-HL339</f>
        <v>42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42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42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81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10524</v>
      </c>
      <c r="JJ339" s="11">
        <f t="shared" si="5179"/>
        <v>878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34"/>
      <c r="JZ339" s="681"/>
      <c r="KA339" s="737"/>
      <c r="KB339" s="716"/>
      <c r="KC339" s="713"/>
      <c r="KD339" s="713"/>
      <c r="KE339" s="713"/>
      <c r="KF339" s="713"/>
      <c r="KG339" s="747"/>
      <c r="KH339" s="749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25"/>
      <c r="B340" s="441">
        <f t="shared" si="5728"/>
        <v>45857</v>
      </c>
      <c r="C340" s="10"/>
      <c r="D340" s="11"/>
      <c r="E340" s="61">
        <f t="shared" ref="E340:E341" si="5775">E339-C340</f>
        <v>576</v>
      </c>
      <c r="F340" s="61">
        <f t="shared" ref="F340:F341" si="5776">F339-D340</f>
        <v>49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575</v>
      </c>
      <c r="R340" s="61">
        <f t="shared" ref="R340:R341" si="5780">R339-P340</f>
        <v>50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570</v>
      </c>
      <c r="AD340" s="61">
        <f t="shared" ref="AD340:AD341" si="5784">AD339-AB340</f>
        <v>50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59</v>
      </c>
      <c r="AP340" s="61">
        <f t="shared" ref="AP340:AP341" si="5788">AP339-AN340</f>
        <v>5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575</v>
      </c>
      <c r="BB340" s="61">
        <f t="shared" ref="BB340:BB341" si="5792">BB339-AZ340</f>
        <v>50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49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576</v>
      </c>
      <c r="BZ340" s="61">
        <f t="shared" ref="BZ340:BZ341" si="5800">BZ339-BX340</f>
        <v>49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548</v>
      </c>
      <c r="CL340" s="61">
        <f t="shared" ref="CL340:CL341" si="5804">CL339-CJ340</f>
        <v>38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38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567</v>
      </c>
      <c r="DJ340" s="61">
        <f t="shared" ref="DJ340:DJ341" si="5812">DJ339-DH340</f>
        <v>39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8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577</v>
      </c>
      <c r="EH340" s="61">
        <f t="shared" ref="EH340:EH341" si="5820">EH339-EF340</f>
        <v>40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565</v>
      </c>
      <c r="ET340" s="61">
        <f t="shared" ref="ET340:ET341" si="5824">ET339-ER340</f>
        <v>39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38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41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41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583</v>
      </c>
      <c r="GP340" s="61">
        <f t="shared" ref="GP340:GP341" si="5840">GP339-GN340</f>
        <v>42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5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588</v>
      </c>
      <c r="HN340" s="61">
        <f t="shared" ref="HN340:HN341" si="5848">HN339-HL340</f>
        <v>42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42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42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81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10524</v>
      </c>
      <c r="JJ340" s="11">
        <f t="shared" si="5179"/>
        <v>878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34"/>
      <c r="JZ340" s="681"/>
      <c r="KA340" s="737"/>
      <c r="KB340" s="709">
        <f t="shared" ref="KB340" si="5855">SUM(C345,O345,AA345,AM345,AY345,BK345,BW345)</f>
        <v>0</v>
      </c>
      <c r="KC340" s="705"/>
      <c r="KD340" s="705">
        <f t="shared" ref="KD340" si="5856">SUM(CI345,CU345,DG345,DS345,EE345,EQ345,FC345)</f>
        <v>0</v>
      </c>
      <c r="KE340" s="705"/>
      <c r="KF340" s="705">
        <f t="shared" ref="KF340" si="5857">SUM(FO345,GA345,GM345,GY345,HK345,HW345,II345)</f>
        <v>0</v>
      </c>
      <c r="KG340" s="750"/>
      <c r="KH340" s="752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25"/>
      <c r="B341" s="441">
        <f t="shared" si="5728"/>
        <v>45858</v>
      </c>
      <c r="C341" s="10"/>
      <c r="D341" s="11"/>
      <c r="E341" s="61">
        <f t="shared" si="5775"/>
        <v>576</v>
      </c>
      <c r="F341" s="61">
        <f t="shared" si="5776"/>
        <v>49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575</v>
      </c>
      <c r="R341" s="61">
        <f t="shared" si="5780"/>
        <v>50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570</v>
      </c>
      <c r="AD341" s="61">
        <f t="shared" si="5784"/>
        <v>50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59</v>
      </c>
      <c r="AP341" s="61">
        <f t="shared" si="5788"/>
        <v>5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575</v>
      </c>
      <c r="BB341" s="61">
        <f t="shared" si="5792"/>
        <v>50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49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576</v>
      </c>
      <c r="BZ341" s="61">
        <f t="shared" si="5800"/>
        <v>49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548</v>
      </c>
      <c r="CL341" s="61">
        <f t="shared" si="5804"/>
        <v>38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38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567</v>
      </c>
      <c r="DJ341" s="61">
        <f t="shared" si="5812"/>
        <v>39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8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577</v>
      </c>
      <c r="EH341" s="61">
        <f t="shared" si="5820"/>
        <v>40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565</v>
      </c>
      <c r="ET341" s="61">
        <f t="shared" si="5824"/>
        <v>39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38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41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41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583</v>
      </c>
      <c r="GP341" s="61">
        <f t="shared" si="5840"/>
        <v>42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5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588</v>
      </c>
      <c r="HN341" s="61">
        <f t="shared" si="5848"/>
        <v>42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42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42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81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10524</v>
      </c>
      <c r="JJ341" s="11">
        <f t="shared" si="5179"/>
        <v>878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34"/>
      <c r="JZ341" s="681"/>
      <c r="KA341" s="737"/>
      <c r="KB341" s="710"/>
      <c r="KC341" s="707"/>
      <c r="KD341" s="707"/>
      <c r="KE341" s="707"/>
      <c r="KF341" s="707"/>
      <c r="KG341" s="751"/>
      <c r="KH341" s="749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25"/>
      <c r="B342" s="441">
        <f>+B341+1</f>
        <v>45859</v>
      </c>
      <c r="C342" s="10"/>
      <c r="D342" s="11"/>
      <c r="E342" s="61">
        <f t="shared" si="5729"/>
        <v>576</v>
      </c>
      <c r="F342" s="61">
        <f t="shared" si="5730"/>
        <v>49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575</v>
      </c>
      <c r="R342" s="61">
        <f t="shared" si="5732"/>
        <v>50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570</v>
      </c>
      <c r="AD342" s="61">
        <f t="shared" si="5734"/>
        <v>50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59</v>
      </c>
      <c r="AP342" s="61">
        <f t="shared" si="5736"/>
        <v>5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575</v>
      </c>
      <c r="BB342" s="61">
        <f t="shared" si="5738"/>
        <v>50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49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576</v>
      </c>
      <c r="BZ342" s="61">
        <f t="shared" si="5742"/>
        <v>49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548</v>
      </c>
      <c r="CL342" s="61">
        <f t="shared" si="5744"/>
        <v>38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38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567</v>
      </c>
      <c r="DJ342" s="61">
        <f t="shared" si="5748"/>
        <v>39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8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577</v>
      </c>
      <c r="EH342" s="61">
        <f t="shared" si="5752"/>
        <v>40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565</v>
      </c>
      <c r="ET342" s="61">
        <f t="shared" si="5754"/>
        <v>39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38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41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41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583</v>
      </c>
      <c r="GP342" s="61">
        <f t="shared" si="5762"/>
        <v>42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5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588</v>
      </c>
      <c r="HN342" s="61">
        <f t="shared" si="5766"/>
        <v>42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42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42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81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10524</v>
      </c>
      <c r="JJ342" s="11">
        <f t="shared" si="5179"/>
        <v>878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34"/>
      <c r="JZ342" s="681"/>
      <c r="KA342" s="737"/>
      <c r="KB342" s="709">
        <f t="shared" ref="KB342" si="5866">SUM(E335,Q335,AC335,AO335,BA335,BM335,BY335)</f>
        <v>3508</v>
      </c>
      <c r="KC342" s="705"/>
      <c r="KD342" s="705">
        <f t="shared" ref="KD342" si="5867">SUM(CK335,CW335,DI335,DU335,EG335,ES335,FE335)</f>
        <v>3476</v>
      </c>
      <c r="KE342" s="705"/>
      <c r="KF342" s="705">
        <f t="shared" ref="KF342" si="5868">SUM(FQ335,GC335,GO335,HA335,HM335,HY335,IK335)</f>
        <v>3540</v>
      </c>
      <c r="KG342" s="750"/>
      <c r="KH342" s="752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25"/>
      <c r="B343" s="441">
        <f t="shared" si="5728"/>
        <v>45860</v>
      </c>
      <c r="C343" s="10"/>
      <c r="D343" s="11"/>
      <c r="E343" s="61">
        <f t="shared" si="5729"/>
        <v>576</v>
      </c>
      <c r="F343" s="61">
        <f t="shared" si="5730"/>
        <v>49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575</v>
      </c>
      <c r="R343" s="61">
        <f t="shared" si="5732"/>
        <v>50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570</v>
      </c>
      <c r="AD343" s="61">
        <f t="shared" si="5734"/>
        <v>50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59</v>
      </c>
      <c r="AP343" s="61">
        <f t="shared" si="5736"/>
        <v>5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575</v>
      </c>
      <c r="BB343" s="61">
        <f t="shared" si="5738"/>
        <v>50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49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576</v>
      </c>
      <c r="BZ343" s="61">
        <f t="shared" si="5742"/>
        <v>49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548</v>
      </c>
      <c r="CL343" s="61">
        <f t="shared" si="5744"/>
        <v>38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38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567</v>
      </c>
      <c r="DJ343" s="61">
        <f t="shared" si="5748"/>
        <v>39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8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577</v>
      </c>
      <c r="EH343" s="61">
        <f t="shared" si="5752"/>
        <v>40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565</v>
      </c>
      <c r="ET343" s="61">
        <f t="shared" si="5754"/>
        <v>39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38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41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41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583</v>
      </c>
      <c r="GP343" s="61">
        <f t="shared" si="5762"/>
        <v>42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5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588</v>
      </c>
      <c r="HN343" s="61">
        <f t="shared" si="5766"/>
        <v>42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42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42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81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10524</v>
      </c>
      <c r="JJ343" s="11">
        <f t="shared" si="5179"/>
        <v>878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34"/>
      <c r="JZ343" s="681"/>
      <c r="KA343" s="737"/>
      <c r="KB343" s="710"/>
      <c r="KC343" s="707"/>
      <c r="KD343" s="707"/>
      <c r="KE343" s="707"/>
      <c r="KF343" s="707"/>
      <c r="KG343" s="751"/>
      <c r="KH343" s="749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25"/>
      <c r="B344" s="441">
        <f t="shared" si="5728"/>
        <v>45861</v>
      </c>
      <c r="C344" s="10"/>
      <c r="D344" s="11"/>
      <c r="E344" s="61">
        <f t="shared" si="5729"/>
        <v>576</v>
      </c>
      <c r="F344" s="61">
        <f t="shared" si="5730"/>
        <v>49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575</v>
      </c>
      <c r="R344" s="61">
        <f t="shared" si="5732"/>
        <v>50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570</v>
      </c>
      <c r="AD344" s="61">
        <f t="shared" si="5734"/>
        <v>50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59</v>
      </c>
      <c r="AP344" s="61">
        <f t="shared" si="5736"/>
        <v>5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575</v>
      </c>
      <c r="BB344" s="61">
        <f t="shared" si="5738"/>
        <v>50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49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576</v>
      </c>
      <c r="BZ344" s="61">
        <f t="shared" si="5742"/>
        <v>49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548</v>
      </c>
      <c r="CL344" s="61">
        <f t="shared" si="5744"/>
        <v>38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38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567</v>
      </c>
      <c r="DJ344" s="61">
        <f t="shared" si="5748"/>
        <v>39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8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577</v>
      </c>
      <c r="EH344" s="61">
        <f t="shared" si="5752"/>
        <v>40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565</v>
      </c>
      <c r="ET344" s="61">
        <f t="shared" si="5754"/>
        <v>39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38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41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41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583</v>
      </c>
      <c r="GP344" s="61">
        <f t="shared" si="5762"/>
        <v>42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5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588</v>
      </c>
      <c r="HN344" s="61">
        <f t="shared" si="5766"/>
        <v>42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42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42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81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10524</v>
      </c>
      <c r="JJ344" s="11">
        <f t="shared" si="5179"/>
        <v>878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34"/>
      <c r="JZ344" s="681"/>
      <c r="KA344" s="737"/>
      <c r="KB344" s="709">
        <f t="shared" ref="KB344" si="5873">KB335+KB340</f>
        <v>437</v>
      </c>
      <c r="KC344" s="754">
        <f t="shared" ref="KC344" si="5874">KB344/$KB$10</f>
        <v>0.11077313054499366</v>
      </c>
      <c r="KD344" s="705">
        <f t="shared" ref="KD344" si="5875">KD335+KD340</f>
        <v>466</v>
      </c>
      <c r="KE344" s="754">
        <f t="shared" ref="KE344" si="5876">KD344/$KD$10</f>
        <v>0.11821410451547437</v>
      </c>
      <c r="KF344" s="705">
        <f t="shared" ref="KF344" si="5877">KF335+KF340</f>
        <v>407</v>
      </c>
      <c r="KG344" s="761">
        <f t="shared" ref="KG344" si="5878">KF344/$KF$10</f>
        <v>0.10311629085381302</v>
      </c>
      <c r="KH344" s="752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73668</v>
      </c>
      <c r="JJ345" s="27">
        <f t="shared" si="5881"/>
        <v>6146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35"/>
      <c r="JZ345" s="682"/>
      <c r="KA345" s="738"/>
      <c r="KB345" s="753"/>
      <c r="KC345" s="755"/>
      <c r="KD345" s="760"/>
      <c r="KE345" s="755"/>
      <c r="KF345" s="760"/>
      <c r="KG345" s="762"/>
      <c r="KH345" s="763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692"/>
      <c r="JW346" s="693"/>
      <c r="JX346" s="694"/>
      <c r="JY346" s="630"/>
      <c r="JZ346" s="631"/>
      <c r="KA346" s="632"/>
      <c r="KB346" s="743"/>
      <c r="KC346" s="744"/>
      <c r="KD346" s="744"/>
      <c r="KE346" s="744"/>
      <c r="KF346" s="744"/>
      <c r="KG346" s="744"/>
      <c r="KH346" s="745"/>
      <c r="KI346" s="421"/>
      <c r="KJ346" s="425"/>
      <c r="KK346" s="421"/>
      <c r="KL346" s="422"/>
      <c r="KM346" s="421"/>
      <c r="KN346" s="422"/>
    </row>
    <row r="347" spans="1:300" x14ac:dyDescent="0.25">
      <c r="A347" s="727">
        <v>63</v>
      </c>
      <c r="B347" s="440">
        <f>B344+1</f>
        <v>45862</v>
      </c>
      <c r="C347" s="32"/>
      <c r="D347" s="33"/>
      <c r="E347" s="33">
        <f>E344-C347</f>
        <v>576</v>
      </c>
      <c r="F347" s="33">
        <f>F344-D347</f>
        <v>49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575</v>
      </c>
      <c r="R347" s="33">
        <f>R344-P347</f>
        <v>50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50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59</v>
      </c>
      <c r="AP347" s="33">
        <f>AP344-AN347</f>
        <v>5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575</v>
      </c>
      <c r="BB347" s="33">
        <f>BB344-AZ347</f>
        <v>50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49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576</v>
      </c>
      <c r="BZ347" s="33">
        <f>BZ344-BX347</f>
        <v>49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548</v>
      </c>
      <c r="CL347" s="33">
        <f>CL344-CJ347</f>
        <v>38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38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567</v>
      </c>
      <c r="DJ347" s="33">
        <f>DJ344-DH347</f>
        <v>39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8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577</v>
      </c>
      <c r="EH347" s="33">
        <f>EH344-EF347</f>
        <v>40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565</v>
      </c>
      <c r="ET347" s="33">
        <f>ET344-ER347</f>
        <v>39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41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41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588</v>
      </c>
      <c r="HN347" s="33">
        <f>HN344-HL347</f>
        <v>42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42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42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81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10524</v>
      </c>
      <c r="JJ347" s="11">
        <f t="shared" si="5179"/>
        <v>878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33" t="e">
        <f t="shared" ref="JY347" si="5951">SUM(I354,U354,AG354,AS354,BE354,BQ354,CC354)/SUM(G354,I354,S354,U354,AE354,AG354,AQ354,AS354,BC354,BE354,BO354,BQ354,CA354,CC354)</f>
        <v>#DIV/0!</v>
      </c>
      <c r="JZ347" s="680" t="e">
        <f t="shared" ref="JZ347" si="5952">SUM(CO354,DA354,DM354,DY354,EK354,EW354,FI354)/SUM(CM354,CO354,CY354,DA354,DK354,DM354,DW354,DY354,EI354,EK354,EU354,EW354,FG354,FI354)</f>
        <v>#DIV/0!</v>
      </c>
      <c r="KA347" s="736" t="e">
        <f t="shared" ref="KA347" si="5953">SUM(,FU354,GG354,GS354,HE354,HQ354,IC354,IO354)/SUM(FU354,FS354,GG354,GE354,GS354,GQ354,HE354,HC354,HQ354,HO354,IC354,IA354,IO354,IM354)</f>
        <v>#DIV/0!</v>
      </c>
      <c r="KB347" s="715">
        <f t="shared" ref="KB347" si="5954">KB349/KB351</f>
        <v>0</v>
      </c>
      <c r="KC347" s="711"/>
      <c r="KD347" s="711">
        <f t="shared" ref="KD347" si="5955">KD349/KD351</f>
        <v>0</v>
      </c>
      <c r="KE347" s="711"/>
      <c r="KF347" s="711">
        <f t="shared" ref="KF347" si="5956">KF349/KF351</f>
        <v>0</v>
      </c>
      <c r="KG347" s="746"/>
      <c r="KH347" s="748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25"/>
      <c r="B348" s="441">
        <f t="shared" ref="B348:B353" si="5962">+B347+1</f>
        <v>45863</v>
      </c>
      <c r="C348" s="10"/>
      <c r="D348" s="11"/>
      <c r="E348" s="61">
        <f t="shared" ref="E348:E353" si="5963">E347-C348</f>
        <v>576</v>
      </c>
      <c r="F348" s="61">
        <f t="shared" ref="F348:F353" si="5964">F347-D348</f>
        <v>49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575</v>
      </c>
      <c r="R348" s="61">
        <f t="shared" ref="R348:R353" si="5966">R347-P348</f>
        <v>50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570</v>
      </c>
      <c r="AD348" s="61">
        <f t="shared" ref="AD348:AD353" si="5968">AD347-AB348</f>
        <v>50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59</v>
      </c>
      <c r="AP348" s="61">
        <f t="shared" ref="AP348:AP353" si="5970">AP347-AN348</f>
        <v>5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575</v>
      </c>
      <c r="BB348" s="61">
        <f t="shared" ref="BB348:BB353" si="5972">BB347-AZ348</f>
        <v>50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49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576</v>
      </c>
      <c r="BZ348" s="61">
        <f t="shared" ref="BZ348:BZ353" si="5976">BZ347-BX348</f>
        <v>49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548</v>
      </c>
      <c r="CL348" s="61">
        <f t="shared" ref="CL348:CL353" si="5978">CL347-CJ348</f>
        <v>38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38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567</v>
      </c>
      <c r="DJ348" s="61">
        <f t="shared" ref="DJ348:DJ353" si="5982">DJ347-DH348</f>
        <v>39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8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577</v>
      </c>
      <c r="EH348" s="61">
        <f t="shared" ref="EH348:EH353" si="5986">EH347-EF348</f>
        <v>40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565</v>
      </c>
      <c r="ET348" s="61">
        <f t="shared" ref="ET348:ET353" si="5988">ET347-ER348</f>
        <v>39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38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41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41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583</v>
      </c>
      <c r="GP348" s="61">
        <f t="shared" ref="GP348:GP353" si="5996">GP347-GN348</f>
        <v>42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5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588</v>
      </c>
      <c r="HN348" s="61">
        <f t="shared" ref="HN348:HN353" si="6000">HN347-HL348</f>
        <v>42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42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42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81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10524</v>
      </c>
      <c r="JJ348" s="11">
        <f t="shared" si="5179"/>
        <v>878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34"/>
      <c r="JZ348" s="681"/>
      <c r="KA348" s="737"/>
      <c r="KB348" s="716"/>
      <c r="KC348" s="713"/>
      <c r="KD348" s="713"/>
      <c r="KE348" s="713"/>
      <c r="KF348" s="713"/>
      <c r="KG348" s="747"/>
      <c r="KH348" s="749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25"/>
      <c r="B349" s="441">
        <f t="shared" si="5962"/>
        <v>45864</v>
      </c>
      <c r="C349" s="10"/>
      <c r="D349" s="11"/>
      <c r="E349" s="61">
        <f t="shared" si="5963"/>
        <v>576</v>
      </c>
      <c r="F349" s="61">
        <f t="shared" si="5964"/>
        <v>49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575</v>
      </c>
      <c r="R349" s="61">
        <f t="shared" si="5966"/>
        <v>50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570</v>
      </c>
      <c r="AD349" s="61">
        <f t="shared" si="5968"/>
        <v>50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59</v>
      </c>
      <c r="AP349" s="61">
        <f t="shared" si="5970"/>
        <v>5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575</v>
      </c>
      <c r="BB349" s="61">
        <f t="shared" si="5972"/>
        <v>50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49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576</v>
      </c>
      <c r="BZ349" s="61">
        <f t="shared" si="5976"/>
        <v>49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548</v>
      </c>
      <c r="CL349" s="61">
        <f t="shared" si="5978"/>
        <v>38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38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567</v>
      </c>
      <c r="DJ349" s="61">
        <f t="shared" si="5982"/>
        <v>39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8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577</v>
      </c>
      <c r="EH349" s="61">
        <f t="shared" si="5986"/>
        <v>40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565</v>
      </c>
      <c r="ET349" s="61">
        <f t="shared" si="5988"/>
        <v>39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38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41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41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583</v>
      </c>
      <c r="GP349" s="61">
        <f t="shared" si="5996"/>
        <v>42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5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588</v>
      </c>
      <c r="HN349" s="61">
        <f t="shared" si="6000"/>
        <v>42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42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42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81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10524</v>
      </c>
      <c r="JJ349" s="11">
        <f t="shared" si="5179"/>
        <v>878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34"/>
      <c r="JZ349" s="681"/>
      <c r="KA349" s="737"/>
      <c r="KB349" s="709">
        <f t="shared" ref="KB349" si="6009">SUM(C354,O354,AA354,AM354,AY354,BK354,BW354)</f>
        <v>0</v>
      </c>
      <c r="KC349" s="705"/>
      <c r="KD349" s="705">
        <f t="shared" ref="KD349" si="6010">SUM(CI354,CU354,DG354,DS354,EE354,EQ354,FC354)</f>
        <v>0</v>
      </c>
      <c r="KE349" s="705"/>
      <c r="KF349" s="705">
        <f t="shared" ref="KF349" si="6011">SUM(FO354,GA354,GM354,GY354,HK354,HW354,II354)</f>
        <v>0</v>
      </c>
      <c r="KG349" s="750"/>
      <c r="KH349" s="752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25"/>
      <c r="B350" s="441">
        <f t="shared" si="5962"/>
        <v>45865</v>
      </c>
      <c r="C350" s="10"/>
      <c r="D350" s="11"/>
      <c r="E350" s="61">
        <f t="shared" si="5963"/>
        <v>576</v>
      </c>
      <c r="F350" s="61">
        <f t="shared" si="5964"/>
        <v>49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575</v>
      </c>
      <c r="R350" s="61">
        <f t="shared" si="5966"/>
        <v>50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570</v>
      </c>
      <c r="AD350" s="61">
        <f t="shared" si="5968"/>
        <v>50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59</v>
      </c>
      <c r="AP350" s="61">
        <f t="shared" si="5970"/>
        <v>5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575</v>
      </c>
      <c r="BB350" s="61">
        <f t="shared" si="5972"/>
        <v>50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49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576</v>
      </c>
      <c r="BZ350" s="61">
        <f t="shared" si="5976"/>
        <v>49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548</v>
      </c>
      <c r="CL350" s="61">
        <f t="shared" si="5978"/>
        <v>38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38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567</v>
      </c>
      <c r="DJ350" s="61">
        <f t="shared" si="5982"/>
        <v>39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8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577</v>
      </c>
      <c r="EH350" s="61">
        <f t="shared" si="5986"/>
        <v>40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565</v>
      </c>
      <c r="ET350" s="61">
        <f t="shared" si="5988"/>
        <v>39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38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41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41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583</v>
      </c>
      <c r="GP350" s="61">
        <f t="shared" si="5996"/>
        <v>42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5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588</v>
      </c>
      <c r="HN350" s="61">
        <f t="shared" si="6000"/>
        <v>42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42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42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81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10524</v>
      </c>
      <c r="JJ350" s="11">
        <f t="shared" si="5179"/>
        <v>878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34"/>
      <c r="JZ350" s="681"/>
      <c r="KA350" s="737"/>
      <c r="KB350" s="710"/>
      <c r="KC350" s="707"/>
      <c r="KD350" s="707"/>
      <c r="KE350" s="707"/>
      <c r="KF350" s="707"/>
      <c r="KG350" s="751"/>
      <c r="KH350" s="749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25"/>
      <c r="B351" s="441">
        <f>+B350+1</f>
        <v>45866</v>
      </c>
      <c r="C351" s="10"/>
      <c r="D351" s="11"/>
      <c r="E351" s="61">
        <f t="shared" si="5963"/>
        <v>576</v>
      </c>
      <c r="F351" s="61">
        <f t="shared" si="5964"/>
        <v>49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575</v>
      </c>
      <c r="R351" s="61">
        <f t="shared" si="5966"/>
        <v>50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570</v>
      </c>
      <c r="AD351" s="61">
        <f t="shared" si="5968"/>
        <v>50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59</v>
      </c>
      <c r="AP351" s="61">
        <f t="shared" si="5970"/>
        <v>5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575</v>
      </c>
      <c r="BB351" s="61">
        <f t="shared" si="5972"/>
        <v>50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49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576</v>
      </c>
      <c r="BZ351" s="61">
        <f t="shared" si="5976"/>
        <v>49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548</v>
      </c>
      <c r="CL351" s="61">
        <f t="shared" si="5978"/>
        <v>38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38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567</v>
      </c>
      <c r="DJ351" s="61">
        <f t="shared" si="5982"/>
        <v>39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8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577</v>
      </c>
      <c r="EH351" s="61">
        <f t="shared" si="5986"/>
        <v>40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565</v>
      </c>
      <c r="ET351" s="61">
        <f t="shared" si="5988"/>
        <v>39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38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41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41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583</v>
      </c>
      <c r="GP351" s="61">
        <f t="shared" si="5996"/>
        <v>42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5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588</v>
      </c>
      <c r="HN351" s="61">
        <f t="shared" si="6000"/>
        <v>42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42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42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81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10524</v>
      </c>
      <c r="JJ351" s="11">
        <f t="shared" si="5179"/>
        <v>878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34"/>
      <c r="JZ351" s="681"/>
      <c r="KA351" s="737"/>
      <c r="KB351" s="709">
        <f t="shared" ref="KB351" si="6016">SUM(E344,Q344,AC344,AO344,BA344,BM344,BY344)</f>
        <v>3508</v>
      </c>
      <c r="KC351" s="705"/>
      <c r="KD351" s="705">
        <f t="shared" ref="KD351" si="6017">SUM(CK344,CW344,DI344,DU344,EG344,ES344,FE344)</f>
        <v>3476</v>
      </c>
      <c r="KE351" s="705"/>
      <c r="KF351" s="705">
        <f t="shared" ref="KF351" si="6018">SUM(FQ344,GC344,GO344,HA344,HM344,HY344,IK344)</f>
        <v>3540</v>
      </c>
      <c r="KG351" s="750"/>
      <c r="KH351" s="752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25"/>
      <c r="B352" s="441">
        <f t="shared" si="5962"/>
        <v>45867</v>
      </c>
      <c r="C352" s="10"/>
      <c r="D352" s="11"/>
      <c r="E352" s="61">
        <f t="shared" si="5963"/>
        <v>576</v>
      </c>
      <c r="F352" s="61">
        <f t="shared" si="5964"/>
        <v>49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575</v>
      </c>
      <c r="R352" s="61">
        <f t="shared" si="5966"/>
        <v>50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570</v>
      </c>
      <c r="AD352" s="61">
        <f t="shared" si="5968"/>
        <v>50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59</v>
      </c>
      <c r="AP352" s="61">
        <f t="shared" si="5970"/>
        <v>5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575</v>
      </c>
      <c r="BB352" s="61">
        <f t="shared" si="5972"/>
        <v>50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49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576</v>
      </c>
      <c r="BZ352" s="61">
        <f t="shared" si="5976"/>
        <v>49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548</v>
      </c>
      <c r="CL352" s="61">
        <f t="shared" si="5978"/>
        <v>38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38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567</v>
      </c>
      <c r="DJ352" s="61">
        <f t="shared" si="5982"/>
        <v>39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8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577</v>
      </c>
      <c r="EH352" s="61">
        <f t="shared" si="5986"/>
        <v>40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565</v>
      </c>
      <c r="ET352" s="61">
        <f t="shared" si="5988"/>
        <v>39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38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41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41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583</v>
      </c>
      <c r="GP352" s="61">
        <f t="shared" si="5996"/>
        <v>42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5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588</v>
      </c>
      <c r="HN352" s="61">
        <f t="shared" si="6000"/>
        <v>42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42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42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81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10524</v>
      </c>
      <c r="JJ352" s="11">
        <f t="shared" si="5179"/>
        <v>878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34"/>
      <c r="JZ352" s="681"/>
      <c r="KA352" s="737"/>
      <c r="KB352" s="710"/>
      <c r="KC352" s="707"/>
      <c r="KD352" s="707"/>
      <c r="KE352" s="707"/>
      <c r="KF352" s="707"/>
      <c r="KG352" s="751"/>
      <c r="KH352" s="749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25"/>
      <c r="B353" s="441">
        <f t="shared" si="5962"/>
        <v>45868</v>
      </c>
      <c r="C353" s="10"/>
      <c r="D353" s="11"/>
      <c r="E353" s="61">
        <f t="shared" si="5963"/>
        <v>576</v>
      </c>
      <c r="F353" s="61">
        <f t="shared" si="5964"/>
        <v>49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575</v>
      </c>
      <c r="R353" s="61">
        <f t="shared" si="5966"/>
        <v>50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570</v>
      </c>
      <c r="AD353" s="61">
        <f t="shared" si="5968"/>
        <v>50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59</v>
      </c>
      <c r="AP353" s="61">
        <f t="shared" si="5970"/>
        <v>5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575</v>
      </c>
      <c r="BB353" s="61">
        <f t="shared" si="5972"/>
        <v>50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49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576</v>
      </c>
      <c r="BZ353" s="61">
        <f t="shared" si="5976"/>
        <v>49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548</v>
      </c>
      <c r="CL353" s="61">
        <f t="shared" si="5978"/>
        <v>38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38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567</v>
      </c>
      <c r="DJ353" s="61">
        <f t="shared" si="5982"/>
        <v>39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8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577</v>
      </c>
      <c r="EH353" s="61">
        <f t="shared" si="5986"/>
        <v>40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565</v>
      </c>
      <c r="ET353" s="61">
        <f t="shared" si="5988"/>
        <v>39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38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41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41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583</v>
      </c>
      <c r="GP353" s="61">
        <f t="shared" si="5996"/>
        <v>42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5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588</v>
      </c>
      <c r="HN353" s="61">
        <f t="shared" si="6000"/>
        <v>42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42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42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81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10524</v>
      </c>
      <c r="JJ353" s="11">
        <f t="shared" si="5179"/>
        <v>878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34"/>
      <c r="JZ353" s="681"/>
      <c r="KA353" s="737"/>
      <c r="KB353" s="709">
        <f t="shared" ref="KB353" si="6023">KB344+KB349</f>
        <v>437</v>
      </c>
      <c r="KC353" s="754">
        <f t="shared" ref="KC353" si="6024">KB353/$KB$10</f>
        <v>0.11077313054499366</v>
      </c>
      <c r="KD353" s="705">
        <f t="shared" ref="KD353" si="6025">KD344+KD349</f>
        <v>466</v>
      </c>
      <c r="KE353" s="754">
        <f t="shared" ref="KE353" si="6026">KD353/$KD$10</f>
        <v>0.11821410451547437</v>
      </c>
      <c r="KF353" s="705">
        <f t="shared" ref="KF353" si="6027">KF344+KF349</f>
        <v>407</v>
      </c>
      <c r="KG353" s="761">
        <f t="shared" ref="KG353" si="6028">KF353/$KF$10</f>
        <v>0.10311629085381302</v>
      </c>
      <c r="KH353" s="752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73668</v>
      </c>
      <c r="JJ354" s="27">
        <f t="shared" si="6031"/>
        <v>6146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35"/>
      <c r="JZ354" s="682"/>
      <c r="KA354" s="738"/>
      <c r="KB354" s="753"/>
      <c r="KC354" s="755"/>
      <c r="KD354" s="760"/>
      <c r="KE354" s="755"/>
      <c r="KF354" s="760"/>
      <c r="KG354" s="762"/>
      <c r="KH354" s="763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692"/>
      <c r="JW355" s="693"/>
      <c r="JX355" s="694"/>
      <c r="JY355" s="630"/>
      <c r="JZ355" s="631"/>
      <c r="KA355" s="632"/>
      <c r="KB355" s="743"/>
      <c r="KC355" s="744"/>
      <c r="KD355" s="744"/>
      <c r="KE355" s="744"/>
      <c r="KF355" s="744"/>
      <c r="KG355" s="744"/>
      <c r="KH355" s="745"/>
      <c r="KI355" s="421"/>
      <c r="KJ355" s="425"/>
      <c r="KK355" s="421"/>
      <c r="KL355" s="422"/>
      <c r="KM355" s="421"/>
      <c r="KN355" s="422"/>
    </row>
    <row r="356" spans="1:300" x14ac:dyDescent="0.25">
      <c r="A356" s="727">
        <v>64</v>
      </c>
      <c r="B356" s="440">
        <f>B353+1</f>
        <v>45869</v>
      </c>
      <c r="C356" s="32"/>
      <c r="D356" s="33"/>
      <c r="E356" s="33">
        <f>E353-C356</f>
        <v>576</v>
      </c>
      <c r="F356" s="33">
        <f>F353-D356</f>
        <v>49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575</v>
      </c>
      <c r="R356" s="33">
        <f>R353-P356</f>
        <v>50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50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59</v>
      </c>
      <c r="AP356" s="33">
        <f>AP353-AN356</f>
        <v>5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575</v>
      </c>
      <c r="BB356" s="33">
        <f>BB353-AZ356</f>
        <v>50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49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576</v>
      </c>
      <c r="BZ356" s="33">
        <f>BZ353-BX356</f>
        <v>49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548</v>
      </c>
      <c r="CL356" s="33">
        <f>CL353-CJ356</f>
        <v>38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38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567</v>
      </c>
      <c r="DJ356" s="33">
        <f>DJ353-DH356</f>
        <v>39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8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577</v>
      </c>
      <c r="EH356" s="33">
        <f>EH353-EF356</f>
        <v>40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565</v>
      </c>
      <c r="ET356" s="33">
        <f>ET353-ER356</f>
        <v>39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41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41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588</v>
      </c>
      <c r="HN356" s="33">
        <f>HN353-HL356</f>
        <v>42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42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42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81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10524</v>
      </c>
      <c r="JJ356" s="11">
        <f t="shared" si="5179"/>
        <v>878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33" t="e">
        <f t="shared" ref="JY356" si="6101">SUM(I363,U363,AG363,AS363,BE363,BQ363,CC363)/SUM(G363,I363,S363,U363,AE363,AG363,AQ363,AS363,BC363,BE363,BO363,BQ363,CA363,CC363)</f>
        <v>#DIV/0!</v>
      </c>
      <c r="JZ356" s="680" t="e">
        <f t="shared" ref="JZ356" si="6102">SUM(CO363,DA363,DM363,DY363,EK363,EW363,FI363)/SUM(CM363,CO363,CY363,DA363,DK363,DM363,DW363,DY363,EI363,EK363,EU363,EW363,FG363,FI363)</f>
        <v>#DIV/0!</v>
      </c>
      <c r="KA356" s="736" t="e">
        <f t="shared" ref="KA356" si="6103">SUM(,FU363,GG363,GS363,HE363,HQ363,IC363,IO363)/SUM(FU363,FS363,GG363,GE363,GS363,GQ363,HE363,HC363,HQ363,HO363,IC363,IA363,IO363,IM363)</f>
        <v>#DIV/0!</v>
      </c>
      <c r="KB356" s="715">
        <f t="shared" ref="KB356" si="6104">KB358/KB360</f>
        <v>0</v>
      </c>
      <c r="KC356" s="711"/>
      <c r="KD356" s="711">
        <f t="shared" ref="KD356" si="6105">KD358/KD360</f>
        <v>0</v>
      </c>
      <c r="KE356" s="711"/>
      <c r="KF356" s="711">
        <f t="shared" ref="KF356" si="6106">KF358/KF360</f>
        <v>0</v>
      </c>
      <c r="KG356" s="746"/>
      <c r="KH356" s="748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25"/>
      <c r="B357" s="441">
        <f t="shared" ref="B357:B362" si="6112">+B356+1</f>
        <v>45870</v>
      </c>
      <c r="C357" s="10"/>
      <c r="D357" s="11"/>
      <c r="E357" s="61">
        <f t="shared" ref="E357:E362" si="6113">E356-C357</f>
        <v>576</v>
      </c>
      <c r="F357" s="61">
        <f t="shared" ref="F357:F362" si="6114">F356-D357</f>
        <v>49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575</v>
      </c>
      <c r="R357" s="61">
        <f t="shared" ref="R357:R362" si="6116">R356-P357</f>
        <v>50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570</v>
      </c>
      <c r="AD357" s="61">
        <f t="shared" ref="AD357:AD362" si="6118">AD356-AB357</f>
        <v>50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59</v>
      </c>
      <c r="AP357" s="61">
        <f t="shared" ref="AP357:AP362" si="6120">AP356-AN357</f>
        <v>5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575</v>
      </c>
      <c r="BB357" s="61">
        <f t="shared" ref="BB357:BB362" si="6122">BB356-AZ357</f>
        <v>50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49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576</v>
      </c>
      <c r="BZ357" s="61">
        <f t="shared" ref="BZ357:BZ362" si="6126">BZ356-BX357</f>
        <v>49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548</v>
      </c>
      <c r="CL357" s="61">
        <f t="shared" ref="CL357:CL362" si="6128">CL356-CJ357</f>
        <v>38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38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567</v>
      </c>
      <c r="DJ357" s="61">
        <f t="shared" ref="DJ357:DJ362" si="6132">DJ356-DH357</f>
        <v>39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8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577</v>
      </c>
      <c r="EH357" s="61">
        <f t="shared" ref="EH357:EH362" si="6136">EH356-EF357</f>
        <v>40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565</v>
      </c>
      <c r="ET357" s="61">
        <f t="shared" ref="ET357:ET362" si="6138">ET356-ER357</f>
        <v>39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38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41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41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583</v>
      </c>
      <c r="GP357" s="61">
        <f t="shared" ref="GP357:GP362" si="6146">GP356-GN357</f>
        <v>42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5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588</v>
      </c>
      <c r="HN357" s="61">
        <f t="shared" ref="HN357:HN362" si="6150">HN356-HL357</f>
        <v>42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42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42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81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10524</v>
      </c>
      <c r="JJ357" s="11">
        <f t="shared" si="5179"/>
        <v>878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34"/>
      <c r="JZ357" s="681"/>
      <c r="KA357" s="737"/>
      <c r="KB357" s="716"/>
      <c r="KC357" s="713"/>
      <c r="KD357" s="713"/>
      <c r="KE357" s="713"/>
      <c r="KF357" s="713"/>
      <c r="KG357" s="747"/>
      <c r="KH357" s="749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25"/>
      <c r="B358" s="441">
        <f t="shared" si="6112"/>
        <v>45871</v>
      </c>
      <c r="C358" s="10"/>
      <c r="D358" s="11"/>
      <c r="E358" s="61">
        <f t="shared" si="6113"/>
        <v>576</v>
      </c>
      <c r="F358" s="61">
        <f t="shared" si="6114"/>
        <v>49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575</v>
      </c>
      <c r="R358" s="61">
        <f t="shared" si="6116"/>
        <v>50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570</v>
      </c>
      <c r="AD358" s="61">
        <f t="shared" si="6118"/>
        <v>50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59</v>
      </c>
      <c r="AP358" s="61">
        <f t="shared" si="6120"/>
        <v>5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575</v>
      </c>
      <c r="BB358" s="61">
        <f t="shared" si="6122"/>
        <v>50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49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576</v>
      </c>
      <c r="BZ358" s="61">
        <f t="shared" si="6126"/>
        <v>49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548</v>
      </c>
      <c r="CL358" s="61">
        <f t="shared" si="6128"/>
        <v>38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38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567</v>
      </c>
      <c r="DJ358" s="61">
        <f t="shared" si="6132"/>
        <v>39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8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577</v>
      </c>
      <c r="EH358" s="61">
        <f t="shared" si="6136"/>
        <v>40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565</v>
      </c>
      <c r="ET358" s="61">
        <f t="shared" si="6138"/>
        <v>39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38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41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41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583</v>
      </c>
      <c r="GP358" s="61">
        <f t="shared" si="6146"/>
        <v>42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5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588</v>
      </c>
      <c r="HN358" s="61">
        <f t="shared" si="6150"/>
        <v>42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42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42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81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10524</v>
      </c>
      <c r="JJ358" s="11">
        <f t="shared" si="5179"/>
        <v>878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34"/>
      <c r="JZ358" s="681"/>
      <c r="KA358" s="737"/>
      <c r="KB358" s="709">
        <f t="shared" ref="KB358" si="6159">SUM(C363,O363,AA363,AM363,AY363,BK363,BW363)</f>
        <v>0</v>
      </c>
      <c r="KC358" s="705"/>
      <c r="KD358" s="705">
        <f t="shared" ref="KD358" si="6160">SUM(CI363,CU363,DG363,DS363,EE363,EQ363,FC363)</f>
        <v>0</v>
      </c>
      <c r="KE358" s="705"/>
      <c r="KF358" s="705">
        <f t="shared" ref="KF358" si="6161">SUM(FO363,GA363,GM363,GY363,HK363,HW363,II363)</f>
        <v>0</v>
      </c>
      <c r="KG358" s="750"/>
      <c r="KH358" s="752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25"/>
      <c r="B359" s="441">
        <f t="shared" si="6112"/>
        <v>45872</v>
      </c>
      <c r="C359" s="10"/>
      <c r="D359" s="11"/>
      <c r="E359" s="61">
        <f t="shared" si="6113"/>
        <v>576</v>
      </c>
      <c r="F359" s="61">
        <f t="shared" si="6114"/>
        <v>49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575</v>
      </c>
      <c r="R359" s="61">
        <f t="shared" si="6116"/>
        <v>50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570</v>
      </c>
      <c r="AD359" s="61">
        <f t="shared" si="6118"/>
        <v>50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59</v>
      </c>
      <c r="AP359" s="61">
        <f t="shared" si="6120"/>
        <v>5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575</v>
      </c>
      <c r="BB359" s="61">
        <f t="shared" si="6122"/>
        <v>50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49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576</v>
      </c>
      <c r="BZ359" s="61">
        <f t="shared" si="6126"/>
        <v>49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548</v>
      </c>
      <c r="CL359" s="61">
        <f t="shared" si="6128"/>
        <v>38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38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567</v>
      </c>
      <c r="DJ359" s="61">
        <f t="shared" si="6132"/>
        <v>39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8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577</v>
      </c>
      <c r="EH359" s="61">
        <f t="shared" si="6136"/>
        <v>40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565</v>
      </c>
      <c r="ET359" s="61">
        <f t="shared" si="6138"/>
        <v>39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38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41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41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583</v>
      </c>
      <c r="GP359" s="61">
        <f t="shared" si="6146"/>
        <v>42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5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588</v>
      </c>
      <c r="HN359" s="61">
        <f t="shared" si="6150"/>
        <v>42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42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42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81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10524</v>
      </c>
      <c r="JJ359" s="11">
        <f t="shared" si="5179"/>
        <v>878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34"/>
      <c r="JZ359" s="681"/>
      <c r="KA359" s="737"/>
      <c r="KB359" s="710"/>
      <c r="KC359" s="707"/>
      <c r="KD359" s="707"/>
      <c r="KE359" s="707"/>
      <c r="KF359" s="707"/>
      <c r="KG359" s="751"/>
      <c r="KH359" s="749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25"/>
      <c r="B360" s="441">
        <f>+B359+1</f>
        <v>45873</v>
      </c>
      <c r="C360" s="10"/>
      <c r="D360" s="11"/>
      <c r="E360" s="61">
        <f t="shared" si="6113"/>
        <v>576</v>
      </c>
      <c r="F360" s="61">
        <f t="shared" si="6114"/>
        <v>49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575</v>
      </c>
      <c r="R360" s="61">
        <f t="shared" si="6116"/>
        <v>50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570</v>
      </c>
      <c r="AD360" s="61">
        <f t="shared" si="6118"/>
        <v>50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59</v>
      </c>
      <c r="AP360" s="61">
        <f t="shared" si="6120"/>
        <v>5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575</v>
      </c>
      <c r="BB360" s="61">
        <f t="shared" si="6122"/>
        <v>50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49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576</v>
      </c>
      <c r="BZ360" s="61">
        <f t="shared" si="6126"/>
        <v>49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548</v>
      </c>
      <c r="CL360" s="61">
        <f t="shared" si="6128"/>
        <v>38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38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567</v>
      </c>
      <c r="DJ360" s="61">
        <f t="shared" si="6132"/>
        <v>39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8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577</v>
      </c>
      <c r="EH360" s="61">
        <f t="shared" si="6136"/>
        <v>40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565</v>
      </c>
      <c r="ET360" s="61">
        <f t="shared" si="6138"/>
        <v>39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38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41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41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583</v>
      </c>
      <c r="GP360" s="61">
        <f t="shared" si="6146"/>
        <v>42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5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588</v>
      </c>
      <c r="HN360" s="61">
        <f t="shared" si="6150"/>
        <v>42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42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42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81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10524</v>
      </c>
      <c r="JJ360" s="11">
        <f t="shared" si="5179"/>
        <v>878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34"/>
      <c r="JZ360" s="681"/>
      <c r="KA360" s="737"/>
      <c r="KB360" s="709">
        <f t="shared" ref="KB360" si="6166">SUM(E353,Q353,AC353,AO353,BA353,BM353,BY353)</f>
        <v>3508</v>
      </c>
      <c r="KC360" s="705"/>
      <c r="KD360" s="705">
        <f t="shared" ref="KD360" si="6167">SUM(CK353,CW353,DI353,DU353,EG353,ES353,FE353)</f>
        <v>3476</v>
      </c>
      <c r="KE360" s="705"/>
      <c r="KF360" s="705">
        <f t="shared" ref="KF360" si="6168">SUM(FQ353,GC353,GO353,HA353,HM353,HY353,IK353)</f>
        <v>3540</v>
      </c>
      <c r="KG360" s="750"/>
      <c r="KH360" s="752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25"/>
      <c r="B361" s="441">
        <f t="shared" si="6112"/>
        <v>45874</v>
      </c>
      <c r="C361" s="10"/>
      <c r="D361" s="11"/>
      <c r="E361" s="61">
        <f t="shared" si="6113"/>
        <v>576</v>
      </c>
      <c r="F361" s="61">
        <f t="shared" si="6114"/>
        <v>49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575</v>
      </c>
      <c r="R361" s="61">
        <f t="shared" si="6116"/>
        <v>50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570</v>
      </c>
      <c r="AD361" s="61">
        <f t="shared" si="6118"/>
        <v>50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59</v>
      </c>
      <c r="AP361" s="61">
        <f t="shared" si="6120"/>
        <v>5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575</v>
      </c>
      <c r="BB361" s="61">
        <f t="shared" si="6122"/>
        <v>50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49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576</v>
      </c>
      <c r="BZ361" s="61">
        <f t="shared" si="6126"/>
        <v>49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548</v>
      </c>
      <c r="CL361" s="61">
        <f t="shared" si="6128"/>
        <v>38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38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567</v>
      </c>
      <c r="DJ361" s="61">
        <f t="shared" si="6132"/>
        <v>39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8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577</v>
      </c>
      <c r="EH361" s="61">
        <f t="shared" si="6136"/>
        <v>40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565</v>
      </c>
      <c r="ET361" s="61">
        <f t="shared" si="6138"/>
        <v>39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38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41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41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583</v>
      </c>
      <c r="GP361" s="61">
        <f t="shared" si="6146"/>
        <v>42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5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588</v>
      </c>
      <c r="HN361" s="61">
        <f t="shared" si="6150"/>
        <v>42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42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42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81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10524</v>
      </c>
      <c r="JJ361" s="11">
        <f t="shared" si="5179"/>
        <v>878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34"/>
      <c r="JZ361" s="681"/>
      <c r="KA361" s="737"/>
      <c r="KB361" s="710"/>
      <c r="KC361" s="707"/>
      <c r="KD361" s="707"/>
      <c r="KE361" s="707"/>
      <c r="KF361" s="707"/>
      <c r="KG361" s="751"/>
      <c r="KH361" s="749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25"/>
      <c r="B362" s="441">
        <f t="shared" si="6112"/>
        <v>45875</v>
      </c>
      <c r="C362" s="10"/>
      <c r="D362" s="11"/>
      <c r="E362" s="61">
        <f t="shared" si="6113"/>
        <v>576</v>
      </c>
      <c r="F362" s="61">
        <f t="shared" si="6114"/>
        <v>49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575</v>
      </c>
      <c r="R362" s="61">
        <f t="shared" si="6116"/>
        <v>50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570</v>
      </c>
      <c r="AD362" s="61">
        <f t="shared" si="6118"/>
        <v>50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59</v>
      </c>
      <c r="AP362" s="61">
        <f t="shared" si="6120"/>
        <v>5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575</v>
      </c>
      <c r="BB362" s="61">
        <f t="shared" si="6122"/>
        <v>50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49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576</v>
      </c>
      <c r="BZ362" s="61">
        <f t="shared" si="6126"/>
        <v>49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548</v>
      </c>
      <c r="CL362" s="61">
        <f t="shared" si="6128"/>
        <v>38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38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567</v>
      </c>
      <c r="DJ362" s="61">
        <f t="shared" si="6132"/>
        <v>39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8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577</v>
      </c>
      <c r="EH362" s="61">
        <f t="shared" si="6136"/>
        <v>40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565</v>
      </c>
      <c r="ET362" s="61">
        <f t="shared" si="6138"/>
        <v>39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38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41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41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583</v>
      </c>
      <c r="GP362" s="61">
        <f t="shared" si="6146"/>
        <v>42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5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588</v>
      </c>
      <c r="HN362" s="61">
        <f t="shared" si="6150"/>
        <v>42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42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42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81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10524</v>
      </c>
      <c r="JJ362" s="11">
        <f t="shared" si="5179"/>
        <v>878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34"/>
      <c r="JZ362" s="681"/>
      <c r="KA362" s="737"/>
      <c r="KB362" s="709">
        <f t="shared" ref="KB362" si="6173">KB353+KB358</f>
        <v>437</v>
      </c>
      <c r="KC362" s="754">
        <f t="shared" ref="KC362" si="6174">KB362/$KB$10</f>
        <v>0.11077313054499366</v>
      </c>
      <c r="KD362" s="705">
        <f t="shared" ref="KD362" si="6175">KD353+KD358</f>
        <v>466</v>
      </c>
      <c r="KE362" s="754">
        <f t="shared" ref="KE362" si="6176">KD362/$KD$10</f>
        <v>0.11821410451547437</v>
      </c>
      <c r="KF362" s="705">
        <f t="shared" ref="KF362" si="6177">KF353+KF358</f>
        <v>407</v>
      </c>
      <c r="KG362" s="761">
        <f t="shared" ref="KG362" si="6178">KF362/$KF$10</f>
        <v>0.10311629085381302</v>
      </c>
      <c r="KH362" s="752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73668</v>
      </c>
      <c r="JJ363" s="27">
        <f t="shared" si="6181"/>
        <v>6146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35"/>
      <c r="JZ363" s="682"/>
      <c r="KA363" s="738"/>
      <c r="KB363" s="753"/>
      <c r="KC363" s="755"/>
      <c r="KD363" s="760"/>
      <c r="KE363" s="755"/>
      <c r="KF363" s="760"/>
      <c r="KG363" s="762"/>
      <c r="KH363" s="763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692"/>
      <c r="JW364" s="693"/>
      <c r="JX364" s="694"/>
      <c r="JY364" s="630"/>
      <c r="JZ364" s="631"/>
      <c r="KA364" s="632"/>
      <c r="KB364" s="743"/>
      <c r="KC364" s="744"/>
      <c r="KD364" s="744"/>
      <c r="KE364" s="744"/>
      <c r="KF364" s="744"/>
      <c r="KG364" s="744"/>
      <c r="KH364" s="745"/>
      <c r="KI364" s="421"/>
      <c r="KJ364" s="425"/>
      <c r="KK364" s="421"/>
      <c r="KL364" s="422"/>
      <c r="KM364" s="421"/>
      <c r="KN364" s="422"/>
    </row>
    <row r="365" spans="1:300" x14ac:dyDescent="0.25">
      <c r="A365" s="727">
        <v>65</v>
      </c>
      <c r="B365" s="440">
        <f>B362+1</f>
        <v>45876</v>
      </c>
      <c r="C365" s="32"/>
      <c r="D365" s="33"/>
      <c r="E365" s="33">
        <f>E362-C365</f>
        <v>576</v>
      </c>
      <c r="F365" s="33">
        <f>F362-D365</f>
        <v>49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575</v>
      </c>
      <c r="R365" s="33">
        <f>R362-P365</f>
        <v>50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50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59</v>
      </c>
      <c r="AP365" s="33">
        <f>AP362-AN365</f>
        <v>5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575</v>
      </c>
      <c r="BB365" s="33">
        <f>BB362-AZ365</f>
        <v>50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49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576</v>
      </c>
      <c r="BZ365" s="33">
        <f>BZ362-BX365</f>
        <v>49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548</v>
      </c>
      <c r="CL365" s="33">
        <f>CL362-CJ365</f>
        <v>38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38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567</v>
      </c>
      <c r="DJ365" s="33">
        <f>DJ362-DH365</f>
        <v>39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8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577</v>
      </c>
      <c r="EH365" s="33">
        <f>EH362-EF365</f>
        <v>40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565</v>
      </c>
      <c r="ET365" s="33">
        <f>ET362-ER365</f>
        <v>39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41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41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588</v>
      </c>
      <c r="HN365" s="33">
        <f>HN362-HL365</f>
        <v>42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42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42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81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10524</v>
      </c>
      <c r="JJ365" s="11">
        <f t="shared" si="5179"/>
        <v>878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33" t="e">
        <f t="shared" ref="JY365" si="6251">SUM(I372,U372,AG372,AS372,BE372,BQ372,CC372)/SUM(G372,I372,S372,U372,AE372,AG372,AQ372,AS372,BC372,BE372,BO372,BQ372,CA372,CC372)</f>
        <v>#DIV/0!</v>
      </c>
      <c r="JZ365" s="680" t="e">
        <f t="shared" ref="JZ365" si="6252">SUM(CO372,DA372,DM372,DY372,EK372,EW372,FI372)/SUM(CM372,CO372,CY372,DA372,DK372,DM372,DW372,DY372,EI372,EK372,EU372,EW372,FG372,FI372)</f>
        <v>#DIV/0!</v>
      </c>
      <c r="KA365" s="736" t="e">
        <f t="shared" ref="KA365" si="6253">SUM(,FU372,GG372,GS372,HE372,HQ372,IC372,IO372)/SUM(FU372,FS372,GG372,GE372,GS372,GQ372,HE372,HC372,HQ372,HO372,IC372,IA372,IO372,IM372)</f>
        <v>#DIV/0!</v>
      </c>
      <c r="KB365" s="715">
        <f t="shared" ref="KB365" si="6254">KB367/KB369</f>
        <v>0</v>
      </c>
      <c r="KC365" s="711"/>
      <c r="KD365" s="711">
        <f t="shared" ref="KD365" si="6255">KD367/KD369</f>
        <v>0</v>
      </c>
      <c r="KE365" s="711"/>
      <c r="KF365" s="711">
        <f t="shared" ref="KF365" si="6256">KF367/KF369</f>
        <v>0</v>
      </c>
      <c r="KG365" s="746"/>
      <c r="KH365" s="748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25"/>
      <c r="B366" s="441">
        <f t="shared" ref="B366:B371" si="6262">+B365+1</f>
        <v>45877</v>
      </c>
      <c r="C366" s="10"/>
      <c r="D366" s="11"/>
      <c r="E366" s="61">
        <f t="shared" ref="E366:E371" si="6263">E365-C366</f>
        <v>576</v>
      </c>
      <c r="F366" s="61">
        <f t="shared" ref="F366:F371" si="6264">F365-D366</f>
        <v>49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575</v>
      </c>
      <c r="R366" s="61">
        <f t="shared" ref="R366:R371" si="6266">R365-P366</f>
        <v>50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570</v>
      </c>
      <c r="AD366" s="61">
        <f t="shared" ref="AD366:AD371" si="6268">AD365-AB366</f>
        <v>50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59</v>
      </c>
      <c r="AP366" s="61">
        <f t="shared" ref="AP366:AP371" si="6270">AP365-AN366</f>
        <v>5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575</v>
      </c>
      <c r="BB366" s="61">
        <f t="shared" ref="BB366:BB371" si="6272">BB365-AZ366</f>
        <v>50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49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576</v>
      </c>
      <c r="BZ366" s="61">
        <f t="shared" ref="BZ366:BZ371" si="6276">BZ365-BX366</f>
        <v>49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548</v>
      </c>
      <c r="CL366" s="61">
        <f t="shared" ref="CL366:CL371" si="6278">CL365-CJ366</f>
        <v>38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38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567</v>
      </c>
      <c r="DJ366" s="61">
        <f t="shared" ref="DJ366:DJ371" si="6282">DJ365-DH366</f>
        <v>39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8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577</v>
      </c>
      <c r="EH366" s="61">
        <f t="shared" ref="EH366:EH371" si="6286">EH365-EF366</f>
        <v>40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565</v>
      </c>
      <c r="ET366" s="61">
        <f t="shared" ref="ET366:ET371" si="6288">ET365-ER366</f>
        <v>39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38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41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41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583</v>
      </c>
      <c r="GP366" s="61">
        <f t="shared" ref="GP366:GP371" si="6296">GP365-GN366</f>
        <v>42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5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588</v>
      </c>
      <c r="HN366" s="61">
        <f t="shared" ref="HN366:HN371" si="6300">HN365-HL366</f>
        <v>42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42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42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81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10524</v>
      </c>
      <c r="JJ366" s="11">
        <f t="shared" si="5179"/>
        <v>878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34"/>
      <c r="JZ366" s="681"/>
      <c r="KA366" s="737"/>
      <c r="KB366" s="716"/>
      <c r="KC366" s="713"/>
      <c r="KD366" s="713"/>
      <c r="KE366" s="713"/>
      <c r="KF366" s="713"/>
      <c r="KG366" s="747"/>
      <c r="KH366" s="749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25"/>
      <c r="B367" s="441">
        <f t="shared" si="6262"/>
        <v>45878</v>
      </c>
      <c r="C367" s="10"/>
      <c r="D367" s="11"/>
      <c r="E367" s="61">
        <f t="shared" si="6263"/>
        <v>576</v>
      </c>
      <c r="F367" s="61">
        <f t="shared" si="6264"/>
        <v>49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575</v>
      </c>
      <c r="R367" s="61">
        <f t="shared" si="6266"/>
        <v>50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570</v>
      </c>
      <c r="AD367" s="61">
        <f t="shared" si="6268"/>
        <v>50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59</v>
      </c>
      <c r="AP367" s="61">
        <f t="shared" si="6270"/>
        <v>5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575</v>
      </c>
      <c r="BB367" s="61">
        <f t="shared" si="6272"/>
        <v>50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49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576</v>
      </c>
      <c r="BZ367" s="61">
        <f t="shared" si="6276"/>
        <v>49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548</v>
      </c>
      <c r="CL367" s="61">
        <f t="shared" si="6278"/>
        <v>38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38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567</v>
      </c>
      <c r="DJ367" s="61">
        <f t="shared" si="6282"/>
        <v>39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8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577</v>
      </c>
      <c r="EH367" s="61">
        <f t="shared" si="6286"/>
        <v>40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565</v>
      </c>
      <c r="ET367" s="61">
        <f t="shared" si="6288"/>
        <v>39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38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41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41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583</v>
      </c>
      <c r="GP367" s="61">
        <f t="shared" si="6296"/>
        <v>42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5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588</v>
      </c>
      <c r="HN367" s="61">
        <f t="shared" si="6300"/>
        <v>42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42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42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81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10524</v>
      </c>
      <c r="JJ367" s="11">
        <f t="shared" si="5179"/>
        <v>878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34"/>
      <c r="JZ367" s="681"/>
      <c r="KA367" s="737"/>
      <c r="KB367" s="709">
        <f t="shared" ref="KB367" si="6309">SUM(C372,O372,AA372,AM372,AY372,BK372,BW372)</f>
        <v>0</v>
      </c>
      <c r="KC367" s="705"/>
      <c r="KD367" s="705">
        <f t="shared" ref="KD367" si="6310">SUM(CI372,CU372,DG372,DS372,EE372,EQ372,FC372)</f>
        <v>0</v>
      </c>
      <c r="KE367" s="705"/>
      <c r="KF367" s="705">
        <f t="shared" ref="KF367" si="6311">SUM(FO372,GA372,GM372,GY372,HK372,HW372,II372)</f>
        <v>0</v>
      </c>
      <c r="KG367" s="750"/>
      <c r="KH367" s="752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25"/>
      <c r="B368" s="441">
        <f t="shared" si="6262"/>
        <v>45879</v>
      </c>
      <c r="C368" s="10"/>
      <c r="D368" s="11"/>
      <c r="E368" s="61">
        <f t="shared" si="6263"/>
        <v>576</v>
      </c>
      <c r="F368" s="61">
        <f t="shared" si="6264"/>
        <v>49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575</v>
      </c>
      <c r="R368" s="61">
        <f t="shared" si="6266"/>
        <v>50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570</v>
      </c>
      <c r="AD368" s="61">
        <f t="shared" si="6268"/>
        <v>50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59</v>
      </c>
      <c r="AP368" s="61">
        <f t="shared" si="6270"/>
        <v>5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575</v>
      </c>
      <c r="BB368" s="61">
        <f t="shared" si="6272"/>
        <v>50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49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576</v>
      </c>
      <c r="BZ368" s="61">
        <f t="shared" si="6276"/>
        <v>49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548</v>
      </c>
      <c r="CL368" s="61">
        <f t="shared" si="6278"/>
        <v>38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38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567</v>
      </c>
      <c r="DJ368" s="61">
        <f t="shared" si="6282"/>
        <v>39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8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577</v>
      </c>
      <c r="EH368" s="61">
        <f t="shared" si="6286"/>
        <v>40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565</v>
      </c>
      <c r="ET368" s="61">
        <f t="shared" si="6288"/>
        <v>39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38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41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41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583</v>
      </c>
      <c r="GP368" s="61">
        <f t="shared" si="6296"/>
        <v>42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5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588</v>
      </c>
      <c r="HN368" s="61">
        <f t="shared" si="6300"/>
        <v>42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42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42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81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10524</v>
      </c>
      <c r="JJ368" s="11">
        <f t="shared" si="5179"/>
        <v>878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34"/>
      <c r="JZ368" s="681"/>
      <c r="KA368" s="737"/>
      <c r="KB368" s="710"/>
      <c r="KC368" s="707"/>
      <c r="KD368" s="707"/>
      <c r="KE368" s="707"/>
      <c r="KF368" s="707"/>
      <c r="KG368" s="751"/>
      <c r="KH368" s="749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25"/>
      <c r="B369" s="441">
        <f>+B368+1</f>
        <v>45880</v>
      </c>
      <c r="C369" s="10"/>
      <c r="D369" s="11"/>
      <c r="E369" s="61">
        <f t="shared" si="6263"/>
        <v>576</v>
      </c>
      <c r="F369" s="61">
        <f t="shared" si="6264"/>
        <v>49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575</v>
      </c>
      <c r="R369" s="61">
        <f t="shared" si="6266"/>
        <v>50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570</v>
      </c>
      <c r="AD369" s="61">
        <f t="shared" si="6268"/>
        <v>50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59</v>
      </c>
      <c r="AP369" s="61">
        <f t="shared" si="6270"/>
        <v>5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575</v>
      </c>
      <c r="BB369" s="61">
        <f t="shared" si="6272"/>
        <v>50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49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576</v>
      </c>
      <c r="BZ369" s="61">
        <f t="shared" si="6276"/>
        <v>49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548</v>
      </c>
      <c r="CL369" s="61">
        <f t="shared" si="6278"/>
        <v>38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38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567</v>
      </c>
      <c r="DJ369" s="61">
        <f t="shared" si="6282"/>
        <v>39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8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577</v>
      </c>
      <c r="EH369" s="61">
        <f t="shared" si="6286"/>
        <v>40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565</v>
      </c>
      <c r="ET369" s="61">
        <f t="shared" si="6288"/>
        <v>39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38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41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41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583</v>
      </c>
      <c r="GP369" s="61">
        <f t="shared" si="6296"/>
        <v>42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5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588</v>
      </c>
      <c r="HN369" s="61">
        <f t="shared" si="6300"/>
        <v>42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42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42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81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10524</v>
      </c>
      <c r="JJ369" s="11">
        <f t="shared" si="5179"/>
        <v>878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34"/>
      <c r="JZ369" s="681"/>
      <c r="KA369" s="737"/>
      <c r="KB369" s="709">
        <f t="shared" ref="KB369" si="6316">SUM(E362,Q362,AC362,AO362,BA362,BM362,BY362)</f>
        <v>3508</v>
      </c>
      <c r="KC369" s="705"/>
      <c r="KD369" s="705">
        <f t="shared" ref="KD369" si="6317">SUM(CK362,CW362,DI362,DU362,EG362,ES362,FE362)</f>
        <v>3476</v>
      </c>
      <c r="KE369" s="705"/>
      <c r="KF369" s="705">
        <f t="shared" ref="KF369" si="6318">SUM(FQ362,GC362,GO362,HA362,HM362,HY362,IK362)</f>
        <v>3540</v>
      </c>
      <c r="KG369" s="750"/>
      <c r="KH369" s="752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25"/>
      <c r="B370" s="441">
        <f t="shared" si="6262"/>
        <v>45881</v>
      </c>
      <c r="C370" s="10"/>
      <c r="D370" s="11"/>
      <c r="E370" s="61">
        <f t="shared" si="6263"/>
        <v>576</v>
      </c>
      <c r="F370" s="61">
        <f t="shared" si="6264"/>
        <v>49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575</v>
      </c>
      <c r="R370" s="61">
        <f t="shared" si="6266"/>
        <v>50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570</v>
      </c>
      <c r="AD370" s="61">
        <f t="shared" si="6268"/>
        <v>50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59</v>
      </c>
      <c r="AP370" s="61">
        <f t="shared" si="6270"/>
        <v>5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575</v>
      </c>
      <c r="BB370" s="61">
        <f t="shared" si="6272"/>
        <v>50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49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576</v>
      </c>
      <c r="BZ370" s="61">
        <f t="shared" si="6276"/>
        <v>49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548</v>
      </c>
      <c r="CL370" s="61">
        <f t="shared" si="6278"/>
        <v>38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38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567</v>
      </c>
      <c r="DJ370" s="61">
        <f t="shared" si="6282"/>
        <v>39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8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577</v>
      </c>
      <c r="EH370" s="61">
        <f t="shared" si="6286"/>
        <v>40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565</v>
      </c>
      <c r="ET370" s="61">
        <f t="shared" si="6288"/>
        <v>39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38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41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41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583</v>
      </c>
      <c r="GP370" s="61">
        <f t="shared" si="6296"/>
        <v>42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5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588</v>
      </c>
      <c r="HN370" s="61">
        <f t="shared" si="6300"/>
        <v>42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42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42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81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10524</v>
      </c>
      <c r="JJ370" s="11">
        <f t="shared" ref="JJ370:JJ371" si="6321">+F370+R370+AD370+AP370+BB370+BN370+BZ370+CL370+CX370+DJ370+DV370+EH370+ET370+FF370+GD370+GP370+HB370+HN370+HZ370+FR370+IL370+IX370</f>
        <v>878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34"/>
      <c r="JZ370" s="681"/>
      <c r="KA370" s="737"/>
      <c r="KB370" s="710"/>
      <c r="KC370" s="707"/>
      <c r="KD370" s="707"/>
      <c r="KE370" s="707"/>
      <c r="KF370" s="707"/>
      <c r="KG370" s="751"/>
      <c r="KH370" s="749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25"/>
      <c r="B371" s="441">
        <f t="shared" si="6262"/>
        <v>45882</v>
      </c>
      <c r="C371" s="10"/>
      <c r="D371" s="11"/>
      <c r="E371" s="61">
        <f t="shared" si="6263"/>
        <v>576</v>
      </c>
      <c r="F371" s="61">
        <f t="shared" si="6264"/>
        <v>49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575</v>
      </c>
      <c r="R371" s="61">
        <f t="shared" si="6266"/>
        <v>50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570</v>
      </c>
      <c r="AD371" s="61">
        <f t="shared" si="6268"/>
        <v>50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59</v>
      </c>
      <c r="AP371" s="61">
        <f t="shared" si="6270"/>
        <v>5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575</v>
      </c>
      <c r="BB371" s="61">
        <f t="shared" si="6272"/>
        <v>50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49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576</v>
      </c>
      <c r="BZ371" s="61">
        <f t="shared" si="6276"/>
        <v>49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548</v>
      </c>
      <c r="CL371" s="61">
        <f t="shared" si="6278"/>
        <v>38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38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567</v>
      </c>
      <c r="DJ371" s="61">
        <f t="shared" si="6282"/>
        <v>39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8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577</v>
      </c>
      <c r="EH371" s="61">
        <f t="shared" si="6286"/>
        <v>40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565</v>
      </c>
      <c r="ET371" s="61">
        <f t="shared" si="6288"/>
        <v>39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38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41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41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583</v>
      </c>
      <c r="GP371" s="61">
        <f t="shared" si="6296"/>
        <v>42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5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588</v>
      </c>
      <c r="HN371" s="61">
        <f t="shared" si="6300"/>
        <v>42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42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42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81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10524</v>
      </c>
      <c r="JJ371" s="11">
        <f t="shared" si="6321"/>
        <v>878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34"/>
      <c r="JZ371" s="681"/>
      <c r="KA371" s="737"/>
      <c r="KB371" s="709">
        <f t="shared" ref="KB371" si="6324">KB362+KB367</f>
        <v>437</v>
      </c>
      <c r="KC371" s="754">
        <f t="shared" ref="KC371" si="6325">KB371/$KB$10</f>
        <v>0.11077313054499366</v>
      </c>
      <c r="KD371" s="705">
        <f t="shared" ref="KD371" si="6326">KD362+KD367</f>
        <v>466</v>
      </c>
      <c r="KE371" s="754">
        <f t="shared" ref="KE371" si="6327">KD371/$KD$10</f>
        <v>0.11821410451547437</v>
      </c>
      <c r="KF371" s="705">
        <f t="shared" ref="KF371" si="6328">KF362+KF367</f>
        <v>407</v>
      </c>
      <c r="KG371" s="761">
        <f t="shared" ref="KG371" si="6329">KF371/$KF$10</f>
        <v>0.10311629085381302</v>
      </c>
      <c r="KH371" s="752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73668</v>
      </c>
      <c r="JJ372" s="27">
        <f t="shared" si="6332"/>
        <v>6146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35"/>
      <c r="JZ372" s="682"/>
      <c r="KA372" s="738"/>
      <c r="KB372" s="753"/>
      <c r="KC372" s="755"/>
      <c r="KD372" s="760"/>
      <c r="KE372" s="755"/>
      <c r="KF372" s="760"/>
      <c r="KG372" s="762"/>
      <c r="KH372" s="763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692"/>
      <c r="JW373" s="693"/>
      <c r="JX373" s="694"/>
      <c r="JY373" s="630"/>
      <c r="JZ373" s="631"/>
      <c r="KA373" s="632"/>
      <c r="KB373" s="743"/>
      <c r="KC373" s="744"/>
      <c r="KD373" s="744"/>
      <c r="KE373" s="744"/>
      <c r="KF373" s="744"/>
      <c r="KG373" s="744"/>
      <c r="KH373" s="745"/>
      <c r="KI373" s="421"/>
      <c r="KJ373" s="425"/>
      <c r="KK373" s="421"/>
      <c r="KL373" s="422"/>
      <c r="KM373" s="421"/>
      <c r="KN373" s="422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G208" activePane="bottomRight" state="frozen"/>
      <selection pane="topRight" activeCell="C1" sqref="C1"/>
      <selection pane="bottomLeft" activeCell="A4" sqref="A4"/>
      <selection pane="bottomRight" activeCell="HP275" sqref="HP27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5703125" style="62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5" width="10.85546875" style="62" hidden="1" customWidth="1"/>
    <col min="206" max="206" width="20.7109375" style="62" hidden="1" customWidth="1"/>
    <col min="207" max="207" width="9.140625" style="62" hidden="1" customWidth="1"/>
    <col min="208" max="208" width="9.7109375" style="62" hidden="1" customWidth="1"/>
    <col min="209" max="209" width="9.140625" style="62" hidden="1" customWidth="1"/>
    <col min="210" max="210" width="9" style="62" hidden="1" customWidth="1"/>
    <col min="211" max="211" width="8.5703125" style="62" hidden="1" customWidth="1"/>
    <col min="212" max="212" width="13.42578125" style="62" hidden="1" customWidth="1"/>
    <col min="213" max="213" width="11.140625" style="62" hidden="1" customWidth="1"/>
    <col min="214" max="214" width="10.28515625" style="62" hidden="1" customWidth="1"/>
    <col min="215" max="215" width="10.5703125" style="62" hidden="1" customWidth="1"/>
    <col min="216" max="216" width="9.85546875" style="62" hidden="1" customWidth="1"/>
    <col min="217" max="217" width="0.5703125" style="62" hidden="1" customWidth="1"/>
    <col min="218" max="218" width="0.7109375" style="62" hidden="1" customWidth="1"/>
    <col min="219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28"/>
      <c r="B1" s="729"/>
      <c r="C1" s="806" t="s">
        <v>59</v>
      </c>
      <c r="D1" s="807"/>
      <c r="E1" s="807"/>
      <c r="F1" s="807"/>
      <c r="G1" s="807"/>
      <c r="H1" s="807"/>
      <c r="I1" s="807"/>
      <c r="J1" s="807"/>
      <c r="K1" s="807"/>
      <c r="L1" s="807"/>
      <c r="M1" s="807"/>
      <c r="N1" s="807"/>
      <c r="O1" s="807"/>
      <c r="P1" s="807"/>
      <c r="Q1" s="807"/>
      <c r="R1" s="807"/>
      <c r="S1" s="807"/>
      <c r="T1" s="807"/>
      <c r="U1" s="807"/>
      <c r="V1" s="807"/>
      <c r="W1" s="807"/>
      <c r="X1" s="807"/>
      <c r="Y1" s="807"/>
      <c r="Z1" s="807"/>
      <c r="AA1" s="807"/>
      <c r="AB1" s="807"/>
      <c r="AC1" s="807"/>
      <c r="AD1" s="807"/>
      <c r="AE1" s="807"/>
      <c r="AF1" s="807"/>
      <c r="AG1" s="807"/>
      <c r="AH1" s="807"/>
      <c r="AI1" s="807"/>
      <c r="AJ1" s="807"/>
      <c r="AK1" s="807"/>
      <c r="AL1" s="807"/>
      <c r="AM1" s="807"/>
      <c r="AN1" s="807"/>
      <c r="AO1" s="807"/>
      <c r="AP1" s="807"/>
      <c r="AQ1" s="807"/>
      <c r="AR1" s="807"/>
      <c r="AS1" s="807"/>
      <c r="AT1" s="807"/>
      <c r="AU1" s="807"/>
      <c r="AV1" s="807"/>
      <c r="AW1" s="807"/>
      <c r="AX1" s="807"/>
      <c r="AY1" s="807"/>
      <c r="AZ1" s="807"/>
      <c r="BA1" s="807"/>
      <c r="BB1" s="807"/>
      <c r="BC1" s="807"/>
      <c r="BD1" s="807"/>
      <c r="BE1" s="807"/>
      <c r="BF1" s="807"/>
      <c r="BG1" s="807"/>
      <c r="BH1" s="807"/>
      <c r="BI1" s="807"/>
      <c r="BJ1" s="807"/>
      <c r="BK1" s="807"/>
      <c r="BL1" s="807"/>
      <c r="BM1" s="807"/>
      <c r="BN1" s="807"/>
      <c r="BO1" s="807"/>
      <c r="BP1" s="807"/>
      <c r="BQ1" s="807"/>
      <c r="BR1" s="807"/>
      <c r="BS1" s="807"/>
      <c r="BT1" s="807"/>
      <c r="BU1" s="807"/>
      <c r="BV1" s="807"/>
      <c r="BW1" s="807"/>
      <c r="BX1" s="807"/>
      <c r="BY1" s="807"/>
      <c r="BZ1" s="807"/>
      <c r="CA1" s="807"/>
      <c r="CB1" s="807"/>
      <c r="CC1" s="807"/>
      <c r="CD1" s="807"/>
      <c r="CE1" s="807"/>
      <c r="CF1" s="807"/>
      <c r="CG1" s="807"/>
      <c r="CH1" s="807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21" t="s">
        <v>25</v>
      </c>
      <c r="DT1" s="721"/>
      <c r="DU1" s="721"/>
      <c r="DV1" s="721"/>
      <c r="DW1" s="721"/>
      <c r="DX1" s="721"/>
      <c r="DY1" s="721"/>
      <c r="DZ1" s="721"/>
      <c r="EA1" s="721"/>
      <c r="EB1" s="721"/>
      <c r="EC1" s="721"/>
      <c r="ED1" s="721"/>
      <c r="EE1" s="721"/>
      <c r="EF1" s="721"/>
      <c r="EG1" s="721"/>
      <c r="EH1" s="721"/>
      <c r="EI1" s="721"/>
      <c r="EJ1" s="721"/>
      <c r="EK1" s="721"/>
      <c r="EL1" s="721"/>
      <c r="EM1" s="721"/>
      <c r="EN1" s="721"/>
      <c r="EO1" s="721"/>
      <c r="EP1" s="721"/>
      <c r="EQ1" s="721"/>
      <c r="ER1" s="721"/>
      <c r="ES1" s="721"/>
      <c r="ET1" s="721"/>
      <c r="EU1" s="721"/>
      <c r="EV1" s="721"/>
      <c r="EW1" s="721"/>
      <c r="EX1" s="721"/>
      <c r="EY1" s="721"/>
      <c r="EZ1" s="721"/>
      <c r="FA1" s="721"/>
      <c r="FB1" s="721"/>
      <c r="FC1" s="721"/>
      <c r="FD1" s="721"/>
      <c r="FE1" s="721"/>
      <c r="FF1" s="721"/>
      <c r="FG1" s="721"/>
      <c r="FH1" s="721"/>
      <c r="FI1" s="721"/>
      <c r="FJ1" s="721"/>
      <c r="FK1" s="721"/>
      <c r="FL1" s="721"/>
      <c r="FM1" s="721"/>
      <c r="FN1" s="721"/>
      <c r="FO1" s="808" t="s">
        <v>178</v>
      </c>
      <c r="FP1" s="808"/>
      <c r="FQ1" s="808"/>
      <c r="FR1" s="808"/>
      <c r="FS1" s="808"/>
      <c r="FT1" s="808"/>
      <c r="FU1" s="808"/>
      <c r="FV1" s="808"/>
      <c r="FW1" s="808"/>
      <c r="FX1" s="808"/>
      <c r="FY1" s="808"/>
      <c r="FZ1" s="808"/>
      <c r="GA1" s="808"/>
      <c r="GB1" s="808"/>
      <c r="GC1" s="808"/>
      <c r="GD1" s="808"/>
      <c r="GE1" s="808"/>
      <c r="GF1" s="808"/>
      <c r="GG1" s="808"/>
      <c r="GH1" s="808"/>
      <c r="GI1" s="808"/>
      <c r="GJ1" s="808"/>
      <c r="GK1" s="808"/>
      <c r="GL1" s="808"/>
      <c r="GM1" s="808"/>
      <c r="GN1" s="808"/>
      <c r="GO1" s="808"/>
      <c r="GP1" s="808"/>
      <c r="GQ1" s="808"/>
      <c r="GR1" s="808"/>
      <c r="GS1" s="808"/>
      <c r="GT1" s="808"/>
      <c r="GU1" s="808"/>
      <c r="GV1" s="808"/>
      <c r="GW1" s="808"/>
      <c r="GX1" s="808"/>
      <c r="GY1" s="808"/>
      <c r="GZ1" s="808"/>
      <c r="HA1" s="808"/>
      <c r="HB1" s="808"/>
      <c r="HC1" s="808"/>
      <c r="HD1" s="808"/>
      <c r="HE1" s="808"/>
      <c r="HF1" s="808"/>
      <c r="HG1" s="808"/>
      <c r="HH1" s="808"/>
      <c r="HI1" s="808"/>
      <c r="HJ1" s="809"/>
      <c r="HK1" s="674" t="s">
        <v>0</v>
      </c>
      <c r="HL1" s="675"/>
      <c r="HM1" s="675"/>
      <c r="HN1" s="675"/>
      <c r="HO1" s="675"/>
      <c r="HP1" s="675"/>
      <c r="HQ1" s="675"/>
      <c r="HR1" s="675"/>
      <c r="HS1" s="675"/>
      <c r="HT1" s="675"/>
      <c r="HU1" s="675"/>
      <c r="HV1" s="676"/>
      <c r="HW1" s="804"/>
      <c r="JA1" s="62"/>
      <c r="JB1" s="62"/>
      <c r="JC1" s="62"/>
    </row>
    <row r="2" spans="1:263" ht="24" thickBot="1" x14ac:dyDescent="0.3">
      <c r="A2" s="730"/>
      <c r="B2" s="731"/>
      <c r="C2" s="739" t="s">
        <v>60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61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62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63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64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78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180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662" t="s">
        <v>18</v>
      </c>
      <c r="CJ2" s="663"/>
      <c r="CK2" s="663"/>
      <c r="CL2" s="663"/>
      <c r="CM2" s="663"/>
      <c r="CN2" s="663"/>
      <c r="CO2" s="663"/>
      <c r="CP2" s="663"/>
      <c r="CQ2" s="663"/>
      <c r="CR2" s="663"/>
      <c r="CS2" s="663"/>
      <c r="CT2" s="664"/>
      <c r="CU2" s="662" t="s">
        <v>19</v>
      </c>
      <c r="CV2" s="663"/>
      <c r="CW2" s="663"/>
      <c r="CX2" s="663"/>
      <c r="CY2" s="663"/>
      <c r="CZ2" s="663"/>
      <c r="DA2" s="663"/>
      <c r="DB2" s="663"/>
      <c r="DC2" s="663"/>
      <c r="DD2" s="663"/>
      <c r="DE2" s="663"/>
      <c r="DF2" s="664"/>
      <c r="DG2" s="662" t="s">
        <v>20</v>
      </c>
      <c r="DH2" s="663"/>
      <c r="DI2" s="663"/>
      <c r="DJ2" s="663"/>
      <c r="DK2" s="663"/>
      <c r="DL2" s="663"/>
      <c r="DM2" s="663"/>
      <c r="DN2" s="663"/>
      <c r="DO2" s="663"/>
      <c r="DP2" s="663"/>
      <c r="DQ2" s="663"/>
      <c r="DR2" s="664"/>
      <c r="DS2" s="662" t="s">
        <v>21</v>
      </c>
      <c r="DT2" s="663"/>
      <c r="DU2" s="663"/>
      <c r="DV2" s="663"/>
      <c r="DW2" s="663"/>
      <c r="DX2" s="663"/>
      <c r="DY2" s="663"/>
      <c r="DZ2" s="663"/>
      <c r="EA2" s="663"/>
      <c r="EB2" s="663"/>
      <c r="EC2" s="663"/>
      <c r="ED2" s="664"/>
      <c r="EE2" s="662" t="s">
        <v>22</v>
      </c>
      <c r="EF2" s="663"/>
      <c r="EG2" s="663"/>
      <c r="EH2" s="663"/>
      <c r="EI2" s="663"/>
      <c r="EJ2" s="663"/>
      <c r="EK2" s="663"/>
      <c r="EL2" s="663"/>
      <c r="EM2" s="663"/>
      <c r="EN2" s="663"/>
      <c r="EO2" s="663"/>
      <c r="EP2" s="664"/>
      <c r="EQ2" s="662" t="s">
        <v>23</v>
      </c>
      <c r="ER2" s="663"/>
      <c r="ES2" s="663"/>
      <c r="ET2" s="663"/>
      <c r="EU2" s="663"/>
      <c r="EV2" s="663"/>
      <c r="EW2" s="663"/>
      <c r="EX2" s="663"/>
      <c r="EY2" s="663"/>
      <c r="EZ2" s="663"/>
      <c r="FA2" s="663"/>
      <c r="FB2" s="664"/>
      <c r="FC2" s="662" t="s">
        <v>24</v>
      </c>
      <c r="FD2" s="663"/>
      <c r="FE2" s="663"/>
      <c r="FF2" s="663"/>
      <c r="FG2" s="663"/>
      <c r="FH2" s="663"/>
      <c r="FI2" s="663"/>
      <c r="FJ2" s="663"/>
      <c r="FK2" s="663"/>
      <c r="FL2" s="663"/>
      <c r="FM2" s="663"/>
      <c r="FN2" s="664"/>
      <c r="FO2" s="662" t="s">
        <v>26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27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28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179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77"/>
      <c r="HL2" s="678"/>
      <c r="HM2" s="678"/>
      <c r="HN2" s="678"/>
      <c r="HO2" s="678"/>
      <c r="HP2" s="678"/>
      <c r="HQ2" s="678"/>
      <c r="HR2" s="678"/>
      <c r="HS2" s="678"/>
      <c r="HT2" s="678"/>
      <c r="HU2" s="678"/>
      <c r="HV2" s="679"/>
      <c r="HW2" s="805"/>
      <c r="HY2" s="810" t="s">
        <v>96</v>
      </c>
      <c r="HZ2" s="789" t="s">
        <v>94</v>
      </c>
      <c r="IA2" s="790"/>
      <c r="IB2" s="790"/>
      <c r="IC2" s="790"/>
      <c r="ID2" s="790"/>
      <c r="IE2" s="791"/>
      <c r="IF2" s="792" t="s">
        <v>95</v>
      </c>
      <c r="IG2" s="793"/>
      <c r="IH2" s="793"/>
      <c r="II2" s="793"/>
      <c r="IJ2" s="793"/>
      <c r="IK2" s="794"/>
      <c r="IL2" s="795" t="s">
        <v>97</v>
      </c>
      <c r="IM2" s="796"/>
      <c r="IN2" s="796"/>
      <c r="IO2" s="796"/>
      <c r="IP2" s="796"/>
      <c r="IQ2" s="797"/>
      <c r="IR2" s="798" t="s">
        <v>98</v>
      </c>
      <c r="IS2" s="799"/>
      <c r="IT2" s="799"/>
      <c r="IU2" s="799"/>
      <c r="IV2" s="799"/>
      <c r="IW2" s="800"/>
      <c r="IX2" s="801" t="s">
        <v>121</v>
      </c>
      <c r="IY2" s="802"/>
      <c r="IZ2" s="802"/>
      <c r="JA2" s="802"/>
      <c r="JB2" s="802"/>
      <c r="JC2" s="803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11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25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25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25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25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25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25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25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27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25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25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25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25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25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25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25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27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25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25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25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25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25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25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25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27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25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25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25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25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25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25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25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27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25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25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25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25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25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25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25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25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25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25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25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25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25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25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27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25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25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25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25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25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25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25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27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25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25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25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25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25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25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25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27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25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25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25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25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25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25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25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27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25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25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25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25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25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25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25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27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25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25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25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25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25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25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25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27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25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25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25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25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25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25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25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27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25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25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25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25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25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25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25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27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25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25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25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25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25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25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25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27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25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25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25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25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25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25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25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27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25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25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25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25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25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25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25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25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25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25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25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25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25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25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25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25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25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25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25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25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25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27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25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25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25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25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25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25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25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27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25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25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25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25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25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25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25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27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25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25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25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25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25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25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25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27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25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25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25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25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25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25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25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27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25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25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25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25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25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25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25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27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25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25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25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182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25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25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25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25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27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25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25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25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25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25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25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25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27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25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25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25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25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25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25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25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25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25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25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25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25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25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25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27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25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25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25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25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25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25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25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27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25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25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25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25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25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25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25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27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73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25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25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 t="s">
        <v>183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25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25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25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25"/>
      <c r="B272" s="441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6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25"/>
      <c r="B273" s="4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61.51428571428572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6.6823899371069185E-3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27">
        <v>55</v>
      </c>
      <c r="B275" s="440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5">
        <f t="shared" si="2061"/>
        <v>2526</v>
      </c>
      <c r="HN275" s="33">
        <f t="shared" si="206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25"/>
      <c r="B276" s="441">
        <f t="shared" si="1905"/>
        <v>45807</v>
      </c>
      <c r="C276" s="10"/>
      <c r="D276" s="11"/>
      <c r="E276" s="61">
        <f t="shared" ref="E276:F280" si="2066">E275-C276</f>
        <v>461</v>
      </c>
      <c r="F276" s="11">
        <f t="shared" si="2066"/>
        <v>38</v>
      </c>
      <c r="G276" s="11"/>
      <c r="H276" s="12">
        <f t="shared" si="2026"/>
        <v>0</v>
      </c>
      <c r="I276" s="11"/>
      <c r="J276" s="12" t="e">
        <f t="shared" ref="J276:J281" si="2067">I276/(G276+I276)</f>
        <v>#DIV/0!</v>
      </c>
      <c r="K276" s="13"/>
      <c r="L276" s="11"/>
      <c r="M276" s="11"/>
      <c r="N276" s="14"/>
      <c r="O276" s="10"/>
      <c r="P276" s="11"/>
      <c r="Q276" s="11">
        <f t="shared" ref="Q276:R281" si="2068">Q275-O276</f>
        <v>492</v>
      </c>
      <c r="R276" s="11">
        <f t="shared" si="2068"/>
        <v>41</v>
      </c>
      <c r="S276" s="11"/>
      <c r="T276" s="12">
        <f t="shared" si="2027"/>
        <v>0</v>
      </c>
      <c r="U276" s="11"/>
      <c r="V276" s="12" t="e">
        <f t="shared" si="2028"/>
        <v>#DIV/0!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f t="shared" si="2069"/>
        <v>7</v>
      </c>
      <c r="AE276" s="11"/>
      <c r="AF276" s="12">
        <f t="shared" si="2029"/>
        <v>0</v>
      </c>
      <c r="AG276" s="11"/>
      <c r="AH276" s="12" t="e">
        <f t="shared" si="2030"/>
        <v>#DIV/0!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f t="shared" si="2070"/>
        <v>42</v>
      </c>
      <c r="AQ276" s="11"/>
      <c r="AR276" s="12">
        <f t="shared" si="2031"/>
        <v>0</v>
      </c>
      <c r="AS276" s="11"/>
      <c r="AT276" s="12" t="e">
        <f t="shared" si="2032"/>
        <v>#DIV/0!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f t="shared" si="2071"/>
        <v>42</v>
      </c>
      <c r="BC276" s="11"/>
      <c r="BD276" s="12">
        <f t="shared" si="2033"/>
        <v>0</v>
      </c>
      <c r="BE276" s="11"/>
      <c r="BF276" s="12" t="e">
        <f t="shared" si="2034"/>
        <v>#DIV/0!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f t="shared" si="2072"/>
        <v>43</v>
      </c>
      <c r="BO276" s="11"/>
      <c r="BP276" s="12">
        <f t="shared" si="2035"/>
        <v>0</v>
      </c>
      <c r="BQ276" s="11"/>
      <c r="BR276" s="12" t="e">
        <f t="shared" si="2036"/>
        <v>#DIV/0!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61">
        <f t="shared" si="2073"/>
        <v>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0</v>
      </c>
      <c r="HL276" s="14">
        <f t="shared" si="2061"/>
        <v>0</v>
      </c>
      <c r="HM276" s="386">
        <f t="shared" si="2061"/>
        <v>2526</v>
      </c>
      <c r="HN276" s="11">
        <f t="shared" si="2061"/>
        <v>213</v>
      </c>
      <c r="HO276" s="11">
        <f t="shared" si="2062"/>
        <v>0</v>
      </c>
      <c r="HP276" s="79">
        <f t="shared" si="2063"/>
        <v>0</v>
      </c>
      <c r="HQ276" s="15">
        <f t="shared" si="2064"/>
        <v>0</v>
      </c>
      <c r="HR276" s="12" t="e">
        <f t="shared" ref="HR276:HR282" si="2085">+(HQ276/(HO276))</f>
        <v>#DIV/0!</v>
      </c>
      <c r="HS276" s="16"/>
      <c r="HT276" s="17"/>
      <c r="HU276" s="16" t="e">
        <f t="shared" si="2065"/>
        <v>#DIV/0!</v>
      </c>
      <c r="HV276" s="15"/>
      <c r="HW276" s="14"/>
    </row>
    <row r="277" spans="1:231" ht="18.75" x14ac:dyDescent="0.25">
      <c r="A277" s="725"/>
      <c r="B277" s="441">
        <f t="shared" si="1905"/>
        <v>45808</v>
      </c>
      <c r="C277" s="10"/>
      <c r="D277" s="11"/>
      <c r="E277" s="61">
        <f t="shared" si="2066"/>
        <v>461</v>
      </c>
      <c r="F277" s="11">
        <f t="shared" si="2066"/>
        <v>38</v>
      </c>
      <c r="G277" s="11"/>
      <c r="H277" s="12">
        <f t="shared" si="2026"/>
        <v>0</v>
      </c>
      <c r="I277" s="11"/>
      <c r="J277" s="12" t="e">
        <f t="shared" si="2067"/>
        <v>#DIV/0!</v>
      </c>
      <c r="K277" s="13"/>
      <c r="L277" s="11"/>
      <c r="M277" s="11"/>
      <c r="N277" s="14"/>
      <c r="O277" s="10"/>
      <c r="P277" s="11"/>
      <c r="Q277" s="11">
        <f t="shared" si="2068"/>
        <v>492</v>
      </c>
      <c r="R277" s="11">
        <f t="shared" si="2068"/>
        <v>41</v>
      </c>
      <c r="S277" s="11"/>
      <c r="T277" s="12">
        <f t="shared" si="2027"/>
        <v>0</v>
      </c>
      <c r="U277" s="11"/>
      <c r="V277" s="12" t="e">
        <f t="shared" si="2028"/>
        <v>#DIV/0!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7</v>
      </c>
      <c r="AE277" s="11"/>
      <c r="AF277" s="12">
        <f t="shared" si="2029"/>
        <v>0</v>
      </c>
      <c r="AG277" s="11"/>
      <c r="AH277" s="12" t="e">
        <f t="shared" si="2030"/>
        <v>#DIV/0!</v>
      </c>
      <c r="AI277" s="13"/>
      <c r="AJ277" s="11"/>
      <c r="AK277" s="11"/>
      <c r="AL277" s="14"/>
      <c r="AM277" s="10"/>
      <c r="AN277" s="11"/>
      <c r="AO277" s="61">
        <f t="shared" si="2070"/>
        <v>486</v>
      </c>
      <c r="AP277" s="11">
        <f t="shared" si="2070"/>
        <v>42</v>
      </c>
      <c r="AQ277" s="11"/>
      <c r="AR277" s="12">
        <f t="shared" si="2031"/>
        <v>0</v>
      </c>
      <c r="AS277" s="11"/>
      <c r="AT277" s="12" t="e">
        <f t="shared" si="2032"/>
        <v>#DIV/0!</v>
      </c>
      <c r="AU277" s="13"/>
      <c r="AV277" s="11"/>
      <c r="AW277" s="11"/>
      <c r="AX277" s="14"/>
      <c r="AY277" s="10"/>
      <c r="AZ277" s="11"/>
      <c r="BA277" s="11">
        <f t="shared" si="2071"/>
        <v>484</v>
      </c>
      <c r="BB277" s="11">
        <f t="shared" si="2071"/>
        <v>42</v>
      </c>
      <c r="BC277" s="11"/>
      <c r="BD277" s="12">
        <f t="shared" si="2033"/>
        <v>0</v>
      </c>
      <c r="BE277" s="11"/>
      <c r="BF277" s="12" t="e">
        <f t="shared" si="2034"/>
        <v>#DIV/0!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43</v>
      </c>
      <c r="BO277" s="11"/>
      <c r="BP277" s="12">
        <f t="shared" si="2035"/>
        <v>0</v>
      </c>
      <c r="BQ277" s="11"/>
      <c r="BR277" s="12" t="e">
        <f t="shared" si="2036"/>
        <v>#DIV/0!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0</v>
      </c>
      <c r="HL277" s="14">
        <f t="shared" si="2061"/>
        <v>0</v>
      </c>
      <c r="HM277" s="386">
        <f t="shared" si="2061"/>
        <v>2526</v>
      </c>
      <c r="HN277" s="11">
        <f t="shared" si="2061"/>
        <v>213</v>
      </c>
      <c r="HO277" s="11">
        <f t="shared" si="2062"/>
        <v>0</v>
      </c>
      <c r="HP277" s="79">
        <f t="shared" si="2063"/>
        <v>0</v>
      </c>
      <c r="HQ277" s="15">
        <f t="shared" si="2064"/>
        <v>0</v>
      </c>
      <c r="HR277" s="12" t="e">
        <f t="shared" si="2085"/>
        <v>#DIV/0!</v>
      </c>
      <c r="HS277" s="16"/>
      <c r="HT277" s="17"/>
      <c r="HU277" s="16" t="e">
        <f t="shared" si="2065"/>
        <v>#DIV/0!</v>
      </c>
      <c r="HV277" s="15"/>
      <c r="HW277" s="14"/>
    </row>
    <row r="278" spans="1:231" ht="18.75" x14ac:dyDescent="0.25">
      <c r="A278" s="725"/>
      <c r="B278" s="441">
        <f t="shared" si="1905"/>
        <v>45809</v>
      </c>
      <c r="C278" s="10"/>
      <c r="D278" s="11"/>
      <c r="E278" s="61">
        <f t="shared" si="2066"/>
        <v>461</v>
      </c>
      <c r="F278" s="11">
        <f t="shared" si="2066"/>
        <v>38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492</v>
      </c>
      <c r="R278" s="11">
        <f t="shared" si="2068"/>
        <v>41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113</v>
      </c>
      <c r="AD278" s="11">
        <f t="shared" si="2069"/>
        <v>7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486</v>
      </c>
      <c r="AP278" s="11">
        <f t="shared" si="2070"/>
        <v>42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484</v>
      </c>
      <c r="BB278" s="11">
        <f t="shared" si="2071"/>
        <v>42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43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2526</v>
      </c>
      <c r="HN278" s="11">
        <f t="shared" si="206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25"/>
      <c r="B279" s="441">
        <f t="shared" si="1905"/>
        <v>45810</v>
      </c>
      <c r="C279" s="10"/>
      <c r="D279" s="11"/>
      <c r="E279" s="61">
        <f t="shared" ref="E279" si="2086">E278-C279</f>
        <v>461</v>
      </c>
      <c r="F279" s="11">
        <f t="shared" ref="F279" si="2087">F278-D279</f>
        <v>38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492</v>
      </c>
      <c r="R279" s="11">
        <f t="shared" ref="R279" si="2091">R278-P279</f>
        <v>41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113</v>
      </c>
      <c r="AD279" s="11">
        <f t="shared" ref="AD279" si="2095">AD278-AB279</f>
        <v>7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486</v>
      </c>
      <c r="AP279" s="11">
        <f t="shared" ref="AP279" si="2099">AP278-AN279</f>
        <v>42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484</v>
      </c>
      <c r="BB279" s="11">
        <f t="shared" ref="BB279" si="2103">BB278-AZ279</f>
        <v>42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43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2526</v>
      </c>
      <c r="HN279" s="11">
        <f t="shared" si="206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25"/>
      <c r="B280" s="441">
        <f t="shared" si="1905"/>
        <v>45811</v>
      </c>
      <c r="C280" s="10"/>
      <c r="D280" s="11"/>
      <c r="E280" s="61">
        <f t="shared" si="2066"/>
        <v>461</v>
      </c>
      <c r="F280" s="11">
        <f t="shared" si="2066"/>
        <v>38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492</v>
      </c>
      <c r="R280" s="11">
        <f t="shared" si="2068"/>
        <v>41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113</v>
      </c>
      <c r="AD280" s="11">
        <f t="shared" si="2069"/>
        <v>7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486</v>
      </c>
      <c r="AP280" s="11">
        <f t="shared" si="2070"/>
        <v>42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484</v>
      </c>
      <c r="BB280" s="11">
        <f t="shared" si="2071"/>
        <v>42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43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2526</v>
      </c>
      <c r="HN280" s="11">
        <f t="shared" si="206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25"/>
      <c r="B281" s="441">
        <f t="shared" si="1905"/>
        <v>45812</v>
      </c>
      <c r="C281" s="10"/>
      <c r="D281" s="11"/>
      <c r="E281" s="61">
        <f>E280-C281</f>
        <v>461</v>
      </c>
      <c r="F281" s="11">
        <f>F280-D281</f>
        <v>38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492</v>
      </c>
      <c r="R281" s="11">
        <f t="shared" si="2068"/>
        <v>41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113</v>
      </c>
      <c r="AD281" s="11">
        <f t="shared" si="2069"/>
        <v>7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486</v>
      </c>
      <c r="AP281" s="11">
        <f t="shared" si="2070"/>
        <v>42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484</v>
      </c>
      <c r="BB281" s="11">
        <f t="shared" si="2071"/>
        <v>42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43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2526</v>
      </c>
      <c r="HN281" s="11">
        <f t="shared" si="206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25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164</v>
      </c>
      <c r="H282" s="28">
        <f>((G282+I282)/7)/E281</f>
        <v>5.6399132321041212E-2</v>
      </c>
      <c r="I282" s="27">
        <f>SUM(I275:I281)</f>
        <v>18</v>
      </c>
      <c r="J282" s="28">
        <f>(I282/(I282+G282))</f>
        <v>9.8901098901098897E-2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151</v>
      </c>
      <c r="T282" s="28">
        <f>((S282+U282)/7)/Q281</f>
        <v>4.6457607433217189E-2</v>
      </c>
      <c r="U282" s="27">
        <f>SUM(U275:U281)</f>
        <v>9</v>
      </c>
      <c r="V282" s="28">
        <f>(U282/(U282+S282))</f>
        <v>5.6250000000000001E-2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36</v>
      </c>
      <c r="AF282" s="28">
        <f>((AE282+AG282)/7)/AC281</f>
        <v>5.1833122629582805E-2</v>
      </c>
      <c r="AG282" s="27">
        <f>SUM(AG275:AG281)</f>
        <v>5</v>
      </c>
      <c r="AH282" s="28">
        <f>(AG282/(AG282+AE282))</f>
        <v>0.12195121951219512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148</v>
      </c>
      <c r="AR282" s="28">
        <f>((AQ282+AS282)/7)/AO281</f>
        <v>4.61493239271017E-2</v>
      </c>
      <c r="AS282" s="27">
        <f>SUM(AS275:AS281)</f>
        <v>9</v>
      </c>
      <c r="AT282" s="28">
        <f>(AS282/(AS282+AQ282))</f>
        <v>5.7324840764331211E-2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117</v>
      </c>
      <c r="BD282" s="28">
        <f>((BC282+BE282)/7)/BA281</f>
        <v>3.630460448642267E-2</v>
      </c>
      <c r="BE282" s="27">
        <f>SUM(BE275:BE281)</f>
        <v>6</v>
      </c>
      <c r="BF282" s="28">
        <f>(BE282/(BE282+BC282))</f>
        <v>4.878048780487805E-2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166</v>
      </c>
      <c r="BP282" s="28">
        <f>((BO282+BQ282)/7)/BM281</f>
        <v>5.2478134110787174E-2</v>
      </c>
      <c r="BQ282" s="27">
        <f>SUM(BQ275:BQ281)</f>
        <v>14</v>
      </c>
      <c r="BR282" s="28">
        <f>(BQ282/(BQ282+BO282))</f>
        <v>7.7777777777777779E-2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843</v>
      </c>
      <c r="HP282" s="80">
        <f>+((HO282)/HM281)/7</f>
        <v>4.7675602307431286E-2</v>
      </c>
      <c r="HQ282" s="57">
        <f t="shared" si="2064"/>
        <v>61</v>
      </c>
      <c r="HR282" s="48">
        <f t="shared" si="2085"/>
        <v>7.2360616844602613E-2</v>
      </c>
      <c r="HS282" s="49">
        <f>SUM(HS275:HS281)/7</f>
        <v>10.328571428571427</v>
      </c>
      <c r="HT282" s="50">
        <f>SUM(HT275:HT281)</f>
        <v>763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3.9572615749901069E-4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27">
        <v>56</v>
      </c>
      <c r="B284" s="440">
        <f>B281+1</f>
        <v>45813</v>
      </c>
      <c r="C284" s="32"/>
      <c r="D284" s="33"/>
      <c r="E284" s="33">
        <f>E281-C284</f>
        <v>461</v>
      </c>
      <c r="F284" s="33">
        <f>F281-D284</f>
        <v>38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492</v>
      </c>
      <c r="R284" s="33">
        <f>R281-P284</f>
        <v>41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113</v>
      </c>
      <c r="AD284" s="33">
        <f>AD281-AB284</f>
        <v>7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486</v>
      </c>
      <c r="AP284" s="33">
        <f>AP281-AN284</f>
        <v>42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484</v>
      </c>
      <c r="BB284" s="33">
        <f>BB281-AZ284</f>
        <v>42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43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2526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25"/>
      <c r="B285" s="441">
        <f t="shared" si="1905"/>
        <v>45814</v>
      </c>
      <c r="C285" s="10"/>
      <c r="D285" s="11"/>
      <c r="E285" s="61">
        <f t="shared" ref="E285:F289" si="2201">E284-C285</f>
        <v>461</v>
      </c>
      <c r="F285" s="11">
        <f t="shared" si="2201"/>
        <v>38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492</v>
      </c>
      <c r="R285" s="11">
        <f t="shared" si="2203"/>
        <v>41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113</v>
      </c>
      <c r="AD285" s="11">
        <f t="shared" si="2204"/>
        <v>7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486</v>
      </c>
      <c r="AP285" s="11">
        <f t="shared" si="2205"/>
        <v>42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484</v>
      </c>
      <c r="BB285" s="11">
        <f t="shared" si="2206"/>
        <v>42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43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2526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25"/>
      <c r="B286" s="441">
        <f t="shared" si="1905"/>
        <v>45815</v>
      </c>
      <c r="C286" s="10"/>
      <c r="D286" s="11"/>
      <c r="E286" s="61">
        <f t="shared" si="2201"/>
        <v>461</v>
      </c>
      <c r="F286" s="11">
        <f t="shared" si="2201"/>
        <v>38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492</v>
      </c>
      <c r="R286" s="11">
        <f t="shared" si="2203"/>
        <v>41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113</v>
      </c>
      <c r="AD286" s="11">
        <f t="shared" si="2204"/>
        <v>7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486</v>
      </c>
      <c r="AP286" s="11">
        <f t="shared" si="2205"/>
        <v>42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484</v>
      </c>
      <c r="BB286" s="11">
        <f t="shared" si="2206"/>
        <v>42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43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2526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25"/>
      <c r="B287" s="441">
        <f t="shared" si="1905"/>
        <v>45816</v>
      </c>
      <c r="C287" s="10"/>
      <c r="D287" s="11"/>
      <c r="E287" s="61">
        <f t="shared" si="2201"/>
        <v>461</v>
      </c>
      <c r="F287" s="11">
        <f t="shared" si="2201"/>
        <v>38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492</v>
      </c>
      <c r="R287" s="11">
        <f t="shared" si="2203"/>
        <v>41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113</v>
      </c>
      <c r="AD287" s="11">
        <f t="shared" si="2204"/>
        <v>7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486</v>
      </c>
      <c r="AP287" s="11">
        <f t="shared" si="2205"/>
        <v>42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484</v>
      </c>
      <c r="BB287" s="11">
        <f t="shared" si="2206"/>
        <v>42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43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2526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25"/>
      <c r="B288" s="441">
        <f t="shared" si="1905"/>
        <v>45817</v>
      </c>
      <c r="C288" s="10"/>
      <c r="D288" s="11"/>
      <c r="E288" s="61">
        <f t="shared" si="2201"/>
        <v>461</v>
      </c>
      <c r="F288" s="11">
        <f t="shared" si="2201"/>
        <v>38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492</v>
      </c>
      <c r="R288" s="11">
        <f t="shared" si="2203"/>
        <v>41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113</v>
      </c>
      <c r="AD288" s="11">
        <f t="shared" si="2204"/>
        <v>7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486</v>
      </c>
      <c r="AP288" s="11">
        <f t="shared" si="2205"/>
        <v>42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484</v>
      </c>
      <c r="BB288" s="11">
        <f t="shared" si="2206"/>
        <v>42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43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2526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25"/>
      <c r="B289" s="441">
        <f t="shared" si="1905"/>
        <v>45818</v>
      </c>
      <c r="C289" s="10"/>
      <c r="D289" s="11"/>
      <c r="E289" s="61">
        <f t="shared" si="2201"/>
        <v>461</v>
      </c>
      <c r="F289" s="11">
        <f t="shared" si="2201"/>
        <v>38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492</v>
      </c>
      <c r="R289" s="11">
        <f t="shared" si="2203"/>
        <v>41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113</v>
      </c>
      <c r="AD289" s="11">
        <f t="shared" si="2204"/>
        <v>7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486</v>
      </c>
      <c r="AP289" s="11">
        <f t="shared" si="2205"/>
        <v>42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484</v>
      </c>
      <c r="BB289" s="11">
        <f t="shared" si="2206"/>
        <v>42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43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2526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25"/>
      <c r="B290" s="441">
        <f t="shared" si="1905"/>
        <v>45819</v>
      </c>
      <c r="C290" s="10"/>
      <c r="D290" s="11"/>
      <c r="E290" s="61">
        <f>E289-C290</f>
        <v>461</v>
      </c>
      <c r="F290" s="11">
        <f>F289-D290</f>
        <v>38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492</v>
      </c>
      <c r="R290" s="11">
        <f t="shared" si="2203"/>
        <v>41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113</v>
      </c>
      <c r="AD290" s="11">
        <f t="shared" si="2204"/>
        <v>7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486</v>
      </c>
      <c r="AP290" s="11">
        <f t="shared" si="2205"/>
        <v>42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484</v>
      </c>
      <c r="BB290" s="11">
        <f t="shared" si="2206"/>
        <v>42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43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2526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27">
        <v>57</v>
      </c>
      <c r="B293" s="440">
        <f>B290+1</f>
        <v>45820</v>
      </c>
      <c r="C293" s="32"/>
      <c r="D293" s="33"/>
      <c r="E293" s="33">
        <f>E290-C293</f>
        <v>461</v>
      </c>
      <c r="F293" s="33">
        <f>F290-D293</f>
        <v>38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492</v>
      </c>
      <c r="R293" s="33">
        <f>R290-P293</f>
        <v>41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113</v>
      </c>
      <c r="AD293" s="33">
        <f>AD290-AB293</f>
        <v>7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486</v>
      </c>
      <c r="AP293" s="33">
        <f>AP290-AN293</f>
        <v>42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484</v>
      </c>
      <c r="BB293" s="33">
        <f>BB290-AZ293</f>
        <v>42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43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2526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25"/>
      <c r="B294" s="441">
        <f t="shared" si="1905"/>
        <v>45821</v>
      </c>
      <c r="C294" s="10"/>
      <c r="D294" s="11"/>
      <c r="E294" s="61">
        <f t="shared" ref="E294:F298" si="2261">E293-C294</f>
        <v>461</v>
      </c>
      <c r="F294" s="11">
        <f t="shared" si="2261"/>
        <v>38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492</v>
      </c>
      <c r="R294" s="11">
        <f t="shared" si="2263"/>
        <v>41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113</v>
      </c>
      <c r="AD294" s="11">
        <f t="shared" si="2264"/>
        <v>7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486</v>
      </c>
      <c r="AP294" s="11">
        <f t="shared" si="2265"/>
        <v>42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484</v>
      </c>
      <c r="BB294" s="11">
        <f t="shared" si="2266"/>
        <v>42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43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2526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25"/>
      <c r="B295" s="441">
        <f t="shared" si="1905"/>
        <v>45822</v>
      </c>
      <c r="C295" s="10"/>
      <c r="D295" s="11"/>
      <c r="E295" s="61">
        <f t="shared" si="2261"/>
        <v>461</v>
      </c>
      <c r="F295" s="11">
        <f t="shared" si="2261"/>
        <v>38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492</v>
      </c>
      <c r="R295" s="11">
        <f t="shared" si="2263"/>
        <v>41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113</v>
      </c>
      <c r="AD295" s="11">
        <f t="shared" si="2264"/>
        <v>7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486</v>
      </c>
      <c r="AP295" s="11">
        <f t="shared" si="2265"/>
        <v>42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484</v>
      </c>
      <c r="BB295" s="11">
        <f t="shared" si="2266"/>
        <v>42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43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2526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25"/>
      <c r="B296" s="441">
        <f t="shared" si="1905"/>
        <v>45823</v>
      </c>
      <c r="C296" s="10"/>
      <c r="D296" s="11"/>
      <c r="E296" s="61">
        <f t="shared" si="2261"/>
        <v>461</v>
      </c>
      <c r="F296" s="11">
        <f t="shared" si="2261"/>
        <v>38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492</v>
      </c>
      <c r="R296" s="11">
        <f t="shared" si="2263"/>
        <v>41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113</v>
      </c>
      <c r="AD296" s="11">
        <f t="shared" si="2264"/>
        <v>7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486</v>
      </c>
      <c r="AP296" s="11">
        <f t="shared" si="2265"/>
        <v>42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484</v>
      </c>
      <c r="BB296" s="11">
        <f t="shared" si="2266"/>
        <v>42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43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2526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25"/>
      <c r="B297" s="441">
        <f t="shared" si="1905"/>
        <v>45824</v>
      </c>
      <c r="C297" s="10"/>
      <c r="D297" s="11"/>
      <c r="E297" s="61">
        <f t="shared" si="2261"/>
        <v>461</v>
      </c>
      <c r="F297" s="11">
        <f t="shared" si="2261"/>
        <v>38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492</v>
      </c>
      <c r="R297" s="11">
        <f t="shared" si="2263"/>
        <v>41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113</v>
      </c>
      <c r="AD297" s="11">
        <f t="shared" si="2264"/>
        <v>7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486</v>
      </c>
      <c r="AP297" s="11">
        <f t="shared" si="2265"/>
        <v>42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484</v>
      </c>
      <c r="BB297" s="11">
        <f t="shared" si="2266"/>
        <v>42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43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2526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25"/>
      <c r="B298" s="441">
        <f t="shared" si="1905"/>
        <v>45825</v>
      </c>
      <c r="C298" s="10"/>
      <c r="D298" s="11"/>
      <c r="E298" s="61">
        <f t="shared" si="2261"/>
        <v>461</v>
      </c>
      <c r="F298" s="11">
        <f t="shared" si="2261"/>
        <v>38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492</v>
      </c>
      <c r="R298" s="11">
        <f t="shared" si="2263"/>
        <v>41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113</v>
      </c>
      <c r="AD298" s="11">
        <f t="shared" si="2264"/>
        <v>7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486</v>
      </c>
      <c r="AP298" s="11">
        <f t="shared" si="2265"/>
        <v>42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484</v>
      </c>
      <c r="BB298" s="11">
        <f t="shared" si="2266"/>
        <v>42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43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2526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25"/>
      <c r="B299" s="441">
        <f t="shared" si="1905"/>
        <v>45826</v>
      </c>
      <c r="C299" s="10"/>
      <c r="D299" s="11"/>
      <c r="E299" s="61">
        <f>E298-C299</f>
        <v>461</v>
      </c>
      <c r="F299" s="11">
        <f>F298-D299</f>
        <v>38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492</v>
      </c>
      <c r="R299" s="11">
        <f t="shared" si="2263"/>
        <v>41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113</v>
      </c>
      <c r="AD299" s="11">
        <f t="shared" si="2264"/>
        <v>7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486</v>
      </c>
      <c r="AP299" s="11">
        <f t="shared" si="2265"/>
        <v>42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484</v>
      </c>
      <c r="BB299" s="11">
        <f t="shared" si="2266"/>
        <v>42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43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2526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27">
        <v>58</v>
      </c>
      <c r="B302" s="440">
        <f>B299+1</f>
        <v>45827</v>
      </c>
      <c r="C302" s="32"/>
      <c r="D302" s="33"/>
      <c r="E302" s="33">
        <f>E299-C302</f>
        <v>461</v>
      </c>
      <c r="F302" s="33">
        <f>F299-D302</f>
        <v>38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492</v>
      </c>
      <c r="R302" s="33">
        <f>R299-P302</f>
        <v>41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113</v>
      </c>
      <c r="AD302" s="33">
        <f>AD299-AB302</f>
        <v>7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486</v>
      </c>
      <c r="AP302" s="33">
        <f>AP299-AN302</f>
        <v>42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484</v>
      </c>
      <c r="BB302" s="33">
        <f>BB299-AZ302</f>
        <v>42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43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2526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25"/>
      <c r="B303" s="441">
        <f t="shared" si="1905"/>
        <v>45828</v>
      </c>
      <c r="C303" s="10"/>
      <c r="D303" s="11"/>
      <c r="E303" s="61">
        <f t="shared" ref="E303:F307" si="2321">E302-C303</f>
        <v>461</v>
      </c>
      <c r="F303" s="11">
        <f t="shared" si="2321"/>
        <v>38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492</v>
      </c>
      <c r="R303" s="11">
        <f t="shared" si="2323"/>
        <v>41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113</v>
      </c>
      <c r="AD303" s="11">
        <f t="shared" si="2324"/>
        <v>7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486</v>
      </c>
      <c r="AP303" s="11">
        <f t="shared" si="2325"/>
        <v>42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484</v>
      </c>
      <c r="BB303" s="11">
        <f t="shared" si="2326"/>
        <v>42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43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2526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25"/>
      <c r="B304" s="441">
        <f t="shared" si="1905"/>
        <v>45829</v>
      </c>
      <c r="C304" s="10"/>
      <c r="D304" s="11"/>
      <c r="E304" s="61">
        <f t="shared" si="2321"/>
        <v>461</v>
      </c>
      <c r="F304" s="11">
        <f t="shared" si="2321"/>
        <v>38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492</v>
      </c>
      <c r="R304" s="11">
        <f t="shared" si="2323"/>
        <v>41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113</v>
      </c>
      <c r="AD304" s="11">
        <f t="shared" si="2324"/>
        <v>7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486</v>
      </c>
      <c r="AP304" s="11">
        <f t="shared" si="2325"/>
        <v>42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484</v>
      </c>
      <c r="BB304" s="11">
        <f t="shared" si="2326"/>
        <v>42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43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2526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25"/>
      <c r="B305" s="441">
        <f t="shared" si="1905"/>
        <v>45830</v>
      </c>
      <c r="C305" s="10"/>
      <c r="D305" s="11"/>
      <c r="E305" s="61">
        <f t="shared" si="2321"/>
        <v>461</v>
      </c>
      <c r="F305" s="11">
        <f t="shared" si="2321"/>
        <v>38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492</v>
      </c>
      <c r="R305" s="11">
        <f t="shared" si="2323"/>
        <v>41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113</v>
      </c>
      <c r="AD305" s="11">
        <f t="shared" si="2324"/>
        <v>7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486</v>
      </c>
      <c r="AP305" s="11">
        <f t="shared" si="2325"/>
        <v>42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484</v>
      </c>
      <c r="BB305" s="11">
        <f t="shared" si="2326"/>
        <v>42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43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2526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25"/>
      <c r="B306" s="441">
        <f t="shared" si="1905"/>
        <v>45831</v>
      </c>
      <c r="C306" s="10"/>
      <c r="D306" s="11"/>
      <c r="E306" s="61">
        <f t="shared" si="2321"/>
        <v>461</v>
      </c>
      <c r="F306" s="11">
        <f t="shared" si="2321"/>
        <v>38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492</v>
      </c>
      <c r="R306" s="11">
        <f t="shared" si="2323"/>
        <v>41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113</v>
      </c>
      <c r="AD306" s="11">
        <f t="shared" si="2324"/>
        <v>7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486</v>
      </c>
      <c r="AP306" s="11">
        <f t="shared" si="2325"/>
        <v>42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484</v>
      </c>
      <c r="BB306" s="11">
        <f t="shared" si="2326"/>
        <v>42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43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2526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25"/>
      <c r="B307" s="441">
        <f t="shared" si="1905"/>
        <v>45832</v>
      </c>
      <c r="C307" s="10"/>
      <c r="D307" s="11"/>
      <c r="E307" s="61">
        <f t="shared" si="2321"/>
        <v>461</v>
      </c>
      <c r="F307" s="11">
        <f t="shared" si="2321"/>
        <v>38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492</v>
      </c>
      <c r="R307" s="11">
        <f t="shared" si="2323"/>
        <v>41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113</v>
      </c>
      <c r="AD307" s="11">
        <f t="shared" si="2324"/>
        <v>7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486</v>
      </c>
      <c r="AP307" s="11">
        <f t="shared" si="2325"/>
        <v>42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484</v>
      </c>
      <c r="BB307" s="11">
        <f t="shared" si="2326"/>
        <v>42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43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2526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25"/>
      <c r="B308" s="441">
        <f t="shared" si="1905"/>
        <v>45833</v>
      </c>
      <c r="C308" s="10"/>
      <c r="D308" s="11"/>
      <c r="E308" s="61">
        <f>E307-C308</f>
        <v>461</v>
      </c>
      <c r="F308" s="11">
        <f>F307-D308</f>
        <v>38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492</v>
      </c>
      <c r="R308" s="11">
        <f t="shared" si="2323"/>
        <v>41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113</v>
      </c>
      <c r="AD308" s="11">
        <f t="shared" si="2324"/>
        <v>7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486</v>
      </c>
      <c r="AP308" s="11">
        <f t="shared" si="2325"/>
        <v>42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484</v>
      </c>
      <c r="BB308" s="11">
        <f t="shared" si="2326"/>
        <v>42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43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2526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27">
        <v>59</v>
      </c>
      <c r="B311" s="440">
        <f>B308+1</f>
        <v>45834</v>
      </c>
      <c r="C311" s="32"/>
      <c r="D311" s="33"/>
      <c r="E311" s="33">
        <f>E308-C311</f>
        <v>461</v>
      </c>
      <c r="F311" s="33">
        <f>F308-D311</f>
        <v>38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492</v>
      </c>
      <c r="R311" s="33">
        <f>R308-P311</f>
        <v>41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113</v>
      </c>
      <c r="AD311" s="33">
        <f>AD308-AB311</f>
        <v>7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486</v>
      </c>
      <c r="AP311" s="33">
        <f>AP308-AN311</f>
        <v>42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484</v>
      </c>
      <c r="BB311" s="33">
        <f>BB308-AZ311</f>
        <v>42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43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2526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25"/>
      <c r="B312" s="441">
        <f t="shared" si="1905"/>
        <v>45835</v>
      </c>
      <c r="C312" s="10"/>
      <c r="D312" s="11"/>
      <c r="E312" s="61">
        <f t="shared" ref="E312:F316" si="2381">E311-C312</f>
        <v>461</v>
      </c>
      <c r="F312" s="11">
        <f t="shared" si="2381"/>
        <v>38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492</v>
      </c>
      <c r="R312" s="11">
        <f t="shared" si="2383"/>
        <v>41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113</v>
      </c>
      <c r="AD312" s="11">
        <f t="shared" si="2384"/>
        <v>7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486</v>
      </c>
      <c r="AP312" s="11">
        <f t="shared" si="2385"/>
        <v>42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484</v>
      </c>
      <c r="BB312" s="11">
        <f t="shared" si="2386"/>
        <v>42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43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2526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25"/>
      <c r="B313" s="441">
        <f t="shared" si="1905"/>
        <v>45836</v>
      </c>
      <c r="C313" s="10"/>
      <c r="D313" s="11"/>
      <c r="E313" s="61">
        <f t="shared" si="2381"/>
        <v>461</v>
      </c>
      <c r="F313" s="11">
        <f t="shared" si="2381"/>
        <v>38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492</v>
      </c>
      <c r="R313" s="11">
        <f t="shared" si="2383"/>
        <v>41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113</v>
      </c>
      <c r="AD313" s="11">
        <f t="shared" si="2384"/>
        <v>7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486</v>
      </c>
      <c r="AP313" s="11">
        <f t="shared" si="2385"/>
        <v>42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484</v>
      </c>
      <c r="BB313" s="11">
        <f t="shared" si="2386"/>
        <v>42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43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2526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25"/>
      <c r="B314" s="441">
        <f t="shared" si="1905"/>
        <v>45837</v>
      </c>
      <c r="C314" s="10"/>
      <c r="D314" s="11"/>
      <c r="E314" s="61">
        <f t="shared" si="2381"/>
        <v>461</v>
      </c>
      <c r="F314" s="11">
        <f t="shared" si="2381"/>
        <v>38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492</v>
      </c>
      <c r="R314" s="11">
        <f t="shared" si="2383"/>
        <v>41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113</v>
      </c>
      <c r="AD314" s="11">
        <f t="shared" si="2384"/>
        <v>7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486</v>
      </c>
      <c r="AP314" s="11">
        <f t="shared" si="2385"/>
        <v>42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484</v>
      </c>
      <c r="BB314" s="11">
        <f t="shared" si="2386"/>
        <v>42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43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2526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25"/>
      <c r="B315" s="441">
        <f t="shared" si="1905"/>
        <v>45838</v>
      </c>
      <c r="C315" s="10"/>
      <c r="D315" s="11"/>
      <c r="E315" s="61">
        <f t="shared" si="2381"/>
        <v>461</v>
      </c>
      <c r="F315" s="11">
        <f t="shared" si="2381"/>
        <v>38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492</v>
      </c>
      <c r="R315" s="11">
        <f t="shared" si="2383"/>
        <v>41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113</v>
      </c>
      <c r="AD315" s="11">
        <f t="shared" si="2384"/>
        <v>7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486</v>
      </c>
      <c r="AP315" s="11">
        <f t="shared" si="2385"/>
        <v>42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484</v>
      </c>
      <c r="BB315" s="11">
        <f t="shared" si="2386"/>
        <v>42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43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2526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25"/>
      <c r="B316" s="441">
        <f t="shared" ref="B316:B352" si="2401">+B315+1</f>
        <v>45839</v>
      </c>
      <c r="C316" s="10"/>
      <c r="D316" s="11"/>
      <c r="E316" s="61">
        <f t="shared" si="2381"/>
        <v>461</v>
      </c>
      <c r="F316" s="11">
        <f t="shared" si="2381"/>
        <v>38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492</v>
      </c>
      <c r="R316" s="11">
        <f t="shared" si="2383"/>
        <v>41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113</v>
      </c>
      <c r="AD316" s="11">
        <f t="shared" si="2384"/>
        <v>7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486</v>
      </c>
      <c r="AP316" s="11">
        <f t="shared" si="2385"/>
        <v>42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484</v>
      </c>
      <c r="BB316" s="11">
        <f t="shared" si="2386"/>
        <v>42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43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2526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25"/>
      <c r="B317" s="441">
        <f t="shared" si="2401"/>
        <v>45840</v>
      </c>
      <c r="C317" s="10"/>
      <c r="D317" s="11"/>
      <c r="E317" s="61">
        <f>E316-C317</f>
        <v>461</v>
      </c>
      <c r="F317" s="11">
        <f>F316-D317</f>
        <v>38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492</v>
      </c>
      <c r="R317" s="11">
        <f t="shared" si="2383"/>
        <v>41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113</v>
      </c>
      <c r="AD317" s="11">
        <f t="shared" si="2384"/>
        <v>7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486</v>
      </c>
      <c r="AP317" s="11">
        <f t="shared" si="2385"/>
        <v>42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484</v>
      </c>
      <c r="BB317" s="11">
        <f t="shared" si="2386"/>
        <v>42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43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2526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27">
        <v>60</v>
      </c>
      <c r="B320" s="440">
        <f>B317+1</f>
        <v>45841</v>
      </c>
      <c r="C320" s="32"/>
      <c r="D320" s="33"/>
      <c r="E320" s="33">
        <f>E317-C320</f>
        <v>461</v>
      </c>
      <c r="F320" s="33">
        <f>F317-D320</f>
        <v>38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492</v>
      </c>
      <c r="R320" s="33">
        <f>R317-P320</f>
        <v>41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113</v>
      </c>
      <c r="AD320" s="33">
        <f>AD317-AB320</f>
        <v>7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486</v>
      </c>
      <c r="AP320" s="33">
        <f>AP317-AN320</f>
        <v>42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484</v>
      </c>
      <c r="BB320" s="33">
        <f>BB317-AZ320</f>
        <v>42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43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2526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25"/>
      <c r="B321" s="441">
        <f t="shared" si="2401"/>
        <v>45842</v>
      </c>
      <c r="C321" s="10"/>
      <c r="D321" s="11"/>
      <c r="E321" s="61">
        <f t="shared" ref="E321:F325" si="2442">E320-C321</f>
        <v>461</v>
      </c>
      <c r="F321" s="11">
        <f t="shared" si="2442"/>
        <v>38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492</v>
      </c>
      <c r="R321" s="11">
        <f t="shared" si="2444"/>
        <v>41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113</v>
      </c>
      <c r="AD321" s="11">
        <f t="shared" si="2445"/>
        <v>7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486</v>
      </c>
      <c r="AP321" s="11">
        <f t="shared" si="2446"/>
        <v>42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484</v>
      </c>
      <c r="BB321" s="11">
        <f t="shared" si="2447"/>
        <v>42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43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2526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25"/>
      <c r="B322" s="441">
        <f t="shared" si="2401"/>
        <v>45843</v>
      </c>
      <c r="C322" s="10"/>
      <c r="D322" s="11"/>
      <c r="E322" s="61">
        <f t="shared" si="2442"/>
        <v>461</v>
      </c>
      <c r="F322" s="11">
        <f t="shared" si="2442"/>
        <v>38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492</v>
      </c>
      <c r="R322" s="11">
        <f t="shared" si="2444"/>
        <v>41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113</v>
      </c>
      <c r="AD322" s="11">
        <f t="shared" si="2445"/>
        <v>7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486</v>
      </c>
      <c r="AP322" s="11">
        <f t="shared" si="2446"/>
        <v>42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484</v>
      </c>
      <c r="BB322" s="11">
        <f t="shared" si="2447"/>
        <v>42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43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2526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25"/>
      <c r="B323" s="441">
        <f t="shared" si="2401"/>
        <v>45844</v>
      </c>
      <c r="C323" s="10"/>
      <c r="D323" s="11"/>
      <c r="E323" s="61">
        <f t="shared" si="2442"/>
        <v>461</v>
      </c>
      <c r="F323" s="11">
        <f t="shared" si="2442"/>
        <v>38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492</v>
      </c>
      <c r="R323" s="11">
        <f t="shared" si="2444"/>
        <v>41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113</v>
      </c>
      <c r="AD323" s="11">
        <f t="shared" si="2445"/>
        <v>7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486</v>
      </c>
      <c r="AP323" s="11">
        <f t="shared" si="2446"/>
        <v>42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484</v>
      </c>
      <c r="BB323" s="11">
        <f t="shared" si="2447"/>
        <v>42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43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2526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25"/>
      <c r="B324" s="441">
        <f t="shared" si="2401"/>
        <v>45845</v>
      </c>
      <c r="C324" s="10"/>
      <c r="D324" s="11"/>
      <c r="E324" s="61">
        <f t="shared" si="2442"/>
        <v>461</v>
      </c>
      <c r="F324" s="11">
        <f t="shared" si="2442"/>
        <v>38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492</v>
      </c>
      <c r="R324" s="11">
        <f t="shared" si="2444"/>
        <v>41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113</v>
      </c>
      <c r="AD324" s="11">
        <f t="shared" si="2445"/>
        <v>7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486</v>
      </c>
      <c r="AP324" s="11">
        <f t="shared" si="2446"/>
        <v>42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484</v>
      </c>
      <c r="BB324" s="11">
        <f t="shared" si="2447"/>
        <v>42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43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2526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25"/>
      <c r="B325" s="441">
        <f t="shared" si="2401"/>
        <v>45846</v>
      </c>
      <c r="C325" s="10"/>
      <c r="D325" s="11"/>
      <c r="E325" s="61">
        <f t="shared" si="2442"/>
        <v>461</v>
      </c>
      <c r="F325" s="11">
        <f t="shared" si="2442"/>
        <v>38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492</v>
      </c>
      <c r="R325" s="11">
        <f t="shared" si="2444"/>
        <v>41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113</v>
      </c>
      <c r="AD325" s="11">
        <f t="shared" si="2445"/>
        <v>7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486</v>
      </c>
      <c r="AP325" s="11">
        <f t="shared" si="2446"/>
        <v>42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484</v>
      </c>
      <c r="BB325" s="11">
        <f t="shared" si="2447"/>
        <v>42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43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2526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25"/>
      <c r="B326" s="441">
        <f t="shared" si="2401"/>
        <v>45847</v>
      </c>
      <c r="C326" s="10"/>
      <c r="D326" s="11"/>
      <c r="E326" s="61">
        <f>E325-C326</f>
        <v>461</v>
      </c>
      <c r="F326" s="11">
        <f>F325-D326</f>
        <v>38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492</v>
      </c>
      <c r="R326" s="11">
        <f t="shared" si="2444"/>
        <v>41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113</v>
      </c>
      <c r="AD326" s="11">
        <f t="shared" si="2445"/>
        <v>7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486</v>
      </c>
      <c r="AP326" s="11">
        <f t="shared" si="2446"/>
        <v>42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484</v>
      </c>
      <c r="BB326" s="11">
        <f t="shared" si="2447"/>
        <v>42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43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2526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27">
        <v>61</v>
      </c>
      <c r="B329" s="440">
        <f>B326+1</f>
        <v>45848</v>
      </c>
      <c r="C329" s="32"/>
      <c r="D329" s="33"/>
      <c r="E329" s="33">
        <f>E326-C329</f>
        <v>461</v>
      </c>
      <c r="F329" s="33">
        <f>F326-D329</f>
        <v>38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492</v>
      </c>
      <c r="R329" s="33">
        <f>R326-P329</f>
        <v>41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113</v>
      </c>
      <c r="AD329" s="33">
        <f>AD326-AB329</f>
        <v>7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486</v>
      </c>
      <c r="AP329" s="33">
        <f>AP326-AN329</f>
        <v>42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484</v>
      </c>
      <c r="BB329" s="33">
        <f>BB326-AZ329</f>
        <v>42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43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2526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25"/>
      <c r="B330" s="441">
        <f t="shared" si="2401"/>
        <v>45849</v>
      </c>
      <c r="C330" s="10"/>
      <c r="D330" s="11"/>
      <c r="E330" s="61">
        <f t="shared" ref="E330:F334" si="2502">E329-C330</f>
        <v>461</v>
      </c>
      <c r="F330" s="11">
        <f t="shared" si="2502"/>
        <v>38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492</v>
      </c>
      <c r="R330" s="11">
        <f t="shared" si="2504"/>
        <v>41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113</v>
      </c>
      <c r="AD330" s="11">
        <f t="shared" si="2505"/>
        <v>7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486</v>
      </c>
      <c r="AP330" s="11">
        <f t="shared" si="2506"/>
        <v>42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484</v>
      </c>
      <c r="BB330" s="11">
        <f t="shared" si="2507"/>
        <v>42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43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2526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25"/>
      <c r="B331" s="441">
        <f t="shared" si="2401"/>
        <v>45850</v>
      </c>
      <c r="C331" s="10"/>
      <c r="D331" s="11"/>
      <c r="E331" s="61">
        <f t="shared" si="2502"/>
        <v>461</v>
      </c>
      <c r="F331" s="11">
        <f t="shared" si="2502"/>
        <v>38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492</v>
      </c>
      <c r="R331" s="11">
        <f t="shared" si="2504"/>
        <v>41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113</v>
      </c>
      <c r="AD331" s="11">
        <f t="shared" si="2505"/>
        <v>7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486</v>
      </c>
      <c r="AP331" s="11">
        <f t="shared" si="2506"/>
        <v>42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484</v>
      </c>
      <c r="BB331" s="11">
        <f t="shared" si="2507"/>
        <v>42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43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2526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25"/>
      <c r="B332" s="441">
        <f t="shared" si="2401"/>
        <v>45851</v>
      </c>
      <c r="C332" s="10"/>
      <c r="D332" s="11"/>
      <c r="E332" s="61">
        <f t="shared" si="2502"/>
        <v>461</v>
      </c>
      <c r="F332" s="11">
        <f t="shared" si="2502"/>
        <v>38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492</v>
      </c>
      <c r="R332" s="11">
        <f t="shared" si="2504"/>
        <v>41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113</v>
      </c>
      <c r="AD332" s="11">
        <f t="shared" si="2505"/>
        <v>7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06"/>
        <v>42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484</v>
      </c>
      <c r="BB332" s="11">
        <f t="shared" si="2507"/>
        <v>42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43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2526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25"/>
      <c r="B333" s="441">
        <f t="shared" si="2401"/>
        <v>45852</v>
      </c>
      <c r="C333" s="10"/>
      <c r="D333" s="11"/>
      <c r="E333" s="61">
        <f t="shared" si="2502"/>
        <v>461</v>
      </c>
      <c r="F333" s="11">
        <f t="shared" si="2502"/>
        <v>38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492</v>
      </c>
      <c r="R333" s="11">
        <f t="shared" si="2504"/>
        <v>41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113</v>
      </c>
      <c r="AD333" s="11">
        <f t="shared" si="2505"/>
        <v>7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486</v>
      </c>
      <c r="AP333" s="11">
        <f t="shared" si="2506"/>
        <v>42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484</v>
      </c>
      <c r="BB333" s="11">
        <f t="shared" si="2507"/>
        <v>42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43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2526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25"/>
      <c r="B334" s="441">
        <f t="shared" si="2401"/>
        <v>45853</v>
      </c>
      <c r="C334" s="10"/>
      <c r="D334" s="11"/>
      <c r="E334" s="61">
        <f t="shared" si="2502"/>
        <v>461</v>
      </c>
      <c r="F334" s="11">
        <f t="shared" si="2502"/>
        <v>38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492</v>
      </c>
      <c r="R334" s="11">
        <f t="shared" si="2504"/>
        <v>41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113</v>
      </c>
      <c r="AD334" s="11">
        <f t="shared" si="2505"/>
        <v>7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486</v>
      </c>
      <c r="AP334" s="11">
        <f t="shared" si="2506"/>
        <v>42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484</v>
      </c>
      <c r="BB334" s="11">
        <f t="shared" si="2507"/>
        <v>42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43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2526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25"/>
      <c r="B335" s="441">
        <f t="shared" si="2401"/>
        <v>45854</v>
      </c>
      <c r="C335" s="10"/>
      <c r="D335" s="11"/>
      <c r="E335" s="61">
        <f>E334-C335</f>
        <v>461</v>
      </c>
      <c r="F335" s="11">
        <f>F334-D335</f>
        <v>38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492</v>
      </c>
      <c r="R335" s="11">
        <f t="shared" si="2504"/>
        <v>41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113</v>
      </c>
      <c r="AD335" s="11">
        <f t="shared" si="2505"/>
        <v>7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486</v>
      </c>
      <c r="AP335" s="11">
        <f t="shared" si="2506"/>
        <v>42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484</v>
      </c>
      <c r="BB335" s="11">
        <f t="shared" si="2507"/>
        <v>42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43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2526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27">
        <v>62</v>
      </c>
      <c r="B338" s="440">
        <f>B335+1</f>
        <v>45855</v>
      </c>
      <c r="C338" s="32"/>
      <c r="D338" s="33"/>
      <c r="E338" s="33">
        <f>E335-C338</f>
        <v>461</v>
      </c>
      <c r="F338" s="33">
        <f>F335-D338</f>
        <v>38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492</v>
      </c>
      <c r="R338" s="33">
        <f>R335-P338</f>
        <v>41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113</v>
      </c>
      <c r="AD338" s="33">
        <f>AD335-AB338</f>
        <v>7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486</v>
      </c>
      <c r="AP338" s="33">
        <f>AP335-AN338</f>
        <v>42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484</v>
      </c>
      <c r="BB338" s="33">
        <f>BB335-AZ338</f>
        <v>42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43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2526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25"/>
      <c r="B339" s="441">
        <f t="shared" si="2401"/>
        <v>45856</v>
      </c>
      <c r="C339" s="10"/>
      <c r="D339" s="11"/>
      <c r="E339" s="61">
        <f t="shared" ref="E339:F343" si="2562">E338-C339</f>
        <v>461</v>
      </c>
      <c r="F339" s="11">
        <f t="shared" si="2562"/>
        <v>38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492</v>
      </c>
      <c r="R339" s="11">
        <f t="shared" si="2564"/>
        <v>41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113</v>
      </c>
      <c r="AD339" s="11">
        <f t="shared" si="2565"/>
        <v>7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486</v>
      </c>
      <c r="AP339" s="11">
        <f t="shared" si="2566"/>
        <v>42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484</v>
      </c>
      <c r="BB339" s="11">
        <f t="shared" si="2567"/>
        <v>42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43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2526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25"/>
      <c r="B340" s="441">
        <f t="shared" si="2401"/>
        <v>45857</v>
      </c>
      <c r="C340" s="10"/>
      <c r="D340" s="11"/>
      <c r="E340" s="61">
        <f t="shared" ref="E340" si="2582">E339-C340</f>
        <v>461</v>
      </c>
      <c r="F340" s="11">
        <f t="shared" ref="F340" si="2583">F339-D340</f>
        <v>38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492</v>
      </c>
      <c r="R340" s="11">
        <f t="shared" ref="R340" si="2587">R339-P340</f>
        <v>41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113</v>
      </c>
      <c r="AD340" s="11">
        <f t="shared" ref="AD340" si="2591">AD339-AB340</f>
        <v>7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486</v>
      </c>
      <c r="AP340" s="11">
        <f t="shared" ref="AP340" si="2595">AP339-AN340</f>
        <v>42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484</v>
      </c>
      <c r="BB340" s="11">
        <f t="shared" ref="BB340" si="2599">BB339-AZ340</f>
        <v>42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43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2526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25"/>
      <c r="B341" s="441">
        <f t="shared" si="2401"/>
        <v>45858</v>
      </c>
      <c r="C341" s="10"/>
      <c r="D341" s="11"/>
      <c r="E341" s="61">
        <f t="shared" si="2562"/>
        <v>461</v>
      </c>
      <c r="F341" s="11">
        <f t="shared" si="2562"/>
        <v>38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492</v>
      </c>
      <c r="R341" s="11">
        <f t="shared" si="2564"/>
        <v>41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113</v>
      </c>
      <c r="AD341" s="11">
        <f t="shared" si="2565"/>
        <v>7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486</v>
      </c>
      <c r="AP341" s="11">
        <f t="shared" si="2566"/>
        <v>42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484</v>
      </c>
      <c r="BB341" s="11">
        <f t="shared" si="2567"/>
        <v>42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43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2526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25"/>
      <c r="B342" s="441">
        <f t="shared" si="2401"/>
        <v>45859</v>
      </c>
      <c r="C342" s="10"/>
      <c r="D342" s="11"/>
      <c r="E342" s="61">
        <f t="shared" si="2562"/>
        <v>461</v>
      </c>
      <c r="F342" s="11">
        <f t="shared" si="2562"/>
        <v>38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492</v>
      </c>
      <c r="R342" s="11">
        <f t="shared" si="2564"/>
        <v>41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113</v>
      </c>
      <c r="AD342" s="11">
        <f t="shared" si="2565"/>
        <v>7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486</v>
      </c>
      <c r="AP342" s="11">
        <f t="shared" si="2566"/>
        <v>42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484</v>
      </c>
      <c r="BB342" s="11">
        <f t="shared" si="2567"/>
        <v>42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43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2526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25"/>
      <c r="B343" s="441">
        <f t="shared" si="2401"/>
        <v>45860</v>
      </c>
      <c r="C343" s="10"/>
      <c r="D343" s="11"/>
      <c r="E343" s="61">
        <f t="shared" si="2562"/>
        <v>461</v>
      </c>
      <c r="F343" s="11">
        <f t="shared" si="2562"/>
        <v>38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492</v>
      </c>
      <c r="R343" s="11">
        <f t="shared" si="2564"/>
        <v>41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113</v>
      </c>
      <c r="AD343" s="11">
        <f t="shared" si="2565"/>
        <v>7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486</v>
      </c>
      <c r="AP343" s="11">
        <f t="shared" si="2566"/>
        <v>42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484</v>
      </c>
      <c r="BB343" s="11">
        <f t="shared" si="2567"/>
        <v>42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43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2526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25"/>
      <c r="B344" s="441">
        <f t="shared" si="2401"/>
        <v>45861</v>
      </c>
      <c r="C344" s="10"/>
      <c r="D344" s="11"/>
      <c r="E344" s="61">
        <f>E343-C344</f>
        <v>461</v>
      </c>
      <c r="F344" s="11">
        <f>F343-D344</f>
        <v>38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492</v>
      </c>
      <c r="R344" s="11">
        <f t="shared" si="2564"/>
        <v>41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113</v>
      </c>
      <c r="AD344" s="11">
        <f t="shared" si="2565"/>
        <v>7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486</v>
      </c>
      <c r="AP344" s="11">
        <f t="shared" si="2566"/>
        <v>42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484</v>
      </c>
      <c r="BB344" s="11">
        <f t="shared" si="2567"/>
        <v>42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43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2526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27">
        <v>63</v>
      </c>
      <c r="B347" s="440">
        <f>B344+1</f>
        <v>45862</v>
      </c>
      <c r="C347" s="32"/>
      <c r="D347" s="33"/>
      <c r="E347" s="33">
        <f>E344-C347</f>
        <v>461</v>
      </c>
      <c r="F347" s="33">
        <f>F344-D347</f>
        <v>38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492</v>
      </c>
      <c r="R347" s="33">
        <f>R344-P347</f>
        <v>41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113</v>
      </c>
      <c r="AD347" s="33">
        <f>AD344-AB347</f>
        <v>7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486</v>
      </c>
      <c r="AP347" s="33">
        <f>AP344-AN347</f>
        <v>42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484</v>
      </c>
      <c r="BB347" s="33">
        <f>BB344-AZ347</f>
        <v>42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43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2526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25"/>
      <c r="B348" s="441">
        <f t="shared" si="2401"/>
        <v>45863</v>
      </c>
      <c r="C348" s="10"/>
      <c r="D348" s="11"/>
      <c r="E348" s="61">
        <f t="shared" ref="E348:F352" si="2697">E347-C348</f>
        <v>461</v>
      </c>
      <c r="F348" s="11">
        <f t="shared" si="2697"/>
        <v>38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492</v>
      </c>
      <c r="R348" s="11">
        <f t="shared" si="2699"/>
        <v>41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113</v>
      </c>
      <c r="AD348" s="11">
        <f t="shared" si="2700"/>
        <v>7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486</v>
      </c>
      <c r="AP348" s="11">
        <f t="shared" si="2701"/>
        <v>42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484</v>
      </c>
      <c r="BB348" s="11">
        <f t="shared" si="2702"/>
        <v>42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43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2526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25"/>
      <c r="B349" s="441">
        <f t="shared" si="2401"/>
        <v>45864</v>
      </c>
      <c r="C349" s="10"/>
      <c r="D349" s="11"/>
      <c r="E349" s="61">
        <f t="shared" si="2697"/>
        <v>461</v>
      </c>
      <c r="F349" s="11">
        <f t="shared" si="2697"/>
        <v>38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492</v>
      </c>
      <c r="R349" s="11">
        <f t="shared" si="2699"/>
        <v>41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113</v>
      </c>
      <c r="AD349" s="11">
        <f t="shared" si="2700"/>
        <v>7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486</v>
      </c>
      <c r="AP349" s="11">
        <f t="shared" si="2701"/>
        <v>42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484</v>
      </c>
      <c r="BB349" s="11">
        <f t="shared" si="2702"/>
        <v>42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43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2526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25"/>
      <c r="B350" s="441">
        <f t="shared" si="2401"/>
        <v>45865</v>
      </c>
      <c r="C350" s="10"/>
      <c r="D350" s="11"/>
      <c r="E350" s="61">
        <f t="shared" si="2697"/>
        <v>461</v>
      </c>
      <c r="F350" s="11">
        <f t="shared" si="2697"/>
        <v>38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492</v>
      </c>
      <c r="R350" s="11">
        <f t="shared" si="2699"/>
        <v>41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113</v>
      </c>
      <c r="AD350" s="11">
        <f t="shared" si="2700"/>
        <v>7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486</v>
      </c>
      <c r="AP350" s="11">
        <f t="shared" si="2701"/>
        <v>42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484</v>
      </c>
      <c r="BB350" s="11">
        <f t="shared" si="2702"/>
        <v>42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43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2526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25"/>
      <c r="B351" s="441">
        <f t="shared" si="2401"/>
        <v>45866</v>
      </c>
      <c r="C351" s="10"/>
      <c r="D351" s="11"/>
      <c r="E351" s="61">
        <f t="shared" si="2697"/>
        <v>461</v>
      </c>
      <c r="F351" s="11">
        <f t="shared" si="2697"/>
        <v>38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492</v>
      </c>
      <c r="R351" s="11">
        <f t="shared" si="2699"/>
        <v>41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113</v>
      </c>
      <c r="AD351" s="11">
        <f t="shared" si="2700"/>
        <v>7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486</v>
      </c>
      <c r="AP351" s="11">
        <f t="shared" si="2701"/>
        <v>42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484</v>
      </c>
      <c r="BB351" s="11">
        <f t="shared" si="2702"/>
        <v>42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43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2526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25"/>
      <c r="B352" s="441">
        <f t="shared" si="2401"/>
        <v>45867</v>
      </c>
      <c r="C352" s="10"/>
      <c r="D352" s="11"/>
      <c r="E352" s="61">
        <f t="shared" si="2697"/>
        <v>461</v>
      </c>
      <c r="F352" s="11">
        <f t="shared" si="2697"/>
        <v>38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492</v>
      </c>
      <c r="R352" s="11">
        <f t="shared" si="2699"/>
        <v>41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113</v>
      </c>
      <c r="AD352" s="11">
        <f t="shared" si="2700"/>
        <v>7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486</v>
      </c>
      <c r="AP352" s="11">
        <f t="shared" si="2701"/>
        <v>42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484</v>
      </c>
      <c r="BB352" s="11">
        <f t="shared" si="2702"/>
        <v>42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43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2526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25"/>
      <c r="B353" s="441">
        <f>+B352+1</f>
        <v>45868</v>
      </c>
      <c r="C353" s="10"/>
      <c r="D353" s="11"/>
      <c r="E353" s="61">
        <f>E352-C353</f>
        <v>461</v>
      </c>
      <c r="F353" s="11">
        <f>F352-D353</f>
        <v>38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492</v>
      </c>
      <c r="R353" s="11">
        <f t="shared" si="2699"/>
        <v>41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113</v>
      </c>
      <c r="AD353" s="11">
        <f t="shared" si="2700"/>
        <v>7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486</v>
      </c>
      <c r="AP353" s="11">
        <f t="shared" si="2701"/>
        <v>42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484</v>
      </c>
      <c r="BB353" s="11">
        <f t="shared" si="2702"/>
        <v>42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43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2526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27">
        <v>64</v>
      </c>
      <c r="B356" s="440">
        <f>B353+1</f>
        <v>45869</v>
      </c>
      <c r="C356" s="32"/>
      <c r="D356" s="33"/>
      <c r="E356" s="33">
        <f>E353-C356</f>
        <v>461</v>
      </c>
      <c r="F356" s="33">
        <f>F353-D356</f>
        <v>38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492</v>
      </c>
      <c r="R356" s="33">
        <f>R353-P356</f>
        <v>41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113</v>
      </c>
      <c r="AD356" s="33">
        <f>AD353-AB356</f>
        <v>7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486</v>
      </c>
      <c r="AP356" s="33">
        <f>AP353-AN356</f>
        <v>42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484</v>
      </c>
      <c r="BB356" s="33">
        <f>BB353-AZ356</f>
        <v>42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43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2526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25"/>
      <c r="B357" s="441">
        <f t="shared" ref="B357:B361" si="2757">+B356+1</f>
        <v>45870</v>
      </c>
      <c r="C357" s="10"/>
      <c r="D357" s="11"/>
      <c r="E357" s="61">
        <f t="shared" ref="E357:E361" si="2758">E356-C357</f>
        <v>461</v>
      </c>
      <c r="F357" s="11">
        <f t="shared" ref="F357:F361" si="2759">F356-D357</f>
        <v>38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492</v>
      </c>
      <c r="R357" s="11">
        <f t="shared" ref="R357:R362" si="2762">R356-P357</f>
        <v>41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113</v>
      </c>
      <c r="AD357" s="11">
        <f t="shared" ref="AD357:AD362" si="2764">AD356-AB357</f>
        <v>7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486</v>
      </c>
      <c r="AP357" s="11">
        <f t="shared" ref="AP357:AP362" si="2766">AP356-AN357</f>
        <v>42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484</v>
      </c>
      <c r="BB357" s="11">
        <f t="shared" ref="BB357:BB362" si="2768">BB356-AZ357</f>
        <v>42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43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2526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25"/>
      <c r="B358" s="441">
        <f t="shared" si="2757"/>
        <v>45871</v>
      </c>
      <c r="C358" s="10"/>
      <c r="D358" s="11"/>
      <c r="E358" s="61">
        <f t="shared" si="2758"/>
        <v>461</v>
      </c>
      <c r="F358" s="11">
        <f t="shared" si="2759"/>
        <v>38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492</v>
      </c>
      <c r="R358" s="11">
        <f t="shared" si="2762"/>
        <v>41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113</v>
      </c>
      <c r="AD358" s="11">
        <f t="shared" si="2764"/>
        <v>7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486</v>
      </c>
      <c r="AP358" s="11">
        <f t="shared" si="2766"/>
        <v>42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484</v>
      </c>
      <c r="BB358" s="11">
        <f t="shared" si="2768"/>
        <v>42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43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2526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25"/>
      <c r="B359" s="441">
        <f t="shared" si="2757"/>
        <v>45872</v>
      </c>
      <c r="C359" s="10"/>
      <c r="D359" s="11"/>
      <c r="E359" s="61">
        <f t="shared" si="2758"/>
        <v>461</v>
      </c>
      <c r="F359" s="11">
        <f t="shared" si="2759"/>
        <v>38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492</v>
      </c>
      <c r="R359" s="11">
        <f t="shared" si="2762"/>
        <v>41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113</v>
      </c>
      <c r="AD359" s="11">
        <f t="shared" si="2764"/>
        <v>7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486</v>
      </c>
      <c r="AP359" s="11">
        <f t="shared" si="2766"/>
        <v>42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484</v>
      </c>
      <c r="BB359" s="11">
        <f t="shared" si="2768"/>
        <v>42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43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2526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25"/>
      <c r="B360" s="441">
        <f t="shared" si="2757"/>
        <v>45873</v>
      </c>
      <c r="C360" s="10"/>
      <c r="D360" s="11"/>
      <c r="E360" s="61">
        <f t="shared" si="2758"/>
        <v>461</v>
      </c>
      <c r="F360" s="11">
        <f t="shared" si="2759"/>
        <v>38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492</v>
      </c>
      <c r="R360" s="11">
        <f t="shared" si="2762"/>
        <v>41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113</v>
      </c>
      <c r="AD360" s="11">
        <f t="shared" si="2764"/>
        <v>7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486</v>
      </c>
      <c r="AP360" s="11">
        <f t="shared" si="2766"/>
        <v>42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484</v>
      </c>
      <c r="BB360" s="11">
        <f t="shared" si="2768"/>
        <v>42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43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2526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25"/>
      <c r="B361" s="441">
        <f t="shared" si="2757"/>
        <v>45874</v>
      </c>
      <c r="C361" s="10"/>
      <c r="D361" s="11"/>
      <c r="E361" s="61">
        <f t="shared" si="2758"/>
        <v>461</v>
      </c>
      <c r="F361" s="11">
        <f t="shared" si="2759"/>
        <v>38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492</v>
      </c>
      <c r="R361" s="11">
        <f t="shared" si="2762"/>
        <v>41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113</v>
      </c>
      <c r="AD361" s="11">
        <f t="shared" si="2764"/>
        <v>7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486</v>
      </c>
      <c r="AP361" s="11">
        <f t="shared" si="2766"/>
        <v>42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484</v>
      </c>
      <c r="BB361" s="11">
        <f t="shared" si="2768"/>
        <v>42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43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2526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25"/>
      <c r="B362" s="441">
        <f>+B361+1</f>
        <v>45875</v>
      </c>
      <c r="C362" s="10"/>
      <c r="D362" s="11"/>
      <c r="E362" s="61">
        <f>E361-C362</f>
        <v>461</v>
      </c>
      <c r="F362" s="11">
        <f>F361-D362</f>
        <v>38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492</v>
      </c>
      <c r="R362" s="11">
        <f t="shared" si="2762"/>
        <v>41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113</v>
      </c>
      <c r="AD362" s="11">
        <f t="shared" si="2764"/>
        <v>7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486</v>
      </c>
      <c r="AP362" s="11">
        <f t="shared" si="2766"/>
        <v>42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484</v>
      </c>
      <c r="BB362" s="11">
        <f t="shared" si="2768"/>
        <v>42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43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2526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27">
        <v>65</v>
      </c>
      <c r="B365" s="440">
        <f>B362+1</f>
        <v>45876</v>
      </c>
      <c r="C365" s="32"/>
      <c r="D365" s="33"/>
      <c r="E365" s="33">
        <f>E362-C365</f>
        <v>461</v>
      </c>
      <c r="F365" s="33">
        <f>F362-D365</f>
        <v>38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492</v>
      </c>
      <c r="R365" s="33">
        <f>R362-P365</f>
        <v>41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113</v>
      </c>
      <c r="AD365" s="33">
        <f>AD362-AB365</f>
        <v>7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486</v>
      </c>
      <c r="AP365" s="33">
        <f>AP362-AN365</f>
        <v>42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484</v>
      </c>
      <c r="BB365" s="33">
        <f>BB362-AZ365</f>
        <v>42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43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2526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25"/>
      <c r="B366" s="441">
        <f t="shared" ref="B366:B370" si="2836">+B365+1</f>
        <v>45877</v>
      </c>
      <c r="C366" s="10"/>
      <c r="D366" s="11"/>
      <c r="E366" s="61">
        <f t="shared" ref="E366:E370" si="2837">E365-C366</f>
        <v>461</v>
      </c>
      <c r="F366" s="11">
        <f t="shared" ref="F366:F370" si="2838">F365-D366</f>
        <v>38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492</v>
      </c>
      <c r="R366" s="11">
        <f t="shared" ref="R366:R371" si="2841">R365-P366</f>
        <v>41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113</v>
      </c>
      <c r="AD366" s="11">
        <f t="shared" ref="AD366:AD371" si="2843">AD365-AB366</f>
        <v>7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486</v>
      </c>
      <c r="AP366" s="11">
        <f t="shared" ref="AP366:AP371" si="2845">AP365-AN366</f>
        <v>42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484</v>
      </c>
      <c r="BB366" s="11">
        <f t="shared" ref="BB366:BB371" si="2847">BB365-AZ366</f>
        <v>42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43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2526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25"/>
      <c r="B367" s="441">
        <f t="shared" si="2836"/>
        <v>45878</v>
      </c>
      <c r="C367" s="10"/>
      <c r="D367" s="11"/>
      <c r="E367" s="61">
        <f t="shared" si="2837"/>
        <v>461</v>
      </c>
      <c r="F367" s="11">
        <f t="shared" si="2838"/>
        <v>38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492</v>
      </c>
      <c r="R367" s="11">
        <f t="shared" si="2841"/>
        <v>41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113</v>
      </c>
      <c r="AD367" s="11">
        <f t="shared" si="2843"/>
        <v>7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486</v>
      </c>
      <c r="AP367" s="11">
        <f t="shared" si="2845"/>
        <v>42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484</v>
      </c>
      <c r="BB367" s="11">
        <f t="shared" si="2847"/>
        <v>42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43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2526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25"/>
      <c r="B368" s="441">
        <f t="shared" si="2836"/>
        <v>45879</v>
      </c>
      <c r="C368" s="10"/>
      <c r="D368" s="11"/>
      <c r="E368" s="61">
        <f t="shared" si="2837"/>
        <v>461</v>
      </c>
      <c r="F368" s="11">
        <f t="shared" si="2838"/>
        <v>38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492</v>
      </c>
      <c r="R368" s="11">
        <f t="shared" si="2841"/>
        <v>41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113</v>
      </c>
      <c r="AD368" s="11">
        <f t="shared" si="2843"/>
        <v>7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486</v>
      </c>
      <c r="AP368" s="11">
        <f t="shared" si="2845"/>
        <v>42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484</v>
      </c>
      <c r="BB368" s="11">
        <f t="shared" si="2847"/>
        <v>42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43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2526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25"/>
      <c r="B369" s="441">
        <f t="shared" si="2836"/>
        <v>45880</v>
      </c>
      <c r="C369" s="10"/>
      <c r="D369" s="11"/>
      <c r="E369" s="61">
        <f t="shared" si="2837"/>
        <v>461</v>
      </c>
      <c r="F369" s="11">
        <f t="shared" si="2838"/>
        <v>38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492</v>
      </c>
      <c r="R369" s="11">
        <f t="shared" si="2841"/>
        <v>41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113</v>
      </c>
      <c r="AD369" s="11">
        <f t="shared" si="2843"/>
        <v>7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486</v>
      </c>
      <c r="AP369" s="11">
        <f t="shared" si="2845"/>
        <v>42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484</v>
      </c>
      <c r="BB369" s="11">
        <f t="shared" si="2847"/>
        <v>42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43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2526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25"/>
      <c r="B370" s="441">
        <f t="shared" si="2836"/>
        <v>45881</v>
      </c>
      <c r="C370" s="10"/>
      <c r="D370" s="11"/>
      <c r="E370" s="61">
        <f t="shared" si="2837"/>
        <v>461</v>
      </c>
      <c r="F370" s="11">
        <f t="shared" si="2838"/>
        <v>38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492</v>
      </c>
      <c r="R370" s="11">
        <f t="shared" si="2841"/>
        <v>41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113</v>
      </c>
      <c r="AD370" s="11">
        <f t="shared" si="2843"/>
        <v>7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486</v>
      </c>
      <c r="AP370" s="11">
        <f t="shared" si="2845"/>
        <v>42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484</v>
      </c>
      <c r="BB370" s="11">
        <f t="shared" si="2847"/>
        <v>42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43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2526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25"/>
      <c r="B371" s="441">
        <f>+B370+1</f>
        <v>45882</v>
      </c>
      <c r="C371" s="10"/>
      <c r="D371" s="11"/>
      <c r="E371" s="61">
        <f>E370-C371</f>
        <v>461</v>
      </c>
      <c r="F371" s="11">
        <f>F370-D371</f>
        <v>38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492</v>
      </c>
      <c r="R371" s="11">
        <f t="shared" si="2841"/>
        <v>41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113</v>
      </c>
      <c r="AD371" s="11">
        <f t="shared" si="2843"/>
        <v>7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486</v>
      </c>
      <c r="AP371" s="11">
        <f t="shared" si="2845"/>
        <v>42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484</v>
      </c>
      <c r="BB371" s="11">
        <f t="shared" si="2847"/>
        <v>42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43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2526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2"/>
      <c r="AT3" s="813"/>
      <c r="AU3" s="814"/>
      <c r="AV3" s="815"/>
      <c r="AW3" s="812"/>
      <c r="AX3" s="813"/>
      <c r="AY3" s="814"/>
      <c r="AZ3" s="815"/>
      <c r="BA3" s="812"/>
      <c r="BB3" s="813"/>
      <c r="BC3" s="812"/>
      <c r="BD3" s="813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1" t="s">
        <v>111</v>
      </c>
      <c r="D3" s="821"/>
      <c r="E3" s="821"/>
      <c r="F3" s="821"/>
      <c r="G3" s="821"/>
      <c r="H3" s="821"/>
      <c r="I3" s="821"/>
      <c r="J3" s="821"/>
      <c r="K3" s="821"/>
      <c r="L3" s="821"/>
      <c r="M3" s="821"/>
      <c r="N3" s="821"/>
      <c r="O3" s="821"/>
      <c r="P3" s="821"/>
      <c r="Q3" s="821"/>
      <c r="R3" s="821"/>
      <c r="S3" s="821"/>
      <c r="T3" s="821"/>
      <c r="U3" s="821"/>
      <c r="V3" s="821"/>
    </row>
    <row r="4" spans="1:33" ht="19.5" thickBot="1" x14ac:dyDescent="0.35">
      <c r="A4" s="825" t="s">
        <v>110</v>
      </c>
      <c r="B4" s="826"/>
      <c r="C4" s="816" t="s">
        <v>124</v>
      </c>
      <c r="D4" s="817"/>
      <c r="E4" s="818" t="s">
        <v>125</v>
      </c>
      <c r="F4" s="824"/>
      <c r="G4" s="816" t="s">
        <v>126</v>
      </c>
      <c r="H4" s="817"/>
      <c r="I4" s="820" t="s">
        <v>127</v>
      </c>
      <c r="J4" s="819"/>
      <c r="K4" s="816" t="s">
        <v>128</v>
      </c>
      <c r="L4" s="817"/>
      <c r="M4" s="822" t="s">
        <v>104</v>
      </c>
      <c r="N4" s="823"/>
      <c r="O4" s="816" t="s">
        <v>129</v>
      </c>
      <c r="P4" s="817"/>
      <c r="Q4" s="818" t="s">
        <v>130</v>
      </c>
      <c r="R4" s="824"/>
      <c r="S4" s="816" t="s">
        <v>131</v>
      </c>
      <c r="T4" s="817"/>
      <c r="U4" s="818" t="s">
        <v>132</v>
      </c>
      <c r="V4" s="819"/>
      <c r="W4" s="820" t="s">
        <v>129</v>
      </c>
      <c r="X4" s="819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7" t="s">
        <v>176</v>
      </c>
      <c r="B1" s="828"/>
      <c r="C1" s="829"/>
      <c r="D1" s="70"/>
      <c r="E1" s="827" t="s">
        <v>177</v>
      </c>
      <c r="F1" s="828"/>
      <c r="G1" s="828"/>
    </row>
    <row r="2" spans="1:7" x14ac:dyDescent="0.25">
      <c r="A2" s="76"/>
      <c r="B2" s="830" t="s">
        <v>69</v>
      </c>
      <c r="C2" s="831"/>
      <c r="E2" s="76"/>
      <c r="F2" s="830" t="s">
        <v>89</v>
      </c>
      <c r="G2" s="831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4" t="s">
        <v>80</v>
      </c>
      <c r="O1" s="834"/>
      <c r="P1" s="834"/>
      <c r="Q1" s="834"/>
      <c r="R1" s="834"/>
      <c r="S1" s="834"/>
      <c r="T1" s="834"/>
      <c r="U1" s="834"/>
      <c r="V1" s="834"/>
      <c r="W1" s="834"/>
    </row>
    <row r="2" spans="1:25" ht="15.75" customHeight="1" thickBot="1" x14ac:dyDescent="0.3">
      <c r="A2" s="303"/>
      <c r="B2" s="301"/>
      <c r="E2" s="832" t="s">
        <v>83</v>
      </c>
      <c r="F2" s="833"/>
      <c r="G2" s="832" t="s">
        <v>84</v>
      </c>
      <c r="H2" s="833"/>
      <c r="I2" s="832" t="s">
        <v>85</v>
      </c>
      <c r="J2" s="833"/>
      <c r="K2" s="842" t="s">
        <v>86</v>
      </c>
      <c r="L2" s="833"/>
      <c r="N2" s="835" t="s">
        <v>87</v>
      </c>
      <c r="O2" s="837" t="s">
        <v>82</v>
      </c>
      <c r="P2" s="839" t="s">
        <v>83</v>
      </c>
      <c r="Q2" s="840"/>
      <c r="R2" s="839" t="s">
        <v>84</v>
      </c>
      <c r="S2" s="840"/>
      <c r="T2" s="839" t="s">
        <v>85</v>
      </c>
      <c r="U2" s="840"/>
      <c r="V2" s="841" t="s">
        <v>86</v>
      </c>
      <c r="W2" s="840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6"/>
      <c r="O3" s="838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8782</v>
      </c>
      <c r="D33" s="130">
        <f t="shared" ref="D33:D39" si="8">E33+G33+I33+K33</f>
        <v>35</v>
      </c>
      <c r="E33" s="276">
        <f>LF!C273+LF!AA273+LF!BK273+LF!CI273+LF!DS273+LF!EQ273+LF!GA273+LF!GY273</f>
        <v>15</v>
      </c>
      <c r="F33" s="130">
        <f>LF!E272+LF!AC272+LF!BM272+LF!CK272+LF!DU272+LF!ES272+LF!GC272+LF!HA272</f>
        <v>3593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8780</v>
      </c>
      <c r="D34" s="130">
        <f t="shared" si="8"/>
        <v>2</v>
      </c>
      <c r="E34" s="276">
        <f>LF!C282+LF!AA282+LF!BK282+LF!CI282+LF!DS282+LF!EQ282+LF!GA282+LF!GY282</f>
        <v>0</v>
      </c>
      <c r="F34" s="130">
        <f>LF!E281+LF!AC281+LF!BM281+LF!CK281+LF!DU281+LF!ES281+LF!GC281+LF!HA281</f>
        <v>3593</v>
      </c>
      <c r="G34" s="276">
        <f>LF!O282+LF!BW282+LF!EE282+LF!GM282</f>
        <v>2</v>
      </c>
      <c r="H34" s="130">
        <f>LF!Q281+LF!BY281+LF!EG281+LF!GO281</f>
        <v>2311</v>
      </c>
      <c r="I34" s="276">
        <f>LF!AM282+LF!CU282</f>
        <v>0</v>
      </c>
      <c r="J34" s="130">
        <f>LF!AO281+LF!CW281</f>
        <v>613</v>
      </c>
      <c r="K34" s="281">
        <f>LF!AY282+LF!DG282+LF!FC282+LF!HK282</f>
        <v>0</v>
      </c>
      <c r="L34" s="130">
        <f>LF!BA281+LF!DI281+LF!FE281+LF!HM281</f>
        <v>2281</v>
      </c>
      <c r="N34" s="276">
        <f t="shared" si="4"/>
        <v>2524</v>
      </c>
      <c r="O34" s="130">
        <f t="shared" si="1"/>
        <v>1</v>
      </c>
      <c r="P34" s="276">
        <f>LM!C282+LM!AA282</f>
        <v>1</v>
      </c>
      <c r="Q34" s="130">
        <f>LM!E281+LM!AC281</f>
        <v>574</v>
      </c>
      <c r="R34" s="276">
        <f>LM!O282</f>
        <v>0</v>
      </c>
      <c r="S34" s="130">
        <f>LM!Q281</f>
        <v>492</v>
      </c>
      <c r="T34" s="276">
        <f>LM!AM282+LM!AY282</f>
        <v>0</v>
      </c>
      <c r="U34" s="130">
        <f>LM!AO281+LM!BA281</f>
        <v>970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8780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3593</v>
      </c>
      <c r="G35" s="276">
        <f>LF!O291+LF!BW291+LF!EE291+LF!GM291</f>
        <v>0</v>
      </c>
      <c r="H35" s="130">
        <f>LF!Q290+LF!BY290+LF!EG290+LF!GO290</f>
        <v>2311</v>
      </c>
      <c r="I35" s="276">
        <f>LF!AM291+LF!CU291</f>
        <v>0</v>
      </c>
      <c r="J35" s="130">
        <f>LF!AO290+LF!CW290</f>
        <v>613</v>
      </c>
      <c r="K35" s="281">
        <f>LF!AY291+LF!DG291+LF!FC291+LF!HK291</f>
        <v>0</v>
      </c>
      <c r="L35" s="130">
        <f>LF!BA290+LF!DI290+LF!FE290+LF!HM290</f>
        <v>2281</v>
      </c>
      <c r="N35" s="276">
        <f t="shared" si="4"/>
        <v>2524</v>
      </c>
      <c r="O35" s="130">
        <f t="shared" si="1"/>
        <v>0</v>
      </c>
      <c r="P35" s="276">
        <f>LM!C291+LM!AA291</f>
        <v>0</v>
      </c>
      <c r="Q35" s="130">
        <f>LM!E290+LM!AC290</f>
        <v>574</v>
      </c>
      <c r="R35" s="276">
        <f>LM!O291</f>
        <v>0</v>
      </c>
      <c r="S35" s="130">
        <f>LM!Q290</f>
        <v>492</v>
      </c>
      <c r="T35" s="276">
        <f>LM!AM291+LM!AY291</f>
        <v>0</v>
      </c>
      <c r="U35" s="130">
        <f>LM!AO290+LM!BA290</f>
        <v>970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8780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3593</v>
      </c>
      <c r="G36" s="276">
        <f>LF!O300+LF!BW300+LF!EE300+LF!GM300</f>
        <v>0</v>
      </c>
      <c r="H36" s="130">
        <f>LF!Q299+LF!BY299+LF!EG299+LF!GO299</f>
        <v>2311</v>
      </c>
      <c r="I36" s="276">
        <f>LF!AM300+LF!CU300</f>
        <v>0</v>
      </c>
      <c r="J36" s="130">
        <f>LF!AO299+LF!CW299</f>
        <v>613</v>
      </c>
      <c r="K36" s="281">
        <f>LF!AY300+LF!DG300+LF!FC300+LF!HK300</f>
        <v>0</v>
      </c>
      <c r="L36" s="130">
        <f>LF!BA299+LF!DI299+LF!FE299+LF!HM299</f>
        <v>2281</v>
      </c>
      <c r="N36" s="276">
        <f t="shared" si="4"/>
        <v>2524</v>
      </c>
      <c r="O36" s="130">
        <f t="shared" si="1"/>
        <v>0</v>
      </c>
      <c r="P36" s="276">
        <f>LM!C300+LM!AA300</f>
        <v>0</v>
      </c>
      <c r="Q36" s="130">
        <f>LM!E299+LM!AC299</f>
        <v>574</v>
      </c>
      <c r="R36" s="276">
        <f>LM!O300</f>
        <v>0</v>
      </c>
      <c r="S36" s="130">
        <f>LM!Q299</f>
        <v>492</v>
      </c>
      <c r="T36" s="276">
        <f>LM!AM300+LM!AY300</f>
        <v>0</v>
      </c>
      <c r="U36" s="130">
        <f>LM!AO299+LM!BA299</f>
        <v>970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8780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3593</v>
      </c>
      <c r="G37" s="276">
        <f>LF!O309+LF!BW309+LF!EE309+LF!GM309</f>
        <v>0</v>
      </c>
      <c r="H37" s="130">
        <f>LF!Q308+LF!BY308+LF!EG308+LF!GO308</f>
        <v>2311</v>
      </c>
      <c r="I37" s="276">
        <f>LF!AM309+LF!CU309</f>
        <v>0</v>
      </c>
      <c r="J37" s="130">
        <f>LF!AO308+LF!CW308</f>
        <v>613</v>
      </c>
      <c r="K37" s="281">
        <f>LF!AY309+LF!DG309+LF!FC309+LF!HK309</f>
        <v>0</v>
      </c>
      <c r="L37" s="130">
        <f>LF!BA308+LF!DI308+LF!FE308+LF!HM308</f>
        <v>2281</v>
      </c>
      <c r="N37" s="276">
        <f t="shared" si="4"/>
        <v>2524</v>
      </c>
      <c r="O37" s="130">
        <f t="shared" si="1"/>
        <v>0</v>
      </c>
      <c r="P37" s="276">
        <f>LM!C309+LM!AA309</f>
        <v>0</v>
      </c>
      <c r="Q37" s="130">
        <f>LM!E308+LM!AC308</f>
        <v>574</v>
      </c>
      <c r="R37" s="276">
        <f>LM!O309</f>
        <v>0</v>
      </c>
      <c r="S37" s="130">
        <f>LM!Q308</f>
        <v>492</v>
      </c>
      <c r="T37" s="276">
        <f>LM!AM309+LM!AY309</f>
        <v>0</v>
      </c>
      <c r="U37" s="130">
        <f>LM!AO308+LM!BA308</f>
        <v>970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8780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3593</v>
      </c>
      <c r="G38" s="276">
        <f>LF!O318+LF!BW318+LF!EE318+LF!GM318</f>
        <v>0</v>
      </c>
      <c r="H38" s="130">
        <f>LF!Q317+LF!BY317+LF!EG317+LF!GO317</f>
        <v>2311</v>
      </c>
      <c r="I38" s="276">
        <f>LF!AM318+LF!CU318</f>
        <v>0</v>
      </c>
      <c r="J38" s="130">
        <f>LF!AO317+LF!CW317</f>
        <v>613</v>
      </c>
      <c r="K38" s="281">
        <f>LF!AY318+LF!DG318+LF!FC318+LF!HK318</f>
        <v>0</v>
      </c>
      <c r="L38" s="130">
        <f>LF!BA317+LF!DI317+LF!FE317+LF!HM317</f>
        <v>2281</v>
      </c>
      <c r="N38" s="276">
        <f t="shared" si="4"/>
        <v>2524</v>
      </c>
      <c r="O38" s="130">
        <f t="shared" si="1"/>
        <v>0</v>
      </c>
      <c r="P38" s="276">
        <f>LM!C318+LM!AA318</f>
        <v>0</v>
      </c>
      <c r="Q38" s="130">
        <f>LM!E317+LM!AC317</f>
        <v>574</v>
      </c>
      <c r="R38" s="276">
        <f>LM!O318</f>
        <v>0</v>
      </c>
      <c r="S38" s="130">
        <f>LM!Q317</f>
        <v>492</v>
      </c>
      <c r="T38" s="276">
        <f>LM!AM318+LM!AY318</f>
        <v>0</v>
      </c>
      <c r="U38" s="130">
        <f>LM!AO317+LM!BA317</f>
        <v>970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8780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3593</v>
      </c>
      <c r="G39" s="276">
        <f>LF!O327+LF!BW327+LF!EE327+LF!GM327</f>
        <v>0</v>
      </c>
      <c r="H39" s="130">
        <f>LF!Q326+LF!BY326+LF!EG326+LF!GO326</f>
        <v>2311</v>
      </c>
      <c r="I39" s="276">
        <f>LF!AM327+LF!CU327</f>
        <v>0</v>
      </c>
      <c r="J39" s="130">
        <f>LF!AO326+LF!CW326</f>
        <v>613</v>
      </c>
      <c r="K39" s="281">
        <f>LF!AY327+LF!DG327+LF!FC327+LF!HK327</f>
        <v>0</v>
      </c>
      <c r="L39" s="130">
        <f>LF!BA326+LF!DI326+LF!FE326+LF!HM326</f>
        <v>2281</v>
      </c>
      <c r="N39" s="276">
        <f t="shared" si="4"/>
        <v>2524</v>
      </c>
      <c r="O39" s="130">
        <f t="shared" si="1"/>
        <v>0</v>
      </c>
      <c r="P39" s="276">
        <f>LM!C327+LM!AA327</f>
        <v>0</v>
      </c>
      <c r="Q39" s="130">
        <f>LM!E326+LM!AC326</f>
        <v>574</v>
      </c>
      <c r="R39" s="276">
        <f>LM!O327</f>
        <v>0</v>
      </c>
      <c r="S39" s="130">
        <f>LM!Q326</f>
        <v>492</v>
      </c>
      <c r="T39" s="276">
        <f>LM!AM327+LM!AY327</f>
        <v>0</v>
      </c>
      <c r="U39" s="130">
        <f>LM!AO326+LM!BA326</f>
        <v>970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8780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3593</v>
      </c>
      <c r="G40" s="276">
        <f>LF!O336+LF!BW336+LF!EE336+LF!GM336</f>
        <v>0</v>
      </c>
      <c r="H40" s="130">
        <f>LF!Q335+LF!BY335+LF!EG335+LF!GO335</f>
        <v>2311</v>
      </c>
      <c r="I40" s="276">
        <f>LF!AM336+LF!CU336</f>
        <v>0</v>
      </c>
      <c r="J40" s="130">
        <f>LF!AO335+LF!CW335</f>
        <v>613</v>
      </c>
      <c r="K40" s="281">
        <f>LF!AY336+LF!DG336+LF!FC336+LF!HK336</f>
        <v>0</v>
      </c>
      <c r="L40" s="130">
        <f>LF!BA335+LF!DI335+LF!FE335+LF!HM335</f>
        <v>2281</v>
      </c>
      <c r="N40" s="276">
        <f t="shared" si="4"/>
        <v>2524</v>
      </c>
      <c r="O40" s="130">
        <f t="shared" si="1"/>
        <v>0</v>
      </c>
      <c r="P40" s="276">
        <f>LM!C336+LM!AA336</f>
        <v>0</v>
      </c>
      <c r="Q40" s="130">
        <f>LM!E335+LM!AC335</f>
        <v>574</v>
      </c>
      <c r="R40" s="276">
        <f>LM!O336</f>
        <v>0</v>
      </c>
      <c r="S40" s="130">
        <f>LM!Q335</f>
        <v>492</v>
      </c>
      <c r="T40" s="276">
        <f>LM!AM336+LM!AY336</f>
        <v>0</v>
      </c>
      <c r="U40" s="130">
        <f>LM!AO335+LM!BA335</f>
        <v>970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8780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3593</v>
      </c>
      <c r="G41" s="129">
        <f>LF!O345+LF!BW345+LF!EE345+LF!GM345</f>
        <v>0</v>
      </c>
      <c r="H41" s="130">
        <f>LF!Q344+LF!BY344+LF!EG344+LF!GO344</f>
        <v>2311</v>
      </c>
      <c r="I41" s="129">
        <f>LF!AM345+LF!CU345</f>
        <v>0</v>
      </c>
      <c r="J41" s="130">
        <f>LF!AO344+LF!CW344</f>
        <v>613</v>
      </c>
      <c r="K41" s="133">
        <f>LF!AY345+LF!DG345+LF!FC345+LF!HK345</f>
        <v>0</v>
      </c>
      <c r="L41" s="130">
        <f>LF!BA344+LF!DI344+LF!FE344+LF!HM344</f>
        <v>2281</v>
      </c>
      <c r="N41" s="129">
        <f t="shared" si="4"/>
        <v>2524</v>
      </c>
      <c r="O41" s="130">
        <f t="shared" si="1"/>
        <v>0</v>
      </c>
      <c r="P41" s="129">
        <f>LM!C345+LM!AA345</f>
        <v>0</v>
      </c>
      <c r="Q41" s="130">
        <f>LM!E344+LM!AC344</f>
        <v>574</v>
      </c>
      <c r="R41" s="129">
        <f>LM!O345</f>
        <v>0</v>
      </c>
      <c r="S41" s="130">
        <f>LM!Q344</f>
        <v>492</v>
      </c>
      <c r="T41" s="129">
        <f>LM!AM345+LM!AY345</f>
        <v>0</v>
      </c>
      <c r="U41" s="130">
        <f>LM!AO344+LM!BA344</f>
        <v>970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8780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3593</v>
      </c>
      <c r="G42" s="131">
        <f>LF!O354+LF!BW354+LF!EE354+LF!GM354</f>
        <v>0</v>
      </c>
      <c r="H42" s="132">
        <f>LF!Q353+LF!BY353+LF!EG353+LF!GO353</f>
        <v>2311</v>
      </c>
      <c r="I42" s="131">
        <f>LF!AM354+LF!CU354</f>
        <v>0</v>
      </c>
      <c r="J42" s="132">
        <f>LF!AO353+LF!CW353</f>
        <v>613</v>
      </c>
      <c r="K42" s="134">
        <f>LF!AY354+LF!DG354+LF!FC354+LF!HK354</f>
        <v>0</v>
      </c>
      <c r="L42" s="132">
        <f>LF!BA353+LF!DI353+LF!FE353+LF!HM353</f>
        <v>2281</v>
      </c>
      <c r="N42" s="129">
        <f t="shared" si="4"/>
        <v>2524</v>
      </c>
      <c r="O42" s="132">
        <f t="shared" si="1"/>
        <v>0</v>
      </c>
      <c r="P42" s="131">
        <f>LM!C354+LM!AA354</f>
        <v>0</v>
      </c>
      <c r="Q42" s="132">
        <f>LM!E353+LM!AC353</f>
        <v>574</v>
      </c>
      <c r="R42" s="131">
        <f>LM!O354</f>
        <v>0</v>
      </c>
      <c r="S42" s="132">
        <f>LM!Q353</f>
        <v>492</v>
      </c>
      <c r="T42" s="131">
        <f>LM!AM354+LM!AY354</f>
        <v>0</v>
      </c>
      <c r="U42" s="132">
        <f>LM!AO353+LM!BA353</f>
        <v>970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4" t="s">
        <v>74</v>
      </c>
      <c r="B1" s="844"/>
      <c r="C1" s="844"/>
      <c r="D1" s="844"/>
      <c r="E1" s="844" t="s">
        <v>75</v>
      </c>
      <c r="F1" s="844"/>
      <c r="G1" s="844"/>
      <c r="H1" s="844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3" t="s">
        <v>73</v>
      </c>
      <c r="B7" s="843"/>
      <c r="C7" s="843"/>
      <c r="D7" s="843"/>
      <c r="E7" s="843"/>
      <c r="F7" s="843"/>
      <c r="G7" s="843"/>
      <c r="H7" s="843"/>
    </row>
    <row r="8" spans="1:8" x14ac:dyDescent="0.25">
      <c r="A8" s="843"/>
      <c r="B8" s="843"/>
      <c r="C8" s="843"/>
      <c r="D8" s="843"/>
      <c r="E8" s="843"/>
      <c r="F8" s="843"/>
      <c r="G8" s="843"/>
      <c r="H8" s="843"/>
    </row>
    <row r="9" spans="1:8" x14ac:dyDescent="0.25">
      <c r="A9" s="843"/>
      <c r="B9" s="843"/>
      <c r="C9" s="843"/>
      <c r="D9" s="843"/>
      <c r="E9" s="843"/>
      <c r="F9" s="843"/>
      <c r="G9" s="843"/>
      <c r="H9" s="843"/>
    </row>
    <row r="12" spans="1:8" x14ac:dyDescent="0.25">
      <c r="A12" s="844" t="s">
        <v>76</v>
      </c>
      <c r="B12" s="844"/>
      <c r="C12" s="844"/>
      <c r="D12" s="844"/>
      <c r="E12" s="844" t="s">
        <v>77</v>
      </c>
      <c r="F12" s="844"/>
      <c r="G12" s="844"/>
      <c r="H12" s="844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3"/>
      <c r="B18" s="843"/>
      <c r="C18" s="843"/>
      <c r="D18" s="843"/>
      <c r="E18" s="843"/>
      <c r="F18" s="843"/>
      <c r="G18" s="843"/>
      <c r="H18" s="843"/>
    </row>
    <row r="19" spans="1:8" x14ac:dyDescent="0.25">
      <c r="A19" s="843"/>
      <c r="B19" s="843"/>
      <c r="C19" s="843"/>
      <c r="D19" s="843"/>
      <c r="E19" s="843"/>
      <c r="F19" s="843"/>
      <c r="G19" s="843"/>
      <c r="H19" s="843"/>
    </row>
    <row r="20" spans="1:8" x14ac:dyDescent="0.25">
      <c r="A20" s="843"/>
      <c r="B20" s="843"/>
      <c r="C20" s="843"/>
      <c r="D20" s="843"/>
      <c r="E20" s="843"/>
      <c r="F20" s="843"/>
      <c r="G20" s="843"/>
      <c r="H20" s="843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4" t="s">
        <v>1</v>
      </c>
      <c r="B1" s="851" t="s">
        <v>2</v>
      </c>
      <c r="C1" s="857" t="s">
        <v>79</v>
      </c>
      <c r="D1" s="858"/>
      <c r="E1" s="858"/>
      <c r="F1" s="858"/>
      <c r="G1" s="858"/>
      <c r="H1" s="858"/>
      <c r="I1" s="858"/>
      <c r="J1" s="858"/>
      <c r="K1" s="859"/>
      <c r="M1" s="857" t="s">
        <v>80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 x14ac:dyDescent="0.3">
      <c r="A2" s="855"/>
      <c r="B2" s="852"/>
      <c r="C2" s="860" t="s">
        <v>81</v>
      </c>
      <c r="D2" s="862" t="s">
        <v>83</v>
      </c>
      <c r="E2" s="863"/>
      <c r="F2" s="862" t="s">
        <v>84</v>
      </c>
      <c r="G2" s="863"/>
      <c r="H2" s="862" t="s">
        <v>85</v>
      </c>
      <c r="I2" s="863"/>
      <c r="J2" s="862" t="s">
        <v>86</v>
      </c>
      <c r="K2" s="863"/>
      <c r="L2" s="62"/>
      <c r="M2" s="860" t="s">
        <v>81</v>
      </c>
      <c r="N2" s="862" t="s">
        <v>83</v>
      </c>
      <c r="O2" s="863"/>
      <c r="P2" s="862" t="s">
        <v>84</v>
      </c>
      <c r="Q2" s="863"/>
      <c r="R2" s="862" t="s">
        <v>85</v>
      </c>
      <c r="S2" s="863"/>
      <c r="T2" s="862" t="s">
        <v>86</v>
      </c>
      <c r="U2" s="863"/>
    </row>
    <row r="3" spans="1:21" ht="15.75" thickBot="1" x14ac:dyDescent="0.3">
      <c r="A3" s="856"/>
      <c r="B3" s="853"/>
      <c r="C3" s="861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1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48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49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49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49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49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49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49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0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45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46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46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46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46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46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46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47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45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46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46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46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46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46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46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47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45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46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46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46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46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46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46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47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45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46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46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46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46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46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46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47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45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46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46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46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46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46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46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47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45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46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46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46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46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46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46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47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45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46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46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46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46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46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46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47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45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46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46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46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46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46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46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47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45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46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46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46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46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46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46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47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45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46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46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46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46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46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46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47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45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46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46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46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46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46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46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47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45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46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46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46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46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46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46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47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45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46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46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46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46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46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46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47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45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46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46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46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46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46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46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47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45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46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46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46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46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46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46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47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45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46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46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46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46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46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46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47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45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46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46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46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46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46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46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47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45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46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46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46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46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46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46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47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45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46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46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46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46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46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46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47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45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46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46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46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46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46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46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47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45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46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46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46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46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46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46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47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45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46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46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46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46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46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46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47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45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46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46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46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46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46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46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47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45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46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46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46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46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46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46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47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45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46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46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46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46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46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46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47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45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46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46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46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46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46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46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47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45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46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46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46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46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46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46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47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45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46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46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46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46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46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46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47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45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46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46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46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46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46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46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47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45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46"/>
      <c r="B276" s="90">
        <f t="shared" si="121"/>
        <v>45807</v>
      </c>
      <c r="C276" s="97">
        <f>LF!JI276</f>
        <v>10524</v>
      </c>
      <c r="D276" s="99">
        <f>LF!E276+LF!AC276+LF!BM276+LF!CK276+LF!DU276+LF!ES276+LF!GC276+LF!HA276</f>
        <v>3593</v>
      </c>
      <c r="E276" s="92">
        <f>LF!C276+LF!AA276+LF!BK276+LF!CI276+LF!DS276+LF!EQ276+LF!GA276+LF!GY276</f>
        <v>0</v>
      </c>
      <c r="F276" s="99">
        <f>LF!Q276+LF!BY276+LF!EG276+LF!GO276</f>
        <v>2311</v>
      </c>
      <c r="G276" s="92">
        <f>LF!O276+LF!BW276+LF!EE276+LF!GM276</f>
        <v>0</v>
      </c>
      <c r="H276" s="99">
        <f>LF!AO276+LF!CW276</f>
        <v>613</v>
      </c>
      <c r="I276" s="92">
        <f>LF!AM276+LF!CU276</f>
        <v>0</v>
      </c>
      <c r="J276" s="99">
        <f>LF!BA276+LF!DI276+LF!FE276+LF!HM276</f>
        <v>2281</v>
      </c>
      <c r="K276" s="92">
        <f>LF!AY276+LF!DG276+LF!FC276+LF!HK276</f>
        <v>0</v>
      </c>
    </row>
    <row r="277" spans="1:11" ht="18.75" x14ac:dyDescent="0.25">
      <c r="A277" s="846"/>
      <c r="B277" s="90">
        <f t="shared" si="121"/>
        <v>45808</v>
      </c>
      <c r="C277" s="97">
        <f>LF!JI277</f>
        <v>10524</v>
      </c>
      <c r="D277" s="99">
        <f>LF!E277+LF!AC277+LF!BM277+LF!CK277+LF!DU277+LF!ES277+LF!GC277+LF!HA277</f>
        <v>3593</v>
      </c>
      <c r="E277" s="92">
        <f>LF!C277+LF!AA277+LF!BK277+LF!CI277+LF!DS277+LF!EQ277+LF!GA277+LF!GY277</f>
        <v>0</v>
      </c>
      <c r="F277" s="99">
        <f>LF!Q277+LF!BY277+LF!EG277+LF!GO277</f>
        <v>2311</v>
      </c>
      <c r="G277" s="92">
        <f>LF!O277+LF!BW277+LF!EE277+LF!GM277</f>
        <v>0</v>
      </c>
      <c r="H277" s="99">
        <f>LF!AO277+LF!CW277</f>
        <v>613</v>
      </c>
      <c r="I277" s="92">
        <f>LF!AM277+LF!CU277</f>
        <v>0</v>
      </c>
      <c r="J277" s="99">
        <f>LF!BA277+LF!DI277+LF!FE277+LF!HM277</f>
        <v>2281</v>
      </c>
      <c r="K277" s="92">
        <f>LF!AY277+LF!DG277+LF!FC277+LF!HK277</f>
        <v>0</v>
      </c>
    </row>
    <row r="278" spans="1:11" ht="18.75" x14ac:dyDescent="0.25">
      <c r="A278" s="846"/>
      <c r="B278" s="90">
        <f t="shared" si="121"/>
        <v>45809</v>
      </c>
      <c r="C278" s="97">
        <f>LF!JI278</f>
        <v>10524</v>
      </c>
      <c r="D278" s="99">
        <f>LF!E278+LF!AC278+LF!BM278+LF!CK278+LF!DU278+LF!ES278+LF!GC278+LF!HA278</f>
        <v>3593</v>
      </c>
      <c r="E278" s="92">
        <f>LF!C278+LF!AA278+LF!BK278+LF!CI278+LF!DS278+LF!EQ278+LF!GA278+LF!GY278</f>
        <v>0</v>
      </c>
      <c r="F278" s="99">
        <f>LF!Q278+LF!BY278+LF!EG278+LF!GO278</f>
        <v>2311</v>
      </c>
      <c r="G278" s="92">
        <f>LF!O278+LF!BW278+LF!EE278+LF!GM278</f>
        <v>0</v>
      </c>
      <c r="H278" s="99">
        <f>LF!AO278+LF!CW278</f>
        <v>613</v>
      </c>
      <c r="I278" s="92">
        <f>LF!AM278+LF!CU278</f>
        <v>0</v>
      </c>
      <c r="J278" s="99">
        <f>LF!BA278+LF!DI278+LF!FE278+LF!HM278</f>
        <v>2281</v>
      </c>
      <c r="K278" s="92">
        <f>LF!AY278+LF!DG278+LF!FC278+LF!HK278</f>
        <v>0</v>
      </c>
    </row>
    <row r="279" spans="1:11" ht="18.75" x14ac:dyDescent="0.25">
      <c r="A279" s="846"/>
      <c r="B279" s="90">
        <f t="shared" si="121"/>
        <v>45810</v>
      </c>
      <c r="C279" s="97">
        <f>LF!JI279</f>
        <v>10524</v>
      </c>
      <c r="D279" s="99">
        <f>LF!E279+LF!AC279+LF!BM279+LF!CK279+LF!DU279+LF!ES279+LF!GC279+LF!HA279</f>
        <v>3593</v>
      </c>
      <c r="E279" s="92">
        <f>LF!C279+LF!AA279+LF!BK279+LF!CI279+LF!DS279+LF!EQ279+LF!GA279+LF!GY279</f>
        <v>0</v>
      </c>
      <c r="F279" s="99">
        <f>LF!Q279+LF!BY279+LF!EG279+LF!GO279</f>
        <v>2311</v>
      </c>
      <c r="G279" s="92">
        <f>LF!O279+LF!BW279+LF!EE279+LF!GM279</f>
        <v>0</v>
      </c>
      <c r="H279" s="99">
        <f>LF!AO279+LF!CW279</f>
        <v>613</v>
      </c>
      <c r="I279" s="92">
        <f>LF!AM279+LF!CU279</f>
        <v>0</v>
      </c>
      <c r="J279" s="99">
        <f>LF!BA279+LF!DI279+LF!FE279+LF!HM279</f>
        <v>2281</v>
      </c>
      <c r="K279" s="92">
        <f>LF!AY279+LF!DG279+LF!FC279+LF!HK279</f>
        <v>0</v>
      </c>
    </row>
    <row r="280" spans="1:11" ht="18.75" x14ac:dyDescent="0.25">
      <c r="A280" s="846"/>
      <c r="B280" s="90">
        <f t="shared" si="121"/>
        <v>45811</v>
      </c>
      <c r="C280" s="97">
        <f>LF!JI280</f>
        <v>10524</v>
      </c>
      <c r="D280" s="99">
        <f>LF!E280+LF!AC280+LF!BM280+LF!CK280+LF!DU280+LF!ES280+LF!GC280+LF!HA280</f>
        <v>3593</v>
      </c>
      <c r="E280" s="92">
        <f>LF!C280+LF!AA280+LF!BK280+LF!CI280+LF!DS280+LF!EQ280+LF!GA280+LF!GY280</f>
        <v>0</v>
      </c>
      <c r="F280" s="99">
        <f>LF!Q280+LF!BY280+LF!EG280+LF!GO280</f>
        <v>2311</v>
      </c>
      <c r="G280" s="92">
        <f>LF!O280+LF!BW280+LF!EE280+LF!GM280</f>
        <v>0</v>
      </c>
      <c r="H280" s="99">
        <f>LF!AO280+LF!CW280</f>
        <v>613</v>
      </c>
      <c r="I280" s="92">
        <f>LF!AM280+LF!CU280</f>
        <v>0</v>
      </c>
      <c r="J280" s="99">
        <f>LF!BA280+LF!DI280+LF!FE280+LF!HM280</f>
        <v>2281</v>
      </c>
      <c r="K280" s="92">
        <f>LF!AY280+LF!DG280+LF!FC280+LF!HK280</f>
        <v>0</v>
      </c>
    </row>
    <row r="281" spans="1:11" ht="19.5" thickBot="1" x14ac:dyDescent="0.3">
      <c r="A281" s="846"/>
      <c r="B281" s="120">
        <f t="shared" si="121"/>
        <v>45812</v>
      </c>
      <c r="C281" s="121">
        <f>LF!JI281</f>
        <v>10524</v>
      </c>
      <c r="D281" s="122">
        <f>LF!E281+LF!AC281+LF!BM281+LF!CK281+LF!DU281+LF!ES281+LF!GC281+LF!HA281</f>
        <v>3593</v>
      </c>
      <c r="E281" s="93">
        <f>LF!C281+LF!AA281+LF!BK281+LF!CI281+LF!DS281+LF!EQ281+LF!GA281+LF!GY281</f>
        <v>0</v>
      </c>
      <c r="F281" s="100">
        <f>LF!Q281+LF!BY281+LF!EG281+LF!GO281</f>
        <v>2311</v>
      </c>
      <c r="G281" s="93">
        <f>LF!O281+LF!BW281+LF!EE281+LF!GM281</f>
        <v>0</v>
      </c>
      <c r="H281" s="100">
        <f>LF!AO281+LF!CW281</f>
        <v>613</v>
      </c>
      <c r="I281" s="93">
        <f>LF!AM281+LF!CU281</f>
        <v>0</v>
      </c>
      <c r="J281" s="100">
        <f>LF!BA281+LF!DI281+LF!FE281+LF!HM281</f>
        <v>2281</v>
      </c>
      <c r="K281" s="93">
        <f>LF!AY281+LF!DG281+LF!FC281+LF!HK281</f>
        <v>0</v>
      </c>
    </row>
    <row r="282" spans="1:11" ht="19.5" thickBot="1" x14ac:dyDescent="0.3">
      <c r="A282" s="847"/>
      <c r="B282" s="2"/>
      <c r="C282" s="119"/>
      <c r="D282" s="123"/>
      <c r="E282" s="94">
        <f t="shared" ref="E282" si="134">SUM(E275:E281)</f>
        <v>0</v>
      </c>
      <c r="F282" s="95"/>
      <c r="G282" s="94">
        <f t="shared" ref="G282" si="135">SUM(G275:G281)</f>
        <v>2</v>
      </c>
      <c r="H282" s="95"/>
      <c r="I282" s="94">
        <f t="shared" ref="I282" si="136">SUM(I275:I281)</f>
        <v>0</v>
      </c>
      <c r="J282" s="95"/>
      <c r="K282" s="94">
        <f t="shared" ref="K282" si="137">SUM(K275:K281)</f>
        <v>0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45">
        <v>56</v>
      </c>
      <c r="B284" s="89">
        <f t="shared" ref="B284:B293" si="138">+B281+1</f>
        <v>45813</v>
      </c>
      <c r="C284" s="96">
        <f>LF!JI284</f>
        <v>10524</v>
      </c>
      <c r="D284" s="98">
        <f>LF!E284+LF!AC284+LF!BM284+LF!CK284+LF!DU284+LF!ES284+LF!GC284+LF!HA284</f>
        <v>3593</v>
      </c>
      <c r="E284" s="91">
        <f>LF!C284+LF!AA284+LF!BK284+LF!CI284+LF!DS284+LF!EQ284+LF!GA284+LF!GY284</f>
        <v>0</v>
      </c>
      <c r="F284" s="98">
        <f>LF!Q284+LF!BY284+LF!EG284+LF!GO284</f>
        <v>2311</v>
      </c>
      <c r="G284" s="91">
        <f>LF!O284+LF!BW284+LF!EE284+LF!GM284</f>
        <v>0</v>
      </c>
      <c r="H284" s="98">
        <f>LF!AO284+LF!CW284</f>
        <v>613</v>
      </c>
      <c r="I284" s="91">
        <f>LF!AM284+LF!CU284</f>
        <v>0</v>
      </c>
      <c r="J284" s="98">
        <f>LF!BA284+LF!DI284+LF!FE284+LF!HM284</f>
        <v>2281</v>
      </c>
      <c r="K284" s="91">
        <f>LF!AY284+LF!DG284+LF!FC284+LF!HK284</f>
        <v>0</v>
      </c>
    </row>
    <row r="285" spans="1:11" ht="18.75" x14ac:dyDescent="0.25">
      <c r="A285" s="846"/>
      <c r="B285" s="90">
        <f t="shared" ref="B285:B299" si="139">+B284+1</f>
        <v>45814</v>
      </c>
      <c r="C285" s="97">
        <f>LF!JI285</f>
        <v>10524</v>
      </c>
      <c r="D285" s="99">
        <f>LF!E285+LF!AC285+LF!BM285+LF!CK285+LF!DU285+LF!ES285+LF!GC285+LF!HA285</f>
        <v>3593</v>
      </c>
      <c r="E285" s="92">
        <f>LF!C285+LF!AA285+LF!BK285+LF!CI285+LF!DS285+LF!EQ285+LF!GA285+LF!GY285</f>
        <v>0</v>
      </c>
      <c r="F285" s="99">
        <f>LF!Q285+LF!BY285+LF!EG285+LF!GO285</f>
        <v>2311</v>
      </c>
      <c r="G285" s="92">
        <f>LF!O285+LF!BW285+LF!EE285+LF!GM285</f>
        <v>0</v>
      </c>
      <c r="H285" s="99">
        <f>LF!AO285+LF!CW285</f>
        <v>613</v>
      </c>
      <c r="I285" s="92">
        <f>LF!AM285+LF!CU285</f>
        <v>0</v>
      </c>
      <c r="J285" s="99">
        <f>LF!BA285+LF!DI285+LF!FE285+LF!HM285</f>
        <v>2281</v>
      </c>
      <c r="K285" s="92">
        <f>LF!AY285+LF!DG285+LF!FC285+LF!HK285</f>
        <v>0</v>
      </c>
    </row>
    <row r="286" spans="1:11" ht="18.75" x14ac:dyDescent="0.25">
      <c r="A286" s="846"/>
      <c r="B286" s="90">
        <f t="shared" si="139"/>
        <v>45815</v>
      </c>
      <c r="C286" s="97">
        <f>LF!JI286</f>
        <v>10524</v>
      </c>
      <c r="D286" s="99">
        <f>LF!E286+LF!AC286+LF!BM286+LF!CK286+LF!DU286+LF!ES286+LF!GC286+LF!HA286</f>
        <v>3593</v>
      </c>
      <c r="E286" s="92">
        <f>LF!C286+LF!AA286+LF!BK286+LF!CI286+LF!DS286+LF!EQ286+LF!GA286+LF!GY286</f>
        <v>0</v>
      </c>
      <c r="F286" s="99">
        <f>LF!Q286+LF!BY286+LF!EG286+LF!GO286</f>
        <v>2311</v>
      </c>
      <c r="G286" s="92">
        <f>LF!O286+LF!BW286+LF!EE286+LF!GM286</f>
        <v>0</v>
      </c>
      <c r="H286" s="99">
        <f>LF!AO286+LF!CW286</f>
        <v>613</v>
      </c>
      <c r="I286" s="92">
        <f>LF!AM286+LF!CU286</f>
        <v>0</v>
      </c>
      <c r="J286" s="99">
        <f>LF!BA286+LF!DI286+LF!FE286+LF!HM286</f>
        <v>2281</v>
      </c>
      <c r="K286" s="92">
        <f>LF!AY286+LF!DG286+LF!FC286+LF!HK286</f>
        <v>0</v>
      </c>
    </row>
    <row r="287" spans="1:11" ht="18.75" x14ac:dyDescent="0.25">
      <c r="A287" s="846"/>
      <c r="B287" s="90">
        <f t="shared" si="139"/>
        <v>45816</v>
      </c>
      <c r="C287" s="97">
        <f>LF!JI287</f>
        <v>10524</v>
      </c>
      <c r="D287" s="99">
        <f>LF!E287+LF!AC287+LF!BM287+LF!CK287+LF!DU287+LF!ES287+LF!GC287+LF!HA287</f>
        <v>3593</v>
      </c>
      <c r="E287" s="92">
        <f>LF!C287+LF!AA287+LF!BK287+LF!CI287+LF!DS287+LF!EQ287+LF!GA287+LF!GY287</f>
        <v>0</v>
      </c>
      <c r="F287" s="99">
        <f>LF!Q287+LF!BY287+LF!EG287+LF!GO287</f>
        <v>2311</v>
      </c>
      <c r="G287" s="92">
        <f>LF!O287+LF!BW287+LF!EE287+LF!GM287</f>
        <v>0</v>
      </c>
      <c r="H287" s="99">
        <f>LF!AO287+LF!CW287</f>
        <v>613</v>
      </c>
      <c r="I287" s="92">
        <f>LF!AM287+LF!CU287</f>
        <v>0</v>
      </c>
      <c r="J287" s="99">
        <f>LF!BA287+LF!DI287+LF!FE287+LF!HM287</f>
        <v>2281</v>
      </c>
      <c r="K287" s="92">
        <f>LF!AY287+LF!DG287+LF!FC287+LF!HK287</f>
        <v>0</v>
      </c>
    </row>
    <row r="288" spans="1:11" ht="18.75" x14ac:dyDescent="0.25">
      <c r="A288" s="846"/>
      <c r="B288" s="90">
        <f t="shared" si="139"/>
        <v>45817</v>
      </c>
      <c r="C288" s="97">
        <f>LF!JI288</f>
        <v>10524</v>
      </c>
      <c r="D288" s="99">
        <f>LF!E288+LF!AC288+LF!BM288+LF!CK288+LF!DU288+LF!ES288+LF!GC288+LF!HA288</f>
        <v>3593</v>
      </c>
      <c r="E288" s="92">
        <f>LF!C288+LF!AA288+LF!BK288+LF!CI288+LF!DS288+LF!EQ288+LF!GA288+LF!GY288</f>
        <v>0</v>
      </c>
      <c r="F288" s="99">
        <f>LF!Q288+LF!BY288+LF!EG288+LF!GO288</f>
        <v>2311</v>
      </c>
      <c r="G288" s="92">
        <f>LF!O288+LF!BW288+LF!EE288+LF!GM288</f>
        <v>0</v>
      </c>
      <c r="H288" s="99">
        <f>LF!AO288+LF!CW288</f>
        <v>613</v>
      </c>
      <c r="I288" s="92">
        <f>LF!AM288+LF!CU288</f>
        <v>0</v>
      </c>
      <c r="J288" s="99">
        <f>LF!BA288+LF!DI288+LF!FE288+LF!HM288</f>
        <v>2281</v>
      </c>
      <c r="K288" s="92">
        <f>LF!AY288+LF!DG288+LF!FC288+LF!HK288</f>
        <v>0</v>
      </c>
    </row>
    <row r="289" spans="1:11" ht="18.75" x14ac:dyDescent="0.25">
      <c r="A289" s="846"/>
      <c r="B289" s="90">
        <f t="shared" si="139"/>
        <v>45818</v>
      </c>
      <c r="C289" s="97">
        <f>LF!JI289</f>
        <v>10524</v>
      </c>
      <c r="D289" s="99">
        <f>LF!E289+LF!AC289+LF!BM289+LF!CK289+LF!DU289+LF!ES289+LF!GC289+LF!HA289</f>
        <v>3593</v>
      </c>
      <c r="E289" s="92">
        <f>LF!C289+LF!AA289+LF!BK289+LF!CI289+LF!DS289+LF!EQ289+LF!GA289+LF!GY289</f>
        <v>0</v>
      </c>
      <c r="F289" s="99">
        <f>LF!Q289+LF!BY289+LF!EG289+LF!GO289</f>
        <v>2311</v>
      </c>
      <c r="G289" s="92">
        <f>LF!O289+LF!BW289+LF!EE289+LF!GM289</f>
        <v>0</v>
      </c>
      <c r="H289" s="99">
        <f>LF!AO289+LF!CW289</f>
        <v>613</v>
      </c>
      <c r="I289" s="92">
        <f>LF!AM289+LF!CU289</f>
        <v>0</v>
      </c>
      <c r="J289" s="99">
        <f>LF!BA289+LF!DI289+LF!FE289+LF!HM289</f>
        <v>2281</v>
      </c>
      <c r="K289" s="92">
        <f>LF!AY289+LF!DG289+LF!FC289+LF!HK289</f>
        <v>0</v>
      </c>
    </row>
    <row r="290" spans="1:11" ht="19.5" thickBot="1" x14ac:dyDescent="0.3">
      <c r="A290" s="846"/>
      <c r="B290" s="120">
        <f t="shared" si="139"/>
        <v>45819</v>
      </c>
      <c r="C290" s="121">
        <f>LF!JI290</f>
        <v>10524</v>
      </c>
      <c r="D290" s="122">
        <f>LF!E290+LF!AC290+LF!BM290+LF!CK290+LF!DU290+LF!ES290+LF!GC290+LF!HA290</f>
        <v>3593</v>
      </c>
      <c r="E290" s="93">
        <f>LF!C290+LF!AA290+LF!BK290+LF!CI290+LF!DS290+LF!EQ290+LF!GA290+LF!GY290</f>
        <v>0</v>
      </c>
      <c r="F290" s="100">
        <f>LF!Q290+LF!BY290+LF!EG290+LF!GO290</f>
        <v>2311</v>
      </c>
      <c r="G290" s="93">
        <f>LF!O290+LF!BW290+LF!EE290+LF!GM290</f>
        <v>0</v>
      </c>
      <c r="H290" s="100">
        <f>LF!AO290+LF!CW290</f>
        <v>613</v>
      </c>
      <c r="I290" s="93">
        <f>LF!AM290+LF!CU290</f>
        <v>0</v>
      </c>
      <c r="J290" s="100">
        <f>LF!BA290+LF!DI290+LF!FE290+LF!HM290</f>
        <v>2281</v>
      </c>
      <c r="K290" s="93">
        <f>LF!AY290+LF!DG290+LF!FC290+LF!HK290</f>
        <v>0</v>
      </c>
    </row>
    <row r="291" spans="1:11" ht="19.5" thickBot="1" x14ac:dyDescent="0.3">
      <c r="A291" s="847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45">
        <v>57</v>
      </c>
      <c r="B293" s="89">
        <f t="shared" si="138"/>
        <v>45820</v>
      </c>
      <c r="C293" s="96">
        <f>LF!JI293</f>
        <v>10524</v>
      </c>
      <c r="D293" s="98">
        <f>LF!E293+LF!AC293+LF!BM293+LF!CK293+LF!DU293+LF!ES293+LF!GC293+LF!HA293</f>
        <v>3593</v>
      </c>
      <c r="E293" s="91">
        <f>LF!C293+LF!AA293+LF!BK293+LF!CI293+LF!DS293+LF!EQ293+LF!GA293+LF!GY293</f>
        <v>0</v>
      </c>
      <c r="F293" s="98">
        <f>LF!Q293+LF!BY293+LF!EG293+LF!GO293</f>
        <v>2311</v>
      </c>
      <c r="G293" s="91">
        <f>LF!O293+LF!BW293+LF!EE293+LF!GM293</f>
        <v>0</v>
      </c>
      <c r="H293" s="98">
        <f>LF!AO293+LF!CW293</f>
        <v>613</v>
      </c>
      <c r="I293" s="91">
        <f>LF!AM293+LF!CU293</f>
        <v>0</v>
      </c>
      <c r="J293" s="98">
        <f>LF!BA293+LF!DI293+LF!FE293+LF!HM293</f>
        <v>2281</v>
      </c>
      <c r="K293" s="91">
        <f>LF!AY293+LF!DG293+LF!FC293+LF!HK293</f>
        <v>0</v>
      </c>
    </row>
    <row r="294" spans="1:11" ht="18.75" x14ac:dyDescent="0.25">
      <c r="A294" s="846"/>
      <c r="B294" s="90">
        <f t="shared" si="139"/>
        <v>45821</v>
      </c>
      <c r="C294" s="97">
        <f>LF!JI294</f>
        <v>10524</v>
      </c>
      <c r="D294" s="99">
        <f>LF!E294+LF!AC294+LF!BM294+LF!CK294+LF!DU294+LF!ES294+LF!GC294+LF!HA294</f>
        <v>3593</v>
      </c>
      <c r="E294" s="92">
        <f>LF!C294+LF!AA294+LF!BK294+LF!CI294+LF!DS294+LF!EQ294+LF!GA294+LF!GY294</f>
        <v>0</v>
      </c>
      <c r="F294" s="99">
        <f>LF!Q294+LF!BY294+LF!EG294+LF!GO294</f>
        <v>2311</v>
      </c>
      <c r="G294" s="92">
        <f>LF!O294+LF!BW294+LF!EE294+LF!GM294</f>
        <v>0</v>
      </c>
      <c r="H294" s="99">
        <f>LF!AO294+LF!CW294</f>
        <v>613</v>
      </c>
      <c r="I294" s="92">
        <f>LF!AM294+LF!CU294</f>
        <v>0</v>
      </c>
      <c r="J294" s="99">
        <f>LF!BA294+LF!DI294+LF!FE294+LF!HM294</f>
        <v>2281</v>
      </c>
      <c r="K294" s="92">
        <f>LF!AY294+LF!DG294+LF!FC294+LF!HK294</f>
        <v>0</v>
      </c>
    </row>
    <row r="295" spans="1:11" ht="18.75" x14ac:dyDescent="0.25">
      <c r="A295" s="846"/>
      <c r="B295" s="90">
        <f t="shared" si="139"/>
        <v>45822</v>
      </c>
      <c r="C295" s="97">
        <f>LF!JI295</f>
        <v>10524</v>
      </c>
      <c r="D295" s="99">
        <f>LF!E295+LF!AC295+LF!BM295+LF!CK295+LF!DU295+LF!ES295+LF!GC295+LF!HA295</f>
        <v>3593</v>
      </c>
      <c r="E295" s="92">
        <f>LF!C295+LF!AA295+LF!BK295+LF!CI295+LF!DS295+LF!EQ295+LF!GA295+LF!GY295</f>
        <v>0</v>
      </c>
      <c r="F295" s="99">
        <f>LF!Q295+LF!BY295+LF!EG295+LF!GO295</f>
        <v>2311</v>
      </c>
      <c r="G295" s="92">
        <f>LF!O295+LF!BW295+LF!EE295+LF!GM295</f>
        <v>0</v>
      </c>
      <c r="H295" s="99">
        <f>LF!AO295+LF!CW295</f>
        <v>613</v>
      </c>
      <c r="I295" s="92">
        <f>LF!AM295+LF!CU295</f>
        <v>0</v>
      </c>
      <c r="J295" s="99">
        <f>LF!BA295+LF!DI295+LF!FE295+LF!HM295</f>
        <v>2281</v>
      </c>
      <c r="K295" s="92">
        <f>LF!AY295+LF!DG295+LF!FC295+LF!HK295</f>
        <v>0</v>
      </c>
    </row>
    <row r="296" spans="1:11" ht="18.75" x14ac:dyDescent="0.25">
      <c r="A296" s="846"/>
      <c r="B296" s="90">
        <f t="shared" si="139"/>
        <v>45823</v>
      </c>
      <c r="C296" s="97">
        <f>LF!JI296</f>
        <v>10524</v>
      </c>
      <c r="D296" s="99">
        <f>LF!E296+LF!AC296+LF!BM296+LF!CK296+LF!DU296+LF!ES296+LF!GC296+LF!HA296</f>
        <v>3593</v>
      </c>
      <c r="E296" s="92">
        <f>LF!C296+LF!AA296+LF!BK296+LF!CI296+LF!DS296+LF!EQ296+LF!GA296+LF!GY296</f>
        <v>0</v>
      </c>
      <c r="F296" s="99">
        <f>LF!Q296+LF!BY296+LF!EG296+LF!GO296</f>
        <v>2311</v>
      </c>
      <c r="G296" s="92">
        <f>LF!O296+LF!BW296+LF!EE296+LF!GM296</f>
        <v>0</v>
      </c>
      <c r="H296" s="99">
        <f>LF!AO296+LF!CW296</f>
        <v>613</v>
      </c>
      <c r="I296" s="92">
        <f>LF!AM296+LF!CU296</f>
        <v>0</v>
      </c>
      <c r="J296" s="99">
        <f>LF!BA296+LF!DI296+LF!FE296+LF!HM296</f>
        <v>2281</v>
      </c>
      <c r="K296" s="92">
        <f>LF!AY296+LF!DG296+LF!FC296+LF!HK296</f>
        <v>0</v>
      </c>
    </row>
    <row r="297" spans="1:11" ht="18.75" x14ac:dyDescent="0.25">
      <c r="A297" s="846"/>
      <c r="B297" s="90">
        <f t="shared" si="139"/>
        <v>45824</v>
      </c>
      <c r="C297" s="97">
        <f>LF!JI297</f>
        <v>10524</v>
      </c>
      <c r="D297" s="99">
        <f>LF!E297+LF!AC297+LF!BM297+LF!CK297+LF!DU297+LF!ES297+LF!GC297+LF!HA297</f>
        <v>3593</v>
      </c>
      <c r="E297" s="92">
        <f>LF!C297+LF!AA297+LF!BK297+LF!CI297+LF!DS297+LF!EQ297+LF!GA297+LF!GY297</f>
        <v>0</v>
      </c>
      <c r="F297" s="99">
        <f>LF!Q297+LF!BY297+LF!EG297+LF!GO297</f>
        <v>2311</v>
      </c>
      <c r="G297" s="92">
        <f>LF!O297+LF!BW297+LF!EE297+LF!GM297</f>
        <v>0</v>
      </c>
      <c r="H297" s="99">
        <f>LF!AO297+LF!CW297</f>
        <v>613</v>
      </c>
      <c r="I297" s="92">
        <f>LF!AM297+LF!CU297</f>
        <v>0</v>
      </c>
      <c r="J297" s="99">
        <f>LF!BA297+LF!DI297+LF!FE297+LF!HM297</f>
        <v>2281</v>
      </c>
      <c r="K297" s="92">
        <f>LF!AY297+LF!DG297+LF!FC297+LF!HK297</f>
        <v>0</v>
      </c>
    </row>
    <row r="298" spans="1:11" ht="18.75" x14ac:dyDescent="0.25">
      <c r="A298" s="846"/>
      <c r="B298" s="90">
        <f t="shared" si="139"/>
        <v>45825</v>
      </c>
      <c r="C298" s="97">
        <f>LF!JI298</f>
        <v>10524</v>
      </c>
      <c r="D298" s="99">
        <f>LF!E298+LF!AC298+LF!BM298+LF!CK298+LF!DU298+LF!ES298+LF!GC298+LF!HA298</f>
        <v>3593</v>
      </c>
      <c r="E298" s="92">
        <f>LF!C298+LF!AA298+LF!BK298+LF!CI298+LF!DS298+LF!EQ298+LF!GA298+LF!GY298</f>
        <v>0</v>
      </c>
      <c r="F298" s="99">
        <f>LF!Q298+LF!BY298+LF!EG298+LF!GO298</f>
        <v>2311</v>
      </c>
      <c r="G298" s="92">
        <f>LF!O298+LF!BW298+LF!EE298+LF!GM298</f>
        <v>0</v>
      </c>
      <c r="H298" s="99">
        <f>LF!AO298+LF!CW298</f>
        <v>613</v>
      </c>
      <c r="I298" s="92">
        <f>LF!AM298+LF!CU298</f>
        <v>0</v>
      </c>
      <c r="J298" s="99">
        <f>LF!BA298+LF!DI298+LF!FE298+LF!HM298</f>
        <v>2281</v>
      </c>
      <c r="K298" s="92">
        <f>LF!AY298+LF!DG298+LF!FC298+LF!HK298</f>
        <v>0</v>
      </c>
    </row>
    <row r="299" spans="1:11" ht="19.5" thickBot="1" x14ac:dyDescent="0.3">
      <c r="A299" s="846"/>
      <c r="B299" s="120">
        <f t="shared" si="139"/>
        <v>45826</v>
      </c>
      <c r="C299" s="121">
        <f>LF!JI299</f>
        <v>10524</v>
      </c>
      <c r="D299" s="122">
        <f>LF!E299+LF!AC299+LF!BM299+LF!CK299+LF!DU299+LF!ES299+LF!GC299+LF!HA299</f>
        <v>3593</v>
      </c>
      <c r="E299" s="93">
        <f>LF!C299+LF!AA299+LF!BK299+LF!CI299+LF!DS299+LF!EQ299+LF!GA299+LF!GY299</f>
        <v>0</v>
      </c>
      <c r="F299" s="100">
        <f>LF!Q299+LF!BY299+LF!EG299+LF!GO299</f>
        <v>2311</v>
      </c>
      <c r="G299" s="93">
        <f>LF!O299+LF!BW299+LF!EE299+LF!GM299</f>
        <v>0</v>
      </c>
      <c r="H299" s="100">
        <f>LF!AO299+LF!CW299</f>
        <v>613</v>
      </c>
      <c r="I299" s="93">
        <f>LF!AM299+LF!CU299</f>
        <v>0</v>
      </c>
      <c r="J299" s="100">
        <f>LF!BA299+LF!DI299+LF!FE299+LF!HM299</f>
        <v>2281</v>
      </c>
      <c r="K299" s="93">
        <f>LF!AY299+LF!DG299+LF!FC299+LF!HK299</f>
        <v>0</v>
      </c>
    </row>
    <row r="300" spans="1:11" ht="19.5" thickBot="1" x14ac:dyDescent="0.3">
      <c r="A300" s="847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45">
        <v>58</v>
      </c>
      <c r="B302" s="89">
        <f t="shared" ref="B302:B311" si="148">+B299+1</f>
        <v>45827</v>
      </c>
      <c r="C302" s="96">
        <f>LF!JI302</f>
        <v>10524</v>
      </c>
      <c r="D302" s="98">
        <f>LF!E302+LF!AC302+LF!BM302+LF!CK302+LF!DU302+LF!ES302+LF!GC302+LF!HA302</f>
        <v>3593</v>
      </c>
      <c r="E302" s="91">
        <f>LF!C302+LF!AA302+LF!BK302+LF!CI302+LF!DS302+LF!EQ302+LF!GA302+LF!GY302</f>
        <v>0</v>
      </c>
      <c r="F302" s="98">
        <f>LF!Q302+LF!BY302+LF!EG302+LF!GO302</f>
        <v>2311</v>
      </c>
      <c r="G302" s="91">
        <f>LF!O302+LF!BW302+LF!EE302+LF!GM302</f>
        <v>0</v>
      </c>
      <c r="H302" s="98">
        <f>LF!AO302+LF!CW302</f>
        <v>613</v>
      </c>
      <c r="I302" s="91">
        <f>LF!AM302+LF!CU302</f>
        <v>0</v>
      </c>
      <c r="J302" s="98">
        <f>LF!BA302+LF!DI302+LF!FE302+LF!HM302</f>
        <v>2281</v>
      </c>
      <c r="K302" s="91">
        <f>LF!AY302+LF!DG302+LF!FC302+LF!HK302</f>
        <v>0</v>
      </c>
    </row>
    <row r="303" spans="1:11" ht="18.75" x14ac:dyDescent="0.25">
      <c r="A303" s="846"/>
      <c r="B303" s="90">
        <f t="shared" ref="B303:B317" si="149">+B302+1</f>
        <v>45828</v>
      </c>
      <c r="C303" s="97">
        <f>LF!JI303</f>
        <v>10524</v>
      </c>
      <c r="D303" s="99">
        <f>LF!E303+LF!AC303+LF!BM303+LF!CK303+LF!DU303+LF!ES303+LF!GC303+LF!HA303</f>
        <v>3593</v>
      </c>
      <c r="E303" s="92">
        <f>LF!C303+LF!AA303+LF!BK303+LF!CI303+LF!DS303+LF!EQ303+LF!GA303+LF!GY303</f>
        <v>0</v>
      </c>
      <c r="F303" s="99">
        <f>LF!Q303+LF!BY303+LF!EG303+LF!GO303</f>
        <v>2311</v>
      </c>
      <c r="G303" s="92">
        <f>LF!O303+LF!BW303+LF!EE303+LF!GM303</f>
        <v>0</v>
      </c>
      <c r="H303" s="99">
        <f>LF!AO303+LF!CW303</f>
        <v>613</v>
      </c>
      <c r="I303" s="92">
        <f>LF!AM303+LF!CU303</f>
        <v>0</v>
      </c>
      <c r="J303" s="99">
        <f>LF!BA303+LF!DI303+LF!FE303+LF!HM303</f>
        <v>2281</v>
      </c>
      <c r="K303" s="92">
        <f>LF!AY303+LF!DG303+LF!FC303+LF!HK303</f>
        <v>0</v>
      </c>
    </row>
    <row r="304" spans="1:11" ht="18.75" x14ac:dyDescent="0.25">
      <c r="A304" s="846"/>
      <c r="B304" s="90">
        <f t="shared" si="149"/>
        <v>45829</v>
      </c>
      <c r="C304" s="97">
        <f>LF!JI304</f>
        <v>10524</v>
      </c>
      <c r="D304" s="99">
        <f>LF!E304+LF!AC304+LF!BM304+LF!CK304+LF!DU304+LF!ES304+LF!GC304+LF!HA304</f>
        <v>3593</v>
      </c>
      <c r="E304" s="92">
        <f>LF!C304+LF!AA304+LF!BK304+LF!CI304+LF!DS304+LF!EQ304+LF!GA304+LF!GY304</f>
        <v>0</v>
      </c>
      <c r="F304" s="99">
        <f>LF!Q304+LF!BY304+LF!EG304+LF!GO304</f>
        <v>2311</v>
      </c>
      <c r="G304" s="92">
        <f>LF!O304+LF!BW304+LF!EE304+LF!GM304</f>
        <v>0</v>
      </c>
      <c r="H304" s="99">
        <f>LF!AO304+LF!CW304</f>
        <v>613</v>
      </c>
      <c r="I304" s="92">
        <f>LF!AM304+LF!CU304</f>
        <v>0</v>
      </c>
      <c r="J304" s="99">
        <f>LF!BA304+LF!DI304+LF!FE304+LF!HM304</f>
        <v>2281</v>
      </c>
      <c r="K304" s="92">
        <f>LF!AY304+LF!DG304+LF!FC304+LF!HK304</f>
        <v>0</v>
      </c>
    </row>
    <row r="305" spans="1:11" ht="18.75" x14ac:dyDescent="0.25">
      <c r="A305" s="846"/>
      <c r="B305" s="90">
        <f t="shared" si="149"/>
        <v>45830</v>
      </c>
      <c r="C305" s="97">
        <f>LF!JI305</f>
        <v>10524</v>
      </c>
      <c r="D305" s="99">
        <f>LF!E305+LF!AC305+LF!BM305+LF!CK305+LF!DU305+LF!ES305+LF!GC305+LF!HA305</f>
        <v>3593</v>
      </c>
      <c r="E305" s="92">
        <f>LF!C305+LF!AA305+LF!BK305+LF!CI305+LF!DS305+LF!EQ305+LF!GA305+LF!GY305</f>
        <v>0</v>
      </c>
      <c r="F305" s="99">
        <f>LF!Q305+LF!BY305+LF!EG305+LF!GO305</f>
        <v>2311</v>
      </c>
      <c r="G305" s="92">
        <f>LF!O305+LF!BW305+LF!EE305+LF!GM305</f>
        <v>0</v>
      </c>
      <c r="H305" s="99">
        <f>LF!AO305+LF!CW305</f>
        <v>613</v>
      </c>
      <c r="I305" s="92">
        <f>LF!AM305+LF!CU305</f>
        <v>0</v>
      </c>
      <c r="J305" s="99">
        <f>LF!BA305+LF!DI305+LF!FE305+LF!HM305</f>
        <v>2281</v>
      </c>
      <c r="K305" s="92">
        <f>LF!AY305+LF!DG305+LF!FC305+LF!HK305</f>
        <v>0</v>
      </c>
    </row>
    <row r="306" spans="1:11" ht="18.75" x14ac:dyDescent="0.25">
      <c r="A306" s="846"/>
      <c r="B306" s="90">
        <f t="shared" si="149"/>
        <v>45831</v>
      </c>
      <c r="C306" s="97">
        <f>LF!JI306</f>
        <v>10524</v>
      </c>
      <c r="D306" s="99">
        <f>LF!E306+LF!AC306+LF!BM306+LF!CK306+LF!DU306+LF!ES306+LF!GC306+LF!HA306</f>
        <v>3593</v>
      </c>
      <c r="E306" s="92">
        <f>LF!C306+LF!AA306+LF!BK306+LF!CI306+LF!DS306+LF!EQ306+LF!GA306+LF!GY306</f>
        <v>0</v>
      </c>
      <c r="F306" s="99">
        <f>LF!Q306+LF!BY306+LF!EG306+LF!GO306</f>
        <v>2311</v>
      </c>
      <c r="G306" s="92">
        <f>LF!O306+LF!BW306+LF!EE306+LF!GM306</f>
        <v>0</v>
      </c>
      <c r="H306" s="99">
        <f>LF!AO306+LF!CW306</f>
        <v>613</v>
      </c>
      <c r="I306" s="92">
        <f>LF!AM306+LF!CU306</f>
        <v>0</v>
      </c>
      <c r="J306" s="99">
        <f>LF!BA306+LF!DI306+LF!FE306+LF!HM306</f>
        <v>2281</v>
      </c>
      <c r="K306" s="92">
        <f>LF!AY306+LF!DG306+LF!FC306+LF!HK306</f>
        <v>0</v>
      </c>
    </row>
    <row r="307" spans="1:11" ht="18.75" x14ac:dyDescent="0.25">
      <c r="A307" s="846"/>
      <c r="B307" s="90">
        <f t="shared" si="149"/>
        <v>45832</v>
      </c>
      <c r="C307" s="97">
        <f>LF!JI307</f>
        <v>10524</v>
      </c>
      <c r="D307" s="99">
        <f>LF!E307+LF!AC307+LF!BM307+LF!CK307+LF!DU307+LF!ES307+LF!GC307+LF!HA307</f>
        <v>3593</v>
      </c>
      <c r="E307" s="92">
        <f>LF!C307+LF!AA307+LF!BK307+LF!CI307+LF!DS307+LF!EQ307+LF!GA307+LF!GY307</f>
        <v>0</v>
      </c>
      <c r="F307" s="99">
        <f>LF!Q307+LF!BY307+LF!EG307+LF!GO307</f>
        <v>2311</v>
      </c>
      <c r="G307" s="92">
        <f>LF!O307+LF!BW307+LF!EE307+LF!GM307</f>
        <v>0</v>
      </c>
      <c r="H307" s="99">
        <f>LF!AO307+LF!CW307</f>
        <v>613</v>
      </c>
      <c r="I307" s="92">
        <f>LF!AM307+LF!CU307</f>
        <v>0</v>
      </c>
      <c r="J307" s="99">
        <f>LF!BA307+LF!DI307+LF!FE307+LF!HM307</f>
        <v>2281</v>
      </c>
      <c r="K307" s="92">
        <f>LF!AY307+LF!DG307+LF!FC307+LF!HK307</f>
        <v>0</v>
      </c>
    </row>
    <row r="308" spans="1:11" ht="19.5" thickBot="1" x14ac:dyDescent="0.3">
      <c r="A308" s="846"/>
      <c r="B308" s="120">
        <f t="shared" si="149"/>
        <v>45833</v>
      </c>
      <c r="C308" s="121">
        <f>LF!JI308</f>
        <v>10524</v>
      </c>
      <c r="D308" s="122">
        <f>LF!E308+LF!AC308+LF!BM308+LF!CK308+LF!DU308+LF!ES308+LF!GC308+LF!HA308</f>
        <v>3593</v>
      </c>
      <c r="E308" s="93">
        <f>LF!C308+LF!AA308+LF!BK308+LF!CI308+LF!DS308+LF!EQ308+LF!GA308+LF!GY308</f>
        <v>0</v>
      </c>
      <c r="F308" s="100">
        <f>LF!Q308+LF!BY308+LF!EG308+LF!GO308</f>
        <v>2311</v>
      </c>
      <c r="G308" s="93">
        <f>LF!O308+LF!BW308+LF!EE308+LF!GM308</f>
        <v>0</v>
      </c>
      <c r="H308" s="100">
        <f>LF!AO308+LF!CW308</f>
        <v>613</v>
      </c>
      <c r="I308" s="93">
        <f>LF!AM308+LF!CU308</f>
        <v>0</v>
      </c>
      <c r="J308" s="100">
        <f>LF!BA308+LF!DI308+LF!FE308+LF!HM308</f>
        <v>2281</v>
      </c>
      <c r="K308" s="93">
        <f>LF!AY308+LF!DG308+LF!FC308+LF!HK308</f>
        <v>0</v>
      </c>
    </row>
    <row r="309" spans="1:11" ht="19.5" thickBot="1" x14ac:dyDescent="0.3">
      <c r="A309" s="847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45">
        <v>59</v>
      </c>
      <c r="B311" s="89">
        <f t="shared" si="148"/>
        <v>45834</v>
      </c>
      <c r="C311" s="96">
        <f>LF!JI311</f>
        <v>10524</v>
      </c>
      <c r="D311" s="98">
        <f>LF!E311+LF!AC311+LF!BM311+LF!CK311+LF!DU311+LF!ES311+LF!GC311+LF!HA311</f>
        <v>3593</v>
      </c>
      <c r="E311" s="91">
        <f>LF!C311+LF!AA311+LF!BK311+LF!CI311+LF!DS311+LF!EQ311+LF!GA311+LF!GY311</f>
        <v>0</v>
      </c>
      <c r="F311" s="98">
        <f>LF!Q311+LF!BY311+LF!EG311+LF!GO311</f>
        <v>2311</v>
      </c>
      <c r="G311" s="91">
        <f>LF!O311+LF!BW311+LF!EE311+LF!GM311</f>
        <v>0</v>
      </c>
      <c r="H311" s="98">
        <f>LF!AO311+LF!CW311</f>
        <v>613</v>
      </c>
      <c r="I311" s="91">
        <f>LF!AM311+LF!CU311</f>
        <v>0</v>
      </c>
      <c r="J311" s="98">
        <f>LF!BA311+LF!DI311+LF!FE311+LF!HM311</f>
        <v>2281</v>
      </c>
      <c r="K311" s="91">
        <f>LF!AY311+LF!DG311+LF!FC311+LF!HK311</f>
        <v>0</v>
      </c>
    </row>
    <row r="312" spans="1:11" ht="18.75" x14ac:dyDescent="0.25">
      <c r="A312" s="846"/>
      <c r="B312" s="90">
        <f t="shared" si="149"/>
        <v>45835</v>
      </c>
      <c r="C312" s="97">
        <f>LF!JI312</f>
        <v>10524</v>
      </c>
      <c r="D312" s="99">
        <f>LF!E312+LF!AC312+LF!BM312+LF!CK312+LF!DU312+LF!ES312+LF!GC312+LF!HA312</f>
        <v>3593</v>
      </c>
      <c r="E312" s="92">
        <f>LF!C312+LF!AA312+LF!BK312+LF!CI312+LF!DS312+LF!EQ312+LF!GA312+LF!GY312</f>
        <v>0</v>
      </c>
      <c r="F312" s="99">
        <f>LF!Q312+LF!BY312+LF!EG312+LF!GO312</f>
        <v>2311</v>
      </c>
      <c r="G312" s="92">
        <f>LF!O312+LF!BW312+LF!EE312+LF!GM312</f>
        <v>0</v>
      </c>
      <c r="H312" s="99">
        <f>LF!AO312+LF!CW312</f>
        <v>613</v>
      </c>
      <c r="I312" s="92">
        <f>LF!AM312+LF!CU312</f>
        <v>0</v>
      </c>
      <c r="J312" s="99">
        <f>LF!BA312+LF!DI312+LF!FE312+LF!HM312</f>
        <v>2281</v>
      </c>
      <c r="K312" s="92">
        <f>LF!AY312+LF!DG312+LF!FC312+LF!HK312</f>
        <v>0</v>
      </c>
    </row>
    <row r="313" spans="1:11" ht="18.75" x14ac:dyDescent="0.25">
      <c r="A313" s="846"/>
      <c r="B313" s="90">
        <f t="shared" si="149"/>
        <v>45836</v>
      </c>
      <c r="C313" s="97">
        <f>LF!JI313</f>
        <v>10524</v>
      </c>
      <c r="D313" s="99">
        <f>LF!E313+LF!AC313+LF!BM313+LF!CK313+LF!DU313+LF!ES313+LF!GC313+LF!HA313</f>
        <v>3593</v>
      </c>
      <c r="E313" s="92">
        <f>LF!C313+LF!AA313+LF!BK313+LF!CI313+LF!DS313+LF!EQ313+LF!GA313+LF!GY313</f>
        <v>0</v>
      </c>
      <c r="F313" s="99">
        <f>LF!Q313+LF!BY313+LF!EG313+LF!GO313</f>
        <v>2311</v>
      </c>
      <c r="G313" s="92">
        <f>LF!O313+LF!BW313+LF!EE313+LF!GM313</f>
        <v>0</v>
      </c>
      <c r="H313" s="99">
        <f>LF!AO313+LF!CW313</f>
        <v>613</v>
      </c>
      <c r="I313" s="92">
        <f>LF!AM313+LF!CU313</f>
        <v>0</v>
      </c>
      <c r="J313" s="99">
        <f>LF!BA313+LF!DI313+LF!FE313+LF!HM313</f>
        <v>2281</v>
      </c>
      <c r="K313" s="92">
        <f>LF!AY313+LF!DG313+LF!FC313+LF!HK313</f>
        <v>0</v>
      </c>
    </row>
    <row r="314" spans="1:11" ht="18.75" x14ac:dyDescent="0.25">
      <c r="A314" s="846"/>
      <c r="B314" s="90">
        <f t="shared" si="149"/>
        <v>45837</v>
      </c>
      <c r="C314" s="97">
        <f>LF!JI314</f>
        <v>10524</v>
      </c>
      <c r="D314" s="99">
        <f>LF!E314+LF!AC314+LF!BM314+LF!CK314+LF!DU314+LF!ES314+LF!GC314+LF!HA314</f>
        <v>3593</v>
      </c>
      <c r="E314" s="92">
        <f>LF!C314+LF!AA314+LF!BK314+LF!CI314+LF!DS314+LF!EQ314+LF!GA314+LF!GY314</f>
        <v>0</v>
      </c>
      <c r="F314" s="99">
        <f>LF!Q314+LF!BY314+LF!EG314+LF!GO314</f>
        <v>2311</v>
      </c>
      <c r="G314" s="92">
        <f>LF!O314+LF!BW314+LF!EE314+LF!GM314</f>
        <v>0</v>
      </c>
      <c r="H314" s="99">
        <f>LF!AO314+LF!CW314</f>
        <v>613</v>
      </c>
      <c r="I314" s="92">
        <f>LF!AM314+LF!CU314</f>
        <v>0</v>
      </c>
      <c r="J314" s="99">
        <f>LF!BA314+LF!DI314+LF!FE314+LF!HM314</f>
        <v>2281</v>
      </c>
      <c r="K314" s="92">
        <f>LF!AY314+LF!DG314+LF!FC314+LF!HK314</f>
        <v>0</v>
      </c>
    </row>
    <row r="315" spans="1:11" ht="18.75" x14ac:dyDescent="0.25">
      <c r="A315" s="846"/>
      <c r="B315" s="90">
        <f t="shared" si="149"/>
        <v>45838</v>
      </c>
      <c r="C315" s="97">
        <f>LF!JI315</f>
        <v>10524</v>
      </c>
      <c r="D315" s="99">
        <f>LF!E315+LF!AC315+LF!BM315+LF!CK315+LF!DU315+LF!ES315+LF!GC315+LF!HA315</f>
        <v>3593</v>
      </c>
      <c r="E315" s="92">
        <f>LF!C315+LF!AA315+LF!BK315+LF!CI315+LF!DS315+LF!EQ315+LF!GA315+LF!GY315</f>
        <v>0</v>
      </c>
      <c r="F315" s="99">
        <f>LF!Q315+LF!BY315+LF!EG315+LF!GO315</f>
        <v>2311</v>
      </c>
      <c r="G315" s="92">
        <f>LF!O315+LF!BW315+LF!EE315+LF!GM315</f>
        <v>0</v>
      </c>
      <c r="H315" s="99">
        <f>LF!AO315+LF!CW315</f>
        <v>613</v>
      </c>
      <c r="I315" s="92">
        <f>LF!AM315+LF!CU315</f>
        <v>0</v>
      </c>
      <c r="J315" s="99">
        <f>LF!BA315+LF!DI315+LF!FE315+LF!HM315</f>
        <v>2281</v>
      </c>
      <c r="K315" s="92">
        <f>LF!AY315+LF!DG315+LF!FC315+LF!HK315</f>
        <v>0</v>
      </c>
    </row>
    <row r="316" spans="1:11" ht="18.75" x14ac:dyDescent="0.25">
      <c r="A316" s="846"/>
      <c r="B316" s="90">
        <f t="shared" si="149"/>
        <v>45839</v>
      </c>
      <c r="C316" s="97">
        <f>LF!JI316</f>
        <v>10524</v>
      </c>
      <c r="D316" s="99">
        <f>LF!E316+LF!AC316+LF!BM316+LF!CK316+LF!DU316+LF!ES316+LF!GC316+LF!HA316</f>
        <v>3593</v>
      </c>
      <c r="E316" s="92">
        <f>LF!C316+LF!AA316+LF!BK316+LF!CI316+LF!DS316+LF!EQ316+LF!GA316+LF!GY316</f>
        <v>0</v>
      </c>
      <c r="F316" s="99">
        <f>LF!Q316+LF!BY316+LF!EG316+LF!GO316</f>
        <v>2311</v>
      </c>
      <c r="G316" s="92">
        <f>LF!O316+LF!BW316+LF!EE316+LF!GM316</f>
        <v>0</v>
      </c>
      <c r="H316" s="99">
        <f>LF!AO316+LF!CW316</f>
        <v>613</v>
      </c>
      <c r="I316" s="92">
        <f>LF!AM316+LF!CU316</f>
        <v>0</v>
      </c>
      <c r="J316" s="99">
        <f>LF!BA316+LF!DI316+LF!FE316+LF!HM316</f>
        <v>2281</v>
      </c>
      <c r="K316" s="92">
        <f>LF!AY316+LF!DG316+LF!FC316+LF!HK316</f>
        <v>0</v>
      </c>
    </row>
    <row r="317" spans="1:11" ht="19.5" thickBot="1" x14ac:dyDescent="0.3">
      <c r="A317" s="846"/>
      <c r="B317" s="120">
        <f t="shared" si="149"/>
        <v>45840</v>
      </c>
      <c r="C317" s="121">
        <f>LF!JI317</f>
        <v>10524</v>
      </c>
      <c r="D317" s="122">
        <f>LF!E317+LF!AC317+LF!BM317+LF!CK317+LF!DU317+LF!ES317+LF!GC317+LF!HA317</f>
        <v>3593</v>
      </c>
      <c r="E317" s="93">
        <f>LF!C317+LF!AA317+LF!BK317+LF!CI317+LF!DS317+LF!EQ317+LF!GA317+LF!GY317</f>
        <v>0</v>
      </c>
      <c r="F317" s="100">
        <f>LF!Q317+LF!BY317+LF!EG317+LF!GO317</f>
        <v>2311</v>
      </c>
      <c r="G317" s="93">
        <f>LF!O317+LF!BW317+LF!EE317+LF!GM317</f>
        <v>0</v>
      </c>
      <c r="H317" s="100">
        <f>LF!AO317+LF!CW317</f>
        <v>613</v>
      </c>
      <c r="I317" s="93">
        <f>LF!AM317+LF!CU317</f>
        <v>0</v>
      </c>
      <c r="J317" s="100">
        <f>LF!BA317+LF!DI317+LF!FE317+LF!HM317</f>
        <v>2281</v>
      </c>
      <c r="K317" s="93">
        <f>LF!AY317+LF!DG317+LF!FC317+LF!HK317</f>
        <v>0</v>
      </c>
    </row>
    <row r="318" spans="1:11" ht="19.5" thickBot="1" x14ac:dyDescent="0.3">
      <c r="A318" s="847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45">
        <v>60</v>
      </c>
      <c r="B320" s="89">
        <f t="shared" ref="B320:B329" si="158">+B317+1</f>
        <v>45841</v>
      </c>
      <c r="C320" s="96">
        <f>LF!JI320</f>
        <v>10524</v>
      </c>
      <c r="D320" s="98">
        <f>LF!E320+LF!AC320+LF!BM320+LF!CK320+LF!DU320+LF!ES320+LF!GC320+LF!HA320</f>
        <v>3593</v>
      </c>
      <c r="E320" s="91">
        <f>LF!C320+LF!AA320+LF!BK320+LF!CI320+LF!DS320+LF!EQ320+LF!GA320+LF!GY320</f>
        <v>0</v>
      </c>
      <c r="F320" s="98">
        <f>LF!Q320+LF!BY320+LF!EG320+LF!GO320</f>
        <v>2311</v>
      </c>
      <c r="G320" s="91">
        <f>LF!O320+LF!BW320+LF!EE320+LF!GM320</f>
        <v>0</v>
      </c>
      <c r="H320" s="98">
        <f>LF!AO320+LF!CW320</f>
        <v>613</v>
      </c>
      <c r="I320" s="91">
        <f>LF!AM320+LF!CU320</f>
        <v>0</v>
      </c>
      <c r="J320" s="98">
        <f>LF!BA320+LF!DI320+LF!FE320+LF!HM320</f>
        <v>2281</v>
      </c>
      <c r="K320" s="91">
        <f>LF!AY320+LF!DG320+LF!FC320+LF!HK320</f>
        <v>0</v>
      </c>
    </row>
    <row r="321" spans="1:11" ht="18.75" x14ac:dyDescent="0.25">
      <c r="A321" s="846"/>
      <c r="B321" s="90">
        <f t="shared" ref="B321:B335" si="159">+B320+1</f>
        <v>45842</v>
      </c>
      <c r="C321" s="97">
        <f>LF!JI321</f>
        <v>10524</v>
      </c>
      <c r="D321" s="99">
        <f>LF!E321+LF!AC321+LF!BM321+LF!CK321+LF!DU321+LF!ES321+LF!GC321+LF!HA321</f>
        <v>3593</v>
      </c>
      <c r="E321" s="92">
        <f>LF!C321+LF!AA321+LF!BK321+LF!CI321+LF!DS321+LF!EQ321+LF!GA321+LF!GY321</f>
        <v>0</v>
      </c>
      <c r="F321" s="99">
        <f>LF!Q321+LF!BY321+LF!EG321+LF!GO321</f>
        <v>2311</v>
      </c>
      <c r="G321" s="92">
        <f>LF!O321+LF!BW321+LF!EE321+LF!GM321</f>
        <v>0</v>
      </c>
      <c r="H321" s="99">
        <f>LF!AO321+LF!CW321</f>
        <v>613</v>
      </c>
      <c r="I321" s="92">
        <f>LF!AM321+LF!CU321</f>
        <v>0</v>
      </c>
      <c r="J321" s="99">
        <f>LF!BA321+LF!DI321+LF!FE321+LF!HM321</f>
        <v>2281</v>
      </c>
      <c r="K321" s="92">
        <f>LF!AY321+LF!DG321+LF!FC321+LF!HK321</f>
        <v>0</v>
      </c>
    </row>
    <row r="322" spans="1:11" ht="18.75" x14ac:dyDescent="0.25">
      <c r="A322" s="846"/>
      <c r="B322" s="90">
        <f t="shared" si="159"/>
        <v>45843</v>
      </c>
      <c r="C322" s="97">
        <f>LF!JI322</f>
        <v>10524</v>
      </c>
      <c r="D322" s="99">
        <f>LF!E322+LF!AC322+LF!BM322+LF!CK322+LF!DU322+LF!ES322+LF!GC322+LF!HA322</f>
        <v>3593</v>
      </c>
      <c r="E322" s="92">
        <f>LF!C322+LF!AA322+LF!BK322+LF!CI322+LF!DS322+LF!EQ322+LF!GA322+LF!GY322</f>
        <v>0</v>
      </c>
      <c r="F322" s="99">
        <f>LF!Q322+LF!BY322+LF!EG322+LF!GO322</f>
        <v>2311</v>
      </c>
      <c r="G322" s="92">
        <f>LF!O322+LF!BW322+LF!EE322+LF!GM322</f>
        <v>0</v>
      </c>
      <c r="H322" s="99">
        <f>LF!AO322+LF!CW322</f>
        <v>613</v>
      </c>
      <c r="I322" s="92">
        <f>LF!AM322+LF!CU322</f>
        <v>0</v>
      </c>
      <c r="J322" s="99">
        <f>LF!BA322+LF!DI322+LF!FE322+LF!HM322</f>
        <v>2281</v>
      </c>
      <c r="K322" s="92">
        <f>LF!AY322+LF!DG322+LF!FC322+LF!HK322</f>
        <v>0</v>
      </c>
    </row>
    <row r="323" spans="1:11" ht="18.75" x14ac:dyDescent="0.25">
      <c r="A323" s="846"/>
      <c r="B323" s="90">
        <f t="shared" si="159"/>
        <v>45844</v>
      </c>
      <c r="C323" s="97">
        <f>LF!JI323</f>
        <v>10524</v>
      </c>
      <c r="D323" s="99">
        <f>LF!E323+LF!AC323+LF!BM323+LF!CK323+LF!DU323+LF!ES323+LF!GC323+LF!HA323</f>
        <v>3593</v>
      </c>
      <c r="E323" s="92">
        <f>LF!C323+LF!AA323+LF!BK323+LF!CI323+LF!DS323+LF!EQ323+LF!GA323+LF!GY323</f>
        <v>0</v>
      </c>
      <c r="F323" s="99">
        <f>LF!Q323+LF!BY323+LF!EG323+LF!GO323</f>
        <v>2311</v>
      </c>
      <c r="G323" s="92">
        <f>LF!O323+LF!BW323+LF!EE323+LF!GM323</f>
        <v>0</v>
      </c>
      <c r="H323" s="99">
        <f>LF!AO323+LF!CW323</f>
        <v>613</v>
      </c>
      <c r="I323" s="92">
        <f>LF!AM323+LF!CU323</f>
        <v>0</v>
      </c>
      <c r="J323" s="99">
        <f>LF!BA323+LF!DI323+LF!FE323+LF!HM323</f>
        <v>2281</v>
      </c>
      <c r="K323" s="92">
        <f>LF!AY323+LF!DG323+LF!FC323+LF!HK323</f>
        <v>0</v>
      </c>
    </row>
    <row r="324" spans="1:11" ht="18.75" x14ac:dyDescent="0.25">
      <c r="A324" s="846"/>
      <c r="B324" s="90">
        <f t="shared" si="159"/>
        <v>45845</v>
      </c>
      <c r="C324" s="97">
        <f>LF!JI324</f>
        <v>10524</v>
      </c>
      <c r="D324" s="99">
        <f>LF!E324+LF!AC324+LF!BM324+LF!CK324+LF!DU324+LF!ES324+LF!GC324+LF!HA324</f>
        <v>3593</v>
      </c>
      <c r="E324" s="92">
        <f>LF!C324+LF!AA324+LF!BK324+LF!CI324+LF!DS324+LF!EQ324+LF!GA324+LF!GY324</f>
        <v>0</v>
      </c>
      <c r="F324" s="99">
        <f>LF!Q324+LF!BY324+LF!EG324+LF!GO324</f>
        <v>2311</v>
      </c>
      <c r="G324" s="92">
        <f>LF!O324+LF!BW324+LF!EE324+LF!GM324</f>
        <v>0</v>
      </c>
      <c r="H324" s="99">
        <f>LF!AO324+LF!CW324</f>
        <v>613</v>
      </c>
      <c r="I324" s="92">
        <f>LF!AM324+LF!CU324</f>
        <v>0</v>
      </c>
      <c r="J324" s="99">
        <f>LF!BA324+LF!DI324+LF!FE324+LF!HM324</f>
        <v>2281</v>
      </c>
      <c r="K324" s="92">
        <f>LF!AY324+LF!DG324+LF!FC324+LF!HK324</f>
        <v>0</v>
      </c>
    </row>
    <row r="325" spans="1:11" ht="18.75" x14ac:dyDescent="0.25">
      <c r="A325" s="846"/>
      <c r="B325" s="90">
        <f t="shared" si="159"/>
        <v>45846</v>
      </c>
      <c r="C325" s="97">
        <f>LF!JI325</f>
        <v>10524</v>
      </c>
      <c r="D325" s="99">
        <f>LF!E325+LF!AC325+LF!BM325+LF!CK325+LF!DU325+LF!ES325+LF!GC325+LF!HA325</f>
        <v>3593</v>
      </c>
      <c r="E325" s="92">
        <f>LF!C325+LF!AA325+LF!BK325+LF!CI325+LF!DS325+LF!EQ325+LF!GA325+LF!GY325</f>
        <v>0</v>
      </c>
      <c r="F325" s="99">
        <f>LF!Q325+LF!BY325+LF!EG325+LF!GO325</f>
        <v>2311</v>
      </c>
      <c r="G325" s="92">
        <f>LF!O325+LF!BW325+LF!EE325+LF!GM325</f>
        <v>0</v>
      </c>
      <c r="H325" s="99">
        <f>LF!AO325+LF!CW325</f>
        <v>613</v>
      </c>
      <c r="I325" s="92">
        <f>LF!AM325+LF!CU325</f>
        <v>0</v>
      </c>
      <c r="J325" s="99">
        <f>LF!BA325+LF!DI325+LF!FE325+LF!HM325</f>
        <v>2281</v>
      </c>
      <c r="K325" s="92">
        <f>LF!AY325+LF!DG325+LF!FC325+LF!HK325</f>
        <v>0</v>
      </c>
    </row>
    <row r="326" spans="1:11" ht="19.5" thickBot="1" x14ac:dyDescent="0.3">
      <c r="A326" s="846"/>
      <c r="B326" s="120">
        <f t="shared" si="159"/>
        <v>45847</v>
      </c>
      <c r="C326" s="121">
        <f>LF!JI326</f>
        <v>10524</v>
      </c>
      <c r="D326" s="122">
        <f>LF!E326+LF!AC326+LF!BM326+LF!CK326+LF!DU326+LF!ES326+LF!GC326+LF!HA326</f>
        <v>3593</v>
      </c>
      <c r="E326" s="93">
        <f>LF!C326+LF!AA326+LF!BK326+LF!CI326+LF!DS326+LF!EQ326+LF!GA326+LF!GY326</f>
        <v>0</v>
      </c>
      <c r="F326" s="100">
        <f>LF!Q326+LF!BY326+LF!EG326+LF!GO326</f>
        <v>2311</v>
      </c>
      <c r="G326" s="93">
        <f>LF!O326+LF!BW326+LF!EE326+LF!GM326</f>
        <v>0</v>
      </c>
      <c r="H326" s="100">
        <f>LF!AO326+LF!CW326</f>
        <v>613</v>
      </c>
      <c r="I326" s="93">
        <f>LF!AM326+LF!CU326</f>
        <v>0</v>
      </c>
      <c r="J326" s="100">
        <f>LF!BA326+LF!DI326+LF!FE326+LF!HM326</f>
        <v>2281</v>
      </c>
      <c r="K326" s="93">
        <f>LF!AY326+LF!DG326+LF!FC326+LF!HK326</f>
        <v>0</v>
      </c>
    </row>
    <row r="327" spans="1:11" ht="19.5" thickBot="1" x14ac:dyDescent="0.3">
      <c r="A327" s="847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45">
        <v>61</v>
      </c>
      <c r="B329" s="89">
        <f t="shared" si="158"/>
        <v>45848</v>
      </c>
      <c r="C329" s="96">
        <f>LF!JI329</f>
        <v>10524</v>
      </c>
      <c r="D329" s="98">
        <f>LF!E329+LF!AC329+LF!BM329+LF!CK329+LF!DU329+LF!ES329+LF!GC329+LF!HA329</f>
        <v>3593</v>
      </c>
      <c r="E329" s="91">
        <f>LF!C329+LF!AA329+LF!BK329+LF!CI329+LF!DS329+LF!EQ329+LF!GA329+LF!GY329</f>
        <v>0</v>
      </c>
      <c r="F329" s="98">
        <f>LF!Q329+LF!BY329+LF!EG329+LF!GO329</f>
        <v>2311</v>
      </c>
      <c r="G329" s="91">
        <f>LF!O329+LF!BW329+LF!EE329+LF!GM329</f>
        <v>0</v>
      </c>
      <c r="H329" s="98">
        <f>LF!AO329+LF!CW329</f>
        <v>613</v>
      </c>
      <c r="I329" s="91">
        <f>LF!AM329+LF!CU329</f>
        <v>0</v>
      </c>
      <c r="J329" s="98">
        <f>LF!BA329+LF!DI329+LF!FE329+LF!HM329</f>
        <v>2281</v>
      </c>
      <c r="K329" s="91">
        <f>LF!AY329+LF!DG329+LF!FC329+LF!HK329</f>
        <v>0</v>
      </c>
    </row>
    <row r="330" spans="1:11" ht="18.75" x14ac:dyDescent="0.25">
      <c r="A330" s="846"/>
      <c r="B330" s="90">
        <f t="shared" si="159"/>
        <v>45849</v>
      </c>
      <c r="C330" s="97">
        <f>LF!JI330</f>
        <v>10524</v>
      </c>
      <c r="D330" s="99">
        <f>LF!E330+LF!AC330+LF!BM330+LF!CK330+LF!DU330+LF!ES330+LF!GC330+LF!HA330</f>
        <v>3593</v>
      </c>
      <c r="E330" s="92">
        <f>LF!C330+LF!AA330+LF!BK330+LF!CI330+LF!DS330+LF!EQ330+LF!GA330+LF!GY330</f>
        <v>0</v>
      </c>
      <c r="F330" s="99">
        <f>LF!Q330+LF!BY330+LF!EG330+LF!GO330</f>
        <v>2311</v>
      </c>
      <c r="G330" s="92">
        <f>LF!O330+LF!BW330+LF!EE330+LF!GM330</f>
        <v>0</v>
      </c>
      <c r="H330" s="99">
        <f>LF!AO330+LF!CW330</f>
        <v>613</v>
      </c>
      <c r="I330" s="92">
        <f>LF!AM330+LF!CU330</f>
        <v>0</v>
      </c>
      <c r="J330" s="99">
        <f>LF!BA330+LF!DI330+LF!FE330+LF!HM330</f>
        <v>2281</v>
      </c>
      <c r="K330" s="92">
        <f>LF!AY330+LF!DG330+LF!FC330+LF!HK330</f>
        <v>0</v>
      </c>
    </row>
    <row r="331" spans="1:11" ht="18.75" x14ac:dyDescent="0.25">
      <c r="A331" s="846"/>
      <c r="B331" s="90">
        <f t="shared" si="159"/>
        <v>45850</v>
      </c>
      <c r="C331" s="97">
        <f>LF!JI331</f>
        <v>10524</v>
      </c>
      <c r="D331" s="99">
        <f>LF!E331+LF!AC331+LF!BM331+LF!CK331+LF!DU331+LF!ES331+LF!GC331+LF!HA331</f>
        <v>3593</v>
      </c>
      <c r="E331" s="92">
        <f>LF!C331+LF!AA331+LF!BK331+LF!CI331+LF!DS331+LF!EQ331+LF!GA331+LF!GY331</f>
        <v>0</v>
      </c>
      <c r="F331" s="99">
        <f>LF!Q331+LF!BY331+LF!EG331+LF!GO331</f>
        <v>2311</v>
      </c>
      <c r="G331" s="92">
        <f>LF!O331+LF!BW331+LF!EE331+LF!GM331</f>
        <v>0</v>
      </c>
      <c r="H331" s="99">
        <f>LF!AO331+LF!CW331</f>
        <v>613</v>
      </c>
      <c r="I331" s="92">
        <f>LF!AM331+LF!CU331</f>
        <v>0</v>
      </c>
      <c r="J331" s="99">
        <f>LF!BA331+LF!DI331+LF!FE331+LF!HM331</f>
        <v>2281</v>
      </c>
      <c r="K331" s="92">
        <f>LF!AY331+LF!DG331+LF!FC331+LF!HK331</f>
        <v>0</v>
      </c>
    </row>
    <row r="332" spans="1:11" ht="18.75" x14ac:dyDescent="0.25">
      <c r="A332" s="846"/>
      <c r="B332" s="90">
        <f t="shared" si="159"/>
        <v>45851</v>
      </c>
      <c r="C332" s="97">
        <f>LF!JI332</f>
        <v>10524</v>
      </c>
      <c r="D332" s="99">
        <f>LF!E332+LF!AC332+LF!BM332+LF!CK332+LF!DU332+LF!ES332+LF!GC332+LF!HA332</f>
        <v>3593</v>
      </c>
      <c r="E332" s="92">
        <f>LF!C332+LF!AA332+LF!BK332+LF!CI332+LF!DS332+LF!EQ332+LF!GA332+LF!GY332</f>
        <v>0</v>
      </c>
      <c r="F332" s="99">
        <f>LF!Q332+LF!BY332+LF!EG332+LF!GO332</f>
        <v>2311</v>
      </c>
      <c r="G332" s="92">
        <f>LF!O332+LF!BW332+LF!EE332+LF!GM332</f>
        <v>0</v>
      </c>
      <c r="H332" s="99">
        <f>LF!AO332+LF!CW332</f>
        <v>613</v>
      </c>
      <c r="I332" s="92">
        <f>LF!AM332+LF!CU332</f>
        <v>0</v>
      </c>
      <c r="J332" s="99">
        <f>LF!BA332+LF!DI332+LF!FE332+LF!HM332</f>
        <v>2281</v>
      </c>
      <c r="K332" s="92">
        <f>LF!AY332+LF!DG332+LF!FC332+LF!HK332</f>
        <v>0</v>
      </c>
    </row>
    <row r="333" spans="1:11" ht="18.75" x14ac:dyDescent="0.25">
      <c r="A333" s="846"/>
      <c r="B333" s="90">
        <f t="shared" si="159"/>
        <v>45852</v>
      </c>
      <c r="C333" s="97">
        <f>LF!JI333</f>
        <v>10524</v>
      </c>
      <c r="D333" s="99">
        <f>LF!E333+LF!AC333+LF!BM333+LF!CK333+LF!DU333+LF!ES333+LF!GC333+LF!HA333</f>
        <v>3593</v>
      </c>
      <c r="E333" s="92">
        <f>LF!C333+LF!AA333+LF!BK333+LF!CI333+LF!DS333+LF!EQ333+LF!GA333+LF!GY333</f>
        <v>0</v>
      </c>
      <c r="F333" s="99">
        <f>LF!Q333+LF!BY333+LF!EG333+LF!GO333</f>
        <v>2311</v>
      </c>
      <c r="G333" s="92">
        <f>LF!O333+LF!BW333+LF!EE333+LF!GM333</f>
        <v>0</v>
      </c>
      <c r="H333" s="99">
        <f>LF!AO333+LF!CW333</f>
        <v>613</v>
      </c>
      <c r="I333" s="92">
        <f>LF!AM333+LF!CU333</f>
        <v>0</v>
      </c>
      <c r="J333" s="99">
        <f>LF!BA333+LF!DI333+LF!FE333+LF!HM333</f>
        <v>2281</v>
      </c>
      <c r="K333" s="92">
        <f>LF!AY333+LF!DG333+LF!FC333+LF!HK333</f>
        <v>0</v>
      </c>
    </row>
    <row r="334" spans="1:11" ht="18.75" x14ac:dyDescent="0.25">
      <c r="A334" s="846"/>
      <c r="B334" s="90">
        <f t="shared" si="159"/>
        <v>45853</v>
      </c>
      <c r="C334" s="97">
        <f>LF!JI334</f>
        <v>10524</v>
      </c>
      <c r="D334" s="99">
        <f>LF!E334+LF!AC334+LF!BM334+LF!CK334+LF!DU334+LF!ES334+LF!GC334+LF!HA334</f>
        <v>3593</v>
      </c>
      <c r="E334" s="92">
        <f>LF!C334+LF!AA334+LF!BK334+LF!CI334+LF!DS334+LF!EQ334+LF!GA334+LF!GY334</f>
        <v>0</v>
      </c>
      <c r="F334" s="99">
        <f>LF!Q334+LF!BY334+LF!EG334+LF!GO334</f>
        <v>2311</v>
      </c>
      <c r="G334" s="92">
        <f>LF!O334+LF!BW334+LF!EE334+LF!GM334</f>
        <v>0</v>
      </c>
      <c r="H334" s="99">
        <f>LF!AO334+LF!CW334</f>
        <v>613</v>
      </c>
      <c r="I334" s="92">
        <f>LF!AM334+LF!CU334</f>
        <v>0</v>
      </c>
      <c r="J334" s="99">
        <f>LF!BA334+LF!DI334+LF!FE334+LF!HM334</f>
        <v>2281</v>
      </c>
      <c r="K334" s="92">
        <f>LF!AY334+LF!DG334+LF!FC334+LF!HK334</f>
        <v>0</v>
      </c>
    </row>
    <row r="335" spans="1:11" ht="19.5" thickBot="1" x14ac:dyDescent="0.3">
      <c r="A335" s="846"/>
      <c r="B335" s="120">
        <f t="shared" si="159"/>
        <v>45854</v>
      </c>
      <c r="C335" s="121">
        <f>LF!JI335</f>
        <v>10524</v>
      </c>
      <c r="D335" s="122">
        <f>LF!E335+LF!AC335+LF!BM335+LF!CK335+LF!DU335+LF!ES335+LF!GC335+LF!HA335</f>
        <v>3593</v>
      </c>
      <c r="E335" s="93">
        <f>LF!C335+LF!AA335+LF!BK335+LF!CI335+LF!DS335+LF!EQ335+LF!GA335+LF!GY335</f>
        <v>0</v>
      </c>
      <c r="F335" s="100">
        <f>LF!Q335+LF!BY335+LF!EG335+LF!GO335</f>
        <v>2311</v>
      </c>
      <c r="G335" s="93">
        <f>LF!O335+LF!BW335+LF!EE335+LF!GM335</f>
        <v>0</v>
      </c>
      <c r="H335" s="100">
        <f>LF!AO335+LF!CW335</f>
        <v>613</v>
      </c>
      <c r="I335" s="93">
        <f>LF!AM335+LF!CU335</f>
        <v>0</v>
      </c>
      <c r="J335" s="100">
        <f>LF!BA335+LF!DI335+LF!FE335+LF!HM335</f>
        <v>2281</v>
      </c>
      <c r="K335" s="93">
        <f>LF!AY335+LF!DG335+LF!FC335+LF!HK335</f>
        <v>0</v>
      </c>
    </row>
    <row r="336" spans="1:11" ht="19.5" thickBot="1" x14ac:dyDescent="0.3">
      <c r="A336" s="847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45">
        <v>62</v>
      </c>
      <c r="B338" s="89">
        <f t="shared" ref="B338:B347" si="168">+B335+1</f>
        <v>45855</v>
      </c>
      <c r="C338" s="96">
        <f>LF!JI338</f>
        <v>10524</v>
      </c>
      <c r="D338" s="98">
        <f>LF!E338+LF!AC338+LF!BM338+LF!CK338+LF!DU338+LF!ES338+LF!GC338+LF!HA338</f>
        <v>3593</v>
      </c>
      <c r="E338" s="91">
        <f>LF!C338+LF!AA338+LF!BK338+LF!CI338+LF!DS338+LF!EQ338+LF!GA338+LF!GY338</f>
        <v>0</v>
      </c>
      <c r="F338" s="98">
        <f>LF!Q338+LF!BY338+LF!EG338+LF!GO338</f>
        <v>2311</v>
      </c>
      <c r="G338" s="91">
        <f>LF!O338+LF!BW338+LF!EE338+LF!GM338</f>
        <v>0</v>
      </c>
      <c r="H338" s="98">
        <f>LF!AO338+LF!CW338</f>
        <v>613</v>
      </c>
      <c r="I338" s="91">
        <f>LF!AM338+LF!CU338</f>
        <v>0</v>
      </c>
      <c r="J338" s="98">
        <f>LF!BA338+LF!DI338+LF!FE338+LF!HM338</f>
        <v>2281</v>
      </c>
      <c r="K338" s="91">
        <f>LF!AY338+LF!DG338+LF!FC338+LF!HK338</f>
        <v>0</v>
      </c>
    </row>
    <row r="339" spans="1:11" ht="18.75" x14ac:dyDescent="0.25">
      <c r="A339" s="846"/>
      <c r="B339" s="90">
        <f t="shared" ref="B339:B353" si="169">+B338+1</f>
        <v>45856</v>
      </c>
      <c r="C339" s="97">
        <f>LF!JI339</f>
        <v>10524</v>
      </c>
      <c r="D339" s="99">
        <f>LF!E339+LF!AC339+LF!BM339+LF!CK339+LF!DU339+LF!ES339+LF!GC339+LF!HA339</f>
        <v>3593</v>
      </c>
      <c r="E339" s="92">
        <f>LF!C339+LF!AA339+LF!BK339+LF!CI339+LF!DS339+LF!EQ339+LF!GA339+LF!GY339</f>
        <v>0</v>
      </c>
      <c r="F339" s="99">
        <f>LF!Q339+LF!BY339+LF!EG339+LF!GO339</f>
        <v>2311</v>
      </c>
      <c r="G339" s="92">
        <f>LF!O339+LF!BW339+LF!EE339+LF!GM339</f>
        <v>0</v>
      </c>
      <c r="H339" s="99">
        <f>LF!AO339+LF!CW339</f>
        <v>613</v>
      </c>
      <c r="I339" s="92">
        <f>LF!AM339+LF!CU339</f>
        <v>0</v>
      </c>
      <c r="J339" s="99">
        <f>LF!BA339+LF!DI339+LF!FE339+LF!HM339</f>
        <v>2281</v>
      </c>
      <c r="K339" s="92">
        <f>LF!AY339+LF!DG339+LF!FC339+LF!HK339</f>
        <v>0</v>
      </c>
    </row>
    <row r="340" spans="1:11" ht="18.75" x14ac:dyDescent="0.25">
      <c r="A340" s="846"/>
      <c r="B340" s="90">
        <f t="shared" si="169"/>
        <v>45857</v>
      </c>
      <c r="C340" s="97">
        <f>LF!JI340</f>
        <v>10524</v>
      </c>
      <c r="D340" s="99">
        <f>LF!E340+LF!AC340+LF!BM340+LF!CK340+LF!DU340+LF!ES340+LF!GC340+LF!HA340</f>
        <v>3593</v>
      </c>
      <c r="E340" s="92">
        <f>LF!C340+LF!AA340+LF!BK340+LF!CI340+LF!DS340+LF!EQ340+LF!GA340+LF!GY340</f>
        <v>0</v>
      </c>
      <c r="F340" s="99">
        <f>LF!Q340+LF!BY340+LF!EG340+LF!GO340</f>
        <v>2311</v>
      </c>
      <c r="G340" s="92">
        <f>LF!O340+LF!BW340+LF!EE340+LF!GM340</f>
        <v>0</v>
      </c>
      <c r="H340" s="99">
        <f>LF!AO340+LF!CW340</f>
        <v>613</v>
      </c>
      <c r="I340" s="92">
        <f>LF!AM340+LF!CU340</f>
        <v>0</v>
      </c>
      <c r="J340" s="99">
        <f>LF!BA340+LF!DI340+LF!FE340+LF!HM340</f>
        <v>2281</v>
      </c>
      <c r="K340" s="92">
        <f>LF!AY340+LF!DG340+LF!FC340+LF!HK340</f>
        <v>0</v>
      </c>
    </row>
    <row r="341" spans="1:11" ht="18.75" x14ac:dyDescent="0.25">
      <c r="A341" s="846"/>
      <c r="B341" s="90">
        <f t="shared" si="169"/>
        <v>45858</v>
      </c>
      <c r="C341" s="97">
        <f>LF!JI341</f>
        <v>10524</v>
      </c>
      <c r="D341" s="99">
        <f>LF!E341+LF!AC341+LF!BM341+LF!CK341+LF!DU341+LF!ES341+LF!GC341+LF!HA341</f>
        <v>3593</v>
      </c>
      <c r="E341" s="92">
        <f>LF!C341+LF!AA341+LF!BK341+LF!CI341+LF!DS341+LF!EQ341+LF!GA341+LF!GY341</f>
        <v>0</v>
      </c>
      <c r="F341" s="99">
        <f>LF!Q341+LF!BY341+LF!EG341+LF!GO341</f>
        <v>2311</v>
      </c>
      <c r="G341" s="92">
        <f>LF!O341+LF!BW341+LF!EE341+LF!GM341</f>
        <v>0</v>
      </c>
      <c r="H341" s="99">
        <f>LF!AO341+LF!CW341</f>
        <v>613</v>
      </c>
      <c r="I341" s="92">
        <f>LF!AM341+LF!CU341</f>
        <v>0</v>
      </c>
      <c r="J341" s="99">
        <f>LF!BA341+LF!DI341+LF!FE341+LF!HM341</f>
        <v>2281</v>
      </c>
      <c r="K341" s="92">
        <f>LF!AY341+LF!DG341+LF!FC341+LF!HK341</f>
        <v>0</v>
      </c>
    </row>
    <row r="342" spans="1:11" ht="18.75" x14ac:dyDescent="0.25">
      <c r="A342" s="846"/>
      <c r="B342" s="90">
        <f t="shared" si="169"/>
        <v>45859</v>
      </c>
      <c r="C342" s="97">
        <f>LF!JI342</f>
        <v>10524</v>
      </c>
      <c r="D342" s="99">
        <f>LF!E342+LF!AC342+LF!BM342+LF!CK342+LF!DU342+LF!ES342+LF!GC342+LF!HA342</f>
        <v>3593</v>
      </c>
      <c r="E342" s="92">
        <f>LF!C342+LF!AA342+LF!BK342+LF!CI342+LF!DS342+LF!EQ342+LF!GA342+LF!GY342</f>
        <v>0</v>
      </c>
      <c r="F342" s="99">
        <f>LF!Q342+LF!BY342+LF!EG342+LF!GO342</f>
        <v>2311</v>
      </c>
      <c r="G342" s="92">
        <f>LF!O342+LF!BW342+LF!EE342+LF!GM342</f>
        <v>0</v>
      </c>
      <c r="H342" s="99">
        <f>LF!AO342+LF!CW342</f>
        <v>613</v>
      </c>
      <c r="I342" s="92">
        <f>LF!AM342+LF!CU342</f>
        <v>0</v>
      </c>
      <c r="J342" s="99">
        <f>LF!BA342+LF!DI342+LF!FE342+LF!HM342</f>
        <v>2281</v>
      </c>
      <c r="K342" s="92">
        <f>LF!AY342+LF!DG342+LF!FC342+LF!HK342</f>
        <v>0</v>
      </c>
    </row>
    <row r="343" spans="1:11" ht="18.75" x14ac:dyDescent="0.25">
      <c r="A343" s="846"/>
      <c r="B343" s="90">
        <f t="shared" si="169"/>
        <v>45860</v>
      </c>
      <c r="C343" s="97">
        <f>LF!JI343</f>
        <v>10524</v>
      </c>
      <c r="D343" s="99">
        <f>LF!E343+LF!AC343+LF!BM343+LF!CK343+LF!DU343+LF!ES343+LF!GC343+LF!HA343</f>
        <v>3593</v>
      </c>
      <c r="E343" s="92">
        <f>LF!C343+LF!AA343+LF!BK343+LF!CI343+LF!DS343+LF!EQ343+LF!GA343+LF!GY343</f>
        <v>0</v>
      </c>
      <c r="F343" s="99">
        <f>LF!Q343+LF!BY343+LF!EG343+LF!GO343</f>
        <v>2311</v>
      </c>
      <c r="G343" s="92">
        <f>LF!O343+LF!BW343+LF!EE343+LF!GM343</f>
        <v>0</v>
      </c>
      <c r="H343" s="99">
        <f>LF!AO343+LF!CW343</f>
        <v>613</v>
      </c>
      <c r="I343" s="92">
        <f>LF!AM343+LF!CU343</f>
        <v>0</v>
      </c>
      <c r="J343" s="99">
        <f>LF!BA343+LF!DI343+LF!FE343+LF!HM343</f>
        <v>2281</v>
      </c>
      <c r="K343" s="92">
        <f>LF!AY343+LF!DG343+LF!FC343+LF!HK343</f>
        <v>0</v>
      </c>
    </row>
    <row r="344" spans="1:11" ht="19.5" thickBot="1" x14ac:dyDescent="0.3">
      <c r="A344" s="846"/>
      <c r="B344" s="120">
        <f t="shared" si="169"/>
        <v>45861</v>
      </c>
      <c r="C344" s="121">
        <f>LF!JI344</f>
        <v>10524</v>
      </c>
      <c r="D344" s="122">
        <f>LF!E344+LF!AC344+LF!BM344+LF!CK344+LF!DU344+LF!ES344+LF!GC344+LF!HA344</f>
        <v>3593</v>
      </c>
      <c r="E344" s="93">
        <f>LF!C344+LF!AA344+LF!BK344+LF!CI344+LF!DS344+LF!EQ344+LF!GA344+LF!GY344</f>
        <v>0</v>
      </c>
      <c r="F344" s="100">
        <f>LF!Q344+LF!BY344+LF!EG344+LF!GO344</f>
        <v>2311</v>
      </c>
      <c r="G344" s="93">
        <f>LF!O344+LF!BW344+LF!EE344+LF!GM344</f>
        <v>0</v>
      </c>
      <c r="H344" s="100">
        <f>LF!AO344+LF!CW344</f>
        <v>613</v>
      </c>
      <c r="I344" s="93">
        <f>LF!AM344+LF!CU344</f>
        <v>0</v>
      </c>
      <c r="J344" s="100">
        <f>LF!BA344+LF!DI344+LF!FE344+LF!HM344</f>
        <v>2281</v>
      </c>
      <c r="K344" s="93">
        <f>LF!AY344+LF!DG344+LF!FC344+LF!HK344</f>
        <v>0</v>
      </c>
    </row>
    <row r="345" spans="1:11" ht="19.5" thickBot="1" x14ac:dyDescent="0.3">
      <c r="A345" s="847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45">
        <v>63</v>
      </c>
      <c r="B347" s="89">
        <f t="shared" si="168"/>
        <v>45862</v>
      </c>
      <c r="C347" s="96">
        <f>LF!JI347</f>
        <v>10524</v>
      </c>
      <c r="D347" s="98">
        <f>LF!E347+LF!AC347+LF!BM347+LF!CK347+LF!DU347+LF!ES347+LF!GC347+LF!HA347</f>
        <v>3593</v>
      </c>
      <c r="E347" s="91">
        <f>LF!C347+LF!AA347+LF!BK347+LF!CI347+LF!DS347+LF!EQ347+LF!GA347+LF!GY347</f>
        <v>0</v>
      </c>
      <c r="F347" s="98">
        <f>LF!Q347+LF!BY347+LF!EG347+LF!GO347</f>
        <v>2311</v>
      </c>
      <c r="G347" s="91">
        <f>LF!O347+LF!BW347+LF!EE347+LF!GM347</f>
        <v>0</v>
      </c>
      <c r="H347" s="98">
        <f>LF!AO347+LF!CW347</f>
        <v>613</v>
      </c>
      <c r="I347" s="91">
        <f>LF!AM347+LF!CU347</f>
        <v>0</v>
      </c>
      <c r="J347" s="98">
        <f>LF!BA347+LF!DI347+LF!FE347+LF!HM347</f>
        <v>2281</v>
      </c>
      <c r="K347" s="91">
        <f>LF!AY347+LF!DG347+LF!FC347+LF!HK347</f>
        <v>0</v>
      </c>
    </row>
    <row r="348" spans="1:11" ht="18.75" x14ac:dyDescent="0.25">
      <c r="A348" s="846"/>
      <c r="B348" s="90">
        <f t="shared" si="169"/>
        <v>45863</v>
      </c>
      <c r="C348" s="97">
        <f>LF!JI348</f>
        <v>10524</v>
      </c>
      <c r="D348" s="99">
        <f>LF!E348+LF!AC348+LF!BM348+LF!CK348+LF!DU348+LF!ES348+LF!GC348+LF!HA348</f>
        <v>3593</v>
      </c>
      <c r="E348" s="92">
        <f>LF!C348+LF!AA348+LF!BK348+LF!CI348+LF!DS348+LF!EQ348+LF!GA348+LF!GY348</f>
        <v>0</v>
      </c>
      <c r="F348" s="99">
        <f>LF!Q348+LF!BY348+LF!EG348+LF!GO348</f>
        <v>2311</v>
      </c>
      <c r="G348" s="92">
        <f>LF!O348+LF!BW348+LF!EE348+LF!GM348</f>
        <v>0</v>
      </c>
      <c r="H348" s="99">
        <f>LF!AO348+LF!CW348</f>
        <v>613</v>
      </c>
      <c r="I348" s="92">
        <f>LF!AM348+LF!CU348</f>
        <v>0</v>
      </c>
      <c r="J348" s="99">
        <f>LF!BA348+LF!DI348+LF!FE348+LF!HM348</f>
        <v>2281</v>
      </c>
      <c r="K348" s="92">
        <f>LF!AY348+LF!DG348+LF!FC348+LF!HK348</f>
        <v>0</v>
      </c>
    </row>
    <row r="349" spans="1:11" ht="18.75" x14ac:dyDescent="0.25">
      <c r="A349" s="846"/>
      <c r="B349" s="90">
        <f t="shared" si="169"/>
        <v>45864</v>
      </c>
      <c r="C349" s="97">
        <f>LF!JI349</f>
        <v>10524</v>
      </c>
      <c r="D349" s="99">
        <f>LF!E349+LF!AC349+LF!BM349+LF!CK349+LF!DU349+LF!ES349+LF!GC349+LF!HA349</f>
        <v>3593</v>
      </c>
      <c r="E349" s="92">
        <f>LF!C349+LF!AA349+LF!BK349+LF!CI349+LF!DS349+LF!EQ349+LF!GA349+LF!GY349</f>
        <v>0</v>
      </c>
      <c r="F349" s="99">
        <f>LF!Q349+LF!BY349+LF!EG349+LF!GO349</f>
        <v>2311</v>
      </c>
      <c r="G349" s="92">
        <f>LF!O349+LF!BW349+LF!EE349+LF!GM349</f>
        <v>0</v>
      </c>
      <c r="H349" s="99">
        <f>LF!AO349+LF!CW349</f>
        <v>613</v>
      </c>
      <c r="I349" s="92">
        <f>LF!AM349+LF!CU349</f>
        <v>0</v>
      </c>
      <c r="J349" s="99">
        <f>LF!BA349+LF!DI349+LF!FE349+LF!HM349</f>
        <v>2281</v>
      </c>
      <c r="K349" s="92">
        <f>LF!AY349+LF!DG349+LF!FC349+LF!HK349</f>
        <v>0</v>
      </c>
    </row>
    <row r="350" spans="1:11" ht="18.75" x14ac:dyDescent="0.25">
      <c r="A350" s="846"/>
      <c r="B350" s="90">
        <f t="shared" si="169"/>
        <v>45865</v>
      </c>
      <c r="C350" s="97">
        <f>LF!JI350</f>
        <v>10524</v>
      </c>
      <c r="D350" s="99">
        <f>LF!E350+LF!AC350+LF!BM350+LF!CK350+LF!DU350+LF!ES350+LF!GC350+LF!HA350</f>
        <v>3593</v>
      </c>
      <c r="E350" s="92">
        <f>LF!C350+LF!AA350+LF!BK350+LF!CI350+LF!DS350+LF!EQ350+LF!GA350+LF!GY350</f>
        <v>0</v>
      </c>
      <c r="F350" s="99">
        <f>LF!Q350+LF!BY350+LF!EG350+LF!GO350</f>
        <v>2311</v>
      </c>
      <c r="G350" s="92">
        <f>LF!O350+LF!BW350+LF!EE350+LF!GM350</f>
        <v>0</v>
      </c>
      <c r="H350" s="99">
        <f>LF!AO350+LF!CW350</f>
        <v>613</v>
      </c>
      <c r="I350" s="92">
        <f>LF!AM350+LF!CU350</f>
        <v>0</v>
      </c>
      <c r="J350" s="99">
        <f>LF!BA350+LF!DI350+LF!FE350+LF!HM350</f>
        <v>2281</v>
      </c>
      <c r="K350" s="92">
        <f>LF!AY350+LF!DG350+LF!FC350+LF!HK350</f>
        <v>0</v>
      </c>
    </row>
    <row r="351" spans="1:11" ht="18.75" x14ac:dyDescent="0.25">
      <c r="A351" s="846"/>
      <c r="B351" s="90">
        <f t="shared" si="169"/>
        <v>45866</v>
      </c>
      <c r="C351" s="97">
        <f>LF!JI351</f>
        <v>10524</v>
      </c>
      <c r="D351" s="99">
        <f>LF!E351+LF!AC351+LF!BM351+LF!CK351+LF!DU351+LF!ES351+LF!GC351+LF!HA351</f>
        <v>3593</v>
      </c>
      <c r="E351" s="92">
        <f>LF!C351+LF!AA351+LF!BK351+LF!CI351+LF!DS351+LF!EQ351+LF!GA351+LF!GY351</f>
        <v>0</v>
      </c>
      <c r="F351" s="99">
        <f>LF!Q351+LF!BY351+LF!EG351+LF!GO351</f>
        <v>2311</v>
      </c>
      <c r="G351" s="92">
        <f>LF!O351+LF!BW351+LF!EE351+LF!GM351</f>
        <v>0</v>
      </c>
      <c r="H351" s="99">
        <f>LF!AO351+LF!CW351</f>
        <v>613</v>
      </c>
      <c r="I351" s="92">
        <f>LF!AM351+LF!CU351</f>
        <v>0</v>
      </c>
      <c r="J351" s="99">
        <f>LF!BA351+LF!DI351+LF!FE351+LF!HM351</f>
        <v>2281</v>
      </c>
      <c r="K351" s="92">
        <f>LF!AY351+LF!DG351+LF!FC351+LF!HK351</f>
        <v>0</v>
      </c>
    </row>
    <row r="352" spans="1:11" ht="18.75" x14ac:dyDescent="0.25">
      <c r="A352" s="846"/>
      <c r="B352" s="90">
        <f t="shared" si="169"/>
        <v>45867</v>
      </c>
      <c r="C352" s="97">
        <f>LF!JI352</f>
        <v>10524</v>
      </c>
      <c r="D352" s="99">
        <f>LF!E352+LF!AC352+LF!BM352+LF!CK352+LF!DU352+LF!ES352+LF!GC352+LF!HA352</f>
        <v>3593</v>
      </c>
      <c r="E352" s="92">
        <f>LF!C352+LF!AA352+LF!BK352+LF!CI352+LF!DS352+LF!EQ352+LF!GA352+LF!GY352</f>
        <v>0</v>
      </c>
      <c r="F352" s="99">
        <f>LF!Q352+LF!BY352+LF!EG352+LF!GO352</f>
        <v>2311</v>
      </c>
      <c r="G352" s="92">
        <f>LF!O352+LF!BW352+LF!EE352+LF!GM352</f>
        <v>0</v>
      </c>
      <c r="H352" s="99">
        <f>LF!AO352+LF!CW352</f>
        <v>613</v>
      </c>
      <c r="I352" s="92">
        <f>LF!AM352+LF!CU352</f>
        <v>0</v>
      </c>
      <c r="J352" s="99">
        <f>LF!BA352+LF!DI352+LF!FE352+LF!HM352</f>
        <v>2281</v>
      </c>
      <c r="K352" s="92">
        <f>LF!AY352+LF!DG352+LF!FC352+LF!HK352</f>
        <v>0</v>
      </c>
    </row>
    <row r="353" spans="1:11" ht="19.5" thickBot="1" x14ac:dyDescent="0.3">
      <c r="A353" s="846"/>
      <c r="B353" s="120">
        <f t="shared" si="169"/>
        <v>45868</v>
      </c>
      <c r="C353" s="121">
        <f>LF!JI353</f>
        <v>10524</v>
      </c>
      <c r="D353" s="122">
        <f>LF!E353+LF!AC353+LF!BM353+LF!CK353+LF!DU353+LF!ES353+LF!GC353+LF!HA353</f>
        <v>3593</v>
      </c>
      <c r="E353" s="93">
        <f>LF!C353+LF!AA353+LF!BK353+LF!CI353+LF!DS353+LF!EQ353+LF!GA353+LF!GY353</f>
        <v>0</v>
      </c>
      <c r="F353" s="100">
        <f>LF!Q353+LF!BY353+LF!EG353+LF!GO353</f>
        <v>2311</v>
      </c>
      <c r="G353" s="93">
        <f>LF!O353+LF!BW353+LF!EE353+LF!GM353</f>
        <v>0</v>
      </c>
      <c r="H353" s="100">
        <f>LF!AO353+LF!CW353</f>
        <v>613</v>
      </c>
      <c r="I353" s="93">
        <f>LF!AM353+LF!CU353</f>
        <v>0</v>
      </c>
      <c r="J353" s="100">
        <f>LF!BA353+LF!DI353+LF!FE353+LF!HM353</f>
        <v>2281</v>
      </c>
      <c r="K353" s="93">
        <f>LF!AY353+LF!DG353+LF!FC353+LF!HK353</f>
        <v>0</v>
      </c>
    </row>
    <row r="354" spans="1:11" ht="19.5" thickBot="1" x14ac:dyDescent="0.3">
      <c r="A354" s="847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2025-05-29T21:16:08Z</dcterms:modified>
</cp:coreProperties>
</file>