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59ab6ed1001960c0/Desktop/Professional Project/Data/Data Process/"/>
    </mc:Choice>
  </mc:AlternateContent>
  <xr:revisionPtr revIDLastSave="1325" documentId="11_F25DC773A252ABDACC104867A15A47945BDE58E8" xr6:coauthVersionLast="47" xr6:coauthVersionMax="47" xr10:uidLastSave="{763E3928-E93D-44C2-BA76-CEE98EA48DC8}"/>
  <bookViews>
    <workbookView xWindow="0" yWindow="12" windowWidth="11940" windowHeight="11976" xr2:uid="{00000000-000D-0000-FFFF-FFFF00000000}"/>
  </bookViews>
  <sheets>
    <sheet name="Previous Elections" sheetId="5" r:id="rId1"/>
    <sheet name="Previous Elections Working" sheetId="4" r:id="rId2"/>
    <sheet name="Missing Results" sheetId="3" r:id="rId3"/>
    <sheet name="Missing Results Working" sheetId="1" r:id="rId4"/>
    <sheet name="Extra Link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4" l="1"/>
  <c r="M53" i="4"/>
  <c r="M52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30" i="4"/>
  <c r="M31" i="4"/>
  <c r="M32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15" i="4"/>
  <c r="M13" i="4"/>
  <c r="M12" i="4"/>
  <c r="M3" i="4"/>
  <c r="M4" i="4"/>
  <c r="M5" i="4"/>
  <c r="M6" i="4"/>
  <c r="M7" i="4"/>
  <c r="M8" i="4"/>
  <c r="M9" i="4"/>
  <c r="M10" i="4"/>
  <c r="M2" i="4"/>
  <c r="J54" i="4"/>
  <c r="J53" i="4"/>
  <c r="J52" i="4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J28" i="4"/>
  <c r="K28" i="4" s="1"/>
  <c r="J30" i="4"/>
  <c r="J31" i="4"/>
  <c r="J32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15" i="4"/>
  <c r="J13" i="4"/>
  <c r="J12" i="4"/>
  <c r="J3" i="4"/>
  <c r="J4" i="4"/>
  <c r="J5" i="4"/>
  <c r="J6" i="4"/>
  <c r="J7" i="4"/>
  <c r="J8" i="4"/>
  <c r="J9" i="4"/>
  <c r="J10" i="4"/>
  <c r="J2" i="4"/>
  <c r="F18" i="4"/>
  <c r="F16" i="4"/>
  <c r="F17" i="4"/>
  <c r="F19" i="4"/>
  <c r="F20" i="4"/>
  <c r="F21" i="4"/>
  <c r="F2" i="4"/>
  <c r="F22" i="4"/>
  <c r="F23" i="4"/>
  <c r="F24" i="4"/>
  <c r="F25" i="4"/>
  <c r="F26" i="4"/>
  <c r="F3" i="4"/>
  <c r="F27" i="4"/>
  <c r="F28" i="4"/>
  <c r="F52" i="4"/>
  <c r="F53" i="4"/>
  <c r="F30" i="4"/>
  <c r="F31" i="4"/>
  <c r="F32" i="4"/>
  <c r="F54" i="4"/>
  <c r="F4" i="4"/>
  <c r="F5" i="4"/>
  <c r="F34" i="4"/>
  <c r="F35" i="4"/>
  <c r="F36" i="4"/>
  <c r="F12" i="4"/>
  <c r="F37" i="4"/>
  <c r="F38" i="4"/>
  <c r="F6" i="4"/>
  <c r="F7" i="4"/>
  <c r="F39" i="4"/>
  <c r="F40" i="4"/>
  <c r="F41" i="4"/>
  <c r="F42" i="4"/>
  <c r="F43" i="4"/>
  <c r="F44" i="4"/>
  <c r="F45" i="4"/>
  <c r="F46" i="4"/>
  <c r="F47" i="4"/>
  <c r="F8" i="4"/>
  <c r="F48" i="4"/>
  <c r="F13" i="4"/>
  <c r="F9" i="4"/>
  <c r="F10" i="4"/>
  <c r="F49" i="4"/>
  <c r="F50" i="4"/>
  <c r="F15" i="4"/>
  <c r="A16" i="4"/>
  <c r="A17" i="4"/>
  <c r="A18" i="4"/>
  <c r="A19" i="4"/>
  <c r="A20" i="4"/>
  <c r="A21" i="4"/>
  <c r="A2" i="4"/>
  <c r="A22" i="4"/>
  <c r="A23" i="4"/>
  <c r="A24" i="4"/>
  <c r="A25" i="4"/>
  <c r="A26" i="4"/>
  <c r="A3" i="4"/>
  <c r="A27" i="4"/>
  <c r="A28" i="4"/>
  <c r="A52" i="4"/>
  <c r="A53" i="4"/>
  <c r="A29" i="4"/>
  <c r="A30" i="4"/>
  <c r="A31" i="4"/>
  <c r="A32" i="4"/>
  <c r="A33" i="4"/>
  <c r="A54" i="4"/>
  <c r="A4" i="4"/>
  <c r="A5" i="4"/>
  <c r="A34" i="4"/>
  <c r="A35" i="4"/>
  <c r="A36" i="4"/>
  <c r="A12" i="4"/>
  <c r="A37" i="4"/>
  <c r="A38" i="4"/>
  <c r="A6" i="4"/>
  <c r="A7" i="4"/>
  <c r="A39" i="4"/>
  <c r="A40" i="4"/>
  <c r="A41" i="4"/>
  <c r="A42" i="4"/>
  <c r="A43" i="4"/>
  <c r="A44" i="4"/>
  <c r="A45" i="4"/>
  <c r="A46" i="4"/>
  <c r="A47" i="4"/>
  <c r="A8" i="4"/>
  <c r="A48" i="4"/>
  <c r="A13" i="4"/>
  <c r="A9" i="4"/>
  <c r="A10" i="4"/>
  <c r="A49" i="4"/>
  <c r="A50" i="4"/>
  <c r="A15" i="4"/>
  <c r="E37" i="1"/>
  <c r="E35" i="1"/>
  <c r="E27" i="1"/>
  <c r="E25" i="1"/>
  <c r="E19" i="1"/>
  <c r="L41" i="4" l="1"/>
  <c r="L5" i="4"/>
  <c r="L40" i="4"/>
  <c r="L4" i="4"/>
  <c r="L3" i="4"/>
  <c r="L37" i="4"/>
  <c r="L13" i="4"/>
  <c r="L35" i="4"/>
  <c r="L49" i="4"/>
  <c r="L53" i="4"/>
  <c r="L45" i="4"/>
  <c r="L6" i="4"/>
  <c r="L38" i="4"/>
  <c r="L12" i="4"/>
  <c r="L36" i="4"/>
  <c r="L15" i="4"/>
  <c r="L50" i="4"/>
  <c r="L28" i="4"/>
  <c r="K10" i="4"/>
  <c r="L10" i="4" s="1"/>
  <c r="K45" i="4"/>
  <c r="K27" i="4"/>
  <c r="L27" i="4" s="1"/>
  <c r="L26" i="4"/>
  <c r="L25" i="4"/>
  <c r="L24" i="4"/>
  <c r="L23" i="4"/>
  <c r="L22" i="4"/>
  <c r="L21" i="4"/>
  <c r="L20" i="4"/>
  <c r="L19" i="4"/>
  <c r="L18" i="4"/>
  <c r="L17" i="4"/>
  <c r="L16" i="4"/>
  <c r="K48" i="4"/>
  <c r="L48" i="4" s="1"/>
  <c r="K31" i="4"/>
  <c r="L31" i="4" s="1"/>
  <c r="K47" i="4"/>
  <c r="L47" i="4" s="1"/>
  <c r="K30" i="4"/>
  <c r="L30" i="4" s="1"/>
  <c r="K54" i="4"/>
  <c r="L54" i="4" s="1"/>
  <c r="K2" i="4"/>
  <c r="L2" i="4" s="1"/>
  <c r="K46" i="4"/>
  <c r="L46" i="4" s="1"/>
  <c r="K9" i="4"/>
  <c r="L9" i="4" s="1"/>
  <c r="K44" i="4"/>
  <c r="L44" i="4" s="1"/>
  <c r="K8" i="4"/>
  <c r="L8" i="4" s="1"/>
  <c r="K43" i="4"/>
  <c r="L43" i="4" s="1"/>
  <c r="K7" i="4"/>
  <c r="L7" i="4" s="1"/>
  <c r="K42" i="4"/>
  <c r="L42" i="4" s="1"/>
  <c r="K6" i="4"/>
  <c r="K41" i="4"/>
  <c r="K5" i="4"/>
  <c r="K40" i="4"/>
  <c r="K4" i="4"/>
  <c r="K39" i="4"/>
  <c r="L39" i="4" s="1"/>
  <c r="K3" i="4"/>
  <c r="K38" i="4"/>
  <c r="K12" i="4"/>
  <c r="K37" i="4"/>
  <c r="K13" i="4"/>
  <c r="K36" i="4"/>
  <c r="K15" i="4"/>
  <c r="K35" i="4"/>
  <c r="K50" i="4"/>
  <c r="K34" i="4"/>
  <c r="L34" i="4" s="1"/>
  <c r="K49" i="4"/>
  <c r="K32" i="4"/>
  <c r="L32" i="4" s="1"/>
  <c r="K52" i="4"/>
  <c r="L52" i="4" s="1"/>
  <c r="K53" i="4"/>
  <c r="E4" i="1"/>
  <c r="E6" i="1"/>
  <c r="E8" i="1"/>
  <c r="E10" i="1"/>
  <c r="E12" i="1"/>
  <c r="E13" i="1"/>
  <c r="E15" i="1"/>
  <c r="E16" i="1"/>
  <c r="E17" i="1"/>
  <c r="E18" i="1"/>
  <c r="E20" i="1"/>
  <c r="E21" i="1"/>
  <c r="E22" i="1"/>
  <c r="E23" i="1"/>
  <c r="E24" i="1"/>
  <c r="E26" i="1"/>
  <c r="E28" i="1"/>
  <c r="E29" i="1"/>
  <c r="E30" i="1"/>
  <c r="E31" i="1"/>
  <c r="E32" i="1"/>
  <c r="E33" i="1"/>
  <c r="E34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</calcChain>
</file>

<file path=xl/sharedStrings.xml><?xml version="1.0" encoding="utf-8"?>
<sst xmlns="http://schemas.openxmlformats.org/spreadsheetml/2006/main" count="379" uniqueCount="231">
  <si>
    <t>election_year</t>
  </si>
  <si>
    <t>state</t>
  </si>
  <si>
    <t>sfips</t>
  </si>
  <si>
    <t>AL</t>
  </si>
  <si>
    <t>AR</t>
  </si>
  <si>
    <t>AZ</t>
  </si>
  <si>
    <t>CA</t>
  </si>
  <si>
    <t>CO</t>
  </si>
  <si>
    <t>CT</t>
  </si>
  <si>
    <t>FL</t>
  </si>
  <si>
    <t>GA</t>
  </si>
  <si>
    <t>HI</t>
  </si>
  <si>
    <t>IA</t>
  </si>
  <si>
    <t>ID</t>
  </si>
  <si>
    <t>IL</t>
  </si>
  <si>
    <t>KS</t>
  </si>
  <si>
    <t>MA</t>
  </si>
  <si>
    <t>MD</t>
  </si>
  <si>
    <t>ME</t>
  </si>
  <si>
    <t>MI</t>
  </si>
  <si>
    <t>MN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</si>
  <si>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</si>
  <si>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</si>
  <si>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</si>
  <si>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</si>
  <si>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</si>
  <si>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</si>
  <si>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</si>
  <si>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</si>
  <si>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</si>
  <si>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</si>
  <si>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</si>
  <si>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</si>
  <si>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</si>
  <si>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</si>
  <si>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</si>
  <si>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VA</t>
  </si>
  <si>
    <t>VT</t>
  </si>
  <si>
    <t>WI</t>
  </si>
  <si>
    <t>WY</t>
  </si>
  <si>
    <t>AK</t>
  </si>
  <si>
    <t>total_votes</t>
  </si>
  <si>
    <t>two_party_votes</t>
  </si>
  <si>
    <t>republican_votes</t>
  </si>
  <si>
    <t>democratic_votes</t>
  </si>
  <si>
    <t>source</t>
  </si>
  <si>
    <t>https://en.wikipedia.org/wiki/Category:2022_United_States_gubernatorial_elections</t>
  </si>
  <si>
    <t>Links</t>
  </si>
  <si>
    <t>https://en.wikipedia.org/wiki/Category:2021_United_States_gubernatorial_elections</t>
  </si>
  <si>
    <t>https://en.wikipedia.org/wiki/Category:2020_United_States_gubernatorial_elections</t>
  </si>
  <si>
    <t>2020 election list:</t>
  </si>
  <si>
    <t>2021 election list:</t>
  </si>
  <si>
    <t>2022 election list:</t>
  </si>
  <si>
    <t>2019 election list:</t>
  </si>
  <si>
    <t>https://en.wikipedia.org/wiki/Category:2019_United_States_gubernatorial_elections</t>
  </si>
  <si>
    <t>https://en.wikipedia.org/wiki/2002_Alaska_gubernatorial_election</t>
  </si>
  <si>
    <t>https://en.wikipedia.org/wiki/2006_Alaska_gubernatorial_election</t>
  </si>
  <si>
    <t>https://en.wikipedia.org/wiki/2010_Alaska_gubernatorial_election</t>
  </si>
  <si>
    <t>https://en.wikipedia.org/wiki/2014_Alaska_gubernatorial_election</t>
  </si>
  <si>
    <t>https://en.wikipedia.org/wiki/2018_Alaska_gubernatorial_election</t>
  </si>
  <si>
    <t>Website</t>
  </si>
  <si>
    <t>https://en.wikipedia.org/wiki/2021_New_Jersey_gubernatorial_election</t>
  </si>
  <si>
    <t>https://en.wikipedia.org/wiki/2021_Virginia_gubernatorial_election</t>
  </si>
  <si>
    <t>https://en.wikipedia.org/wiki/2022_Alabama_gubernatorial_election</t>
  </si>
  <si>
    <t>https://en.wikipedia.org/wiki/2022_Alaska_gubernatorial_election</t>
  </si>
  <si>
    <t>https://en.wikipedia.org/wiki/2022_Arizona_gubernatorial_election</t>
  </si>
  <si>
    <t>https://en.wikipedia.org/wiki/2022_Arkansas_gubernatorial_election</t>
  </si>
  <si>
    <t>https://en.wikipedia.org/wiki/2022_California_gubernatorial_election</t>
  </si>
  <si>
    <t>https://en.wikipedia.org/wiki/2022_Colorado_gubernatorial_election</t>
  </si>
  <si>
    <t>https://en.wikipedia.org/wiki/2022_Connecticut_gubernatorial_election</t>
  </si>
  <si>
    <t>https://en.wikipedia.org/wiki/2022_Florida_gubernatorial_election</t>
  </si>
  <si>
    <t>https://en.wikipedia.org/wiki/2022_Georgia_gubernatorial_election</t>
  </si>
  <si>
    <t>https://en.wikipedia.org/wiki/2022_Hawaii_gubernatorial_election</t>
  </si>
  <si>
    <t>https://en.wikipedia.org/wiki/2022_Idaho_gubernatorial_election</t>
  </si>
  <si>
    <t>https://en.wikipedia.org/wiki/2022_Illinois_gubernatorial_election</t>
  </si>
  <si>
    <t>https://en.wikipedia.org/wiki/2022_Iowa_gubernatorial_election</t>
  </si>
  <si>
    <t>https://en.wikipedia.org/wiki/2022_Kansas_gubernatorial_election</t>
  </si>
  <si>
    <t>https://en.wikipedia.org/wiki/2022_Maine_gubernatorial_election</t>
  </si>
  <si>
    <t>https://en.wikipedia.org/wiki/2022_Maryland_gubernatorial_election</t>
  </si>
  <si>
    <t>https://en.wikipedia.org/wiki/2022_Massachusetts_gubernatorial_election</t>
  </si>
  <si>
    <t>https://en.wikipedia.org/wiki/2022_Michigan_gubernatorial_election</t>
  </si>
  <si>
    <t>https://en.wikipedia.org/wiki/2022_Minnesota_gubernatorial_election</t>
  </si>
  <si>
    <t>https://en.wikipedia.org/wiki/2022_Nebraska_gubernatorial_election</t>
  </si>
  <si>
    <t>https://en.wikipedia.org/wiki/2022_Nevada_gubernatorial_election</t>
  </si>
  <si>
    <t>https://en.wikipedia.org/wiki/2022_New_Hampshire_gubernatorial_election</t>
  </si>
  <si>
    <t>https://en.wikipedia.org/wiki/2022_New_Mexico_gubernatorial_election</t>
  </si>
  <si>
    <t>https://en.wikipedia.org/wiki/2022_New_York_gubernatorial_election</t>
  </si>
  <si>
    <t>https://en.wikipedia.org/wiki/2022_Ohio_gubernatorial_election</t>
  </si>
  <si>
    <t>https://en.wikipedia.org/wiki/2022_Oklahoma_gubernatorial_election</t>
  </si>
  <si>
    <t>https://en.wikipedia.org/wiki/2022_Oregon_gubernatorial_election</t>
  </si>
  <si>
    <t>https://en.wikipedia.org/wiki/2022_Pennsylvania_gubernatorial_election</t>
  </si>
  <si>
    <t>https://en.wikipedia.org/wiki/2022_Rhode_Island_gubernatorial_election</t>
  </si>
  <si>
    <t>https://en.wikipedia.org/wiki/2022_South_Carolina_gubernatorial_election</t>
  </si>
  <si>
    <t>https://en.wikipedia.org/wiki/2022_South_Dakota_gubernatorial_election</t>
  </si>
  <si>
    <t>https://en.wikipedia.org/wiki/2022_Tennessee_gubernatorial_election</t>
  </si>
  <si>
    <t>https://en.wikipedia.org/wiki/2022_Texas_gubernatorial_election</t>
  </si>
  <si>
    <t>https://en.wikipedia.org/wiki/2022_Vermont_gubernatorial_election</t>
  </si>
  <si>
    <t>https://en.wikipedia.org/wiki/2022_Wisconsin_gubernatorial_election</t>
  </si>
  <si>
    <t>https://en.wikipedia.org/wiki/2022_Wyoming_gubernatorial_election</t>
  </si>
  <si>
    <t>https://en.wikipedia.org/wiki/Category:2000_United_States_gubernatorial_elections</t>
  </si>
  <si>
    <t>2000 election list:</t>
  </si>
  <si>
    <t>2001 election list:</t>
  </si>
  <si>
    <t>https://en.wikipedia.org/wiki/Category:2001_United_States_gubernatorial_elections</t>
  </si>
  <si>
    <t>DE</t>
  </si>
  <si>
    <t>IN</t>
  </si>
  <si>
    <t>year</t>
  </si>
  <si>
    <t>key</t>
  </si>
  <si>
    <t>d_vote_share</t>
  </si>
  <si>
    <t>r_vote_share</t>
  </si>
  <si>
    <t>margin_of_victory</t>
  </si>
  <si>
    <t>KY</t>
  </si>
  <si>
    <t>LA</t>
  </si>
  <si>
    <t>MS</t>
  </si>
  <si>
    <t>MO</t>
  </si>
  <si>
    <t>MT</t>
  </si>
  <si>
    <t>NC</t>
  </si>
  <si>
    <t>ND</t>
  </si>
  <si>
    <t>UT</t>
  </si>
  <si>
    <t>WA</t>
  </si>
  <si>
    <t>WV</t>
  </si>
  <si>
    <t>https://en.wikipedia.org/wiki/1998_Alabama_gubernatorial_election</t>
  </si>
  <si>
    <t>https://en.wikipedia.org/wiki/1998_Arizona_gubernatorial_election</t>
  </si>
  <si>
    <t>https://en.wikipedia.org/wiki/1998_Arkansas_gubernatorial_election</t>
  </si>
  <si>
    <t>https://en.wikipedia.org/wiki/1998_Alaska_gubernatorial_election</t>
  </si>
  <si>
    <t>https://en.wikipedia.org/wiki/1998_California_gubernatorial_election</t>
  </si>
  <si>
    <t>https://en.wikipedia.org/wiki/1998_Colorado_gubernatorial_election</t>
  </si>
  <si>
    <t>https://en.wikipedia.org/wiki/1998_Connecticut_gubernatorial_election</t>
  </si>
  <si>
    <t>https://en.wikipedia.org/wiki/1998_Idaho_gubernatorial_election</t>
  </si>
  <si>
    <t>https://en.wikipedia.org/wiki/1998_Florida_gubernatorial_election</t>
  </si>
  <si>
    <t>https://en.wikipedia.org/wiki/1998_Georgia_gubernatorial_election</t>
  </si>
  <si>
    <t>https://en.wikipedia.org/wiki/1998_Hawaii_gubernatorial_election</t>
  </si>
  <si>
    <t>https://en.wikipedia.org/wiki/1998_Illinois_gubernatorial_election</t>
  </si>
  <si>
    <t>https://en.wikipedia.org/wiki/1998_Iowa_gubernatorial_election</t>
  </si>
  <si>
    <t>https://en.wikipedia.org/wiki/1998_Kansas_gubernatorial_election</t>
  </si>
  <si>
    <t>https://en.wikipedia.org/wiki/1998_Maine_gubernatorial_election</t>
  </si>
  <si>
    <t>https://en.wikipedia.org/wiki/1998_Maryland_gubernatorial_election</t>
  </si>
  <si>
    <t>https://en.wikipedia.org/wiki/1998_Massachusetts_gubernatorial_election</t>
  </si>
  <si>
    <t>https://en.wikipedia.org/wiki/1998_Michigan_gubernatorial_election</t>
  </si>
  <si>
    <t>https://en.wikipedia.org/wiki/1998_Minnesota_gubernatorial_election</t>
  </si>
  <si>
    <t>https://en.wikipedia.org/wiki/1998_Nebraska_gubernatorial_election</t>
  </si>
  <si>
    <t>https://en.wikipedia.org/wiki/1998_Nevada_gubernatorial_election</t>
  </si>
  <si>
    <t>https://en.wikipedia.org/wiki/1998_New_Hampshire_gubernatorial_election</t>
  </si>
  <si>
    <t>https://en.wikipedia.org/wiki/1998_New_Mexico_gubernatorial_election</t>
  </si>
  <si>
    <t>https://en.wikipedia.org/wiki/1998_New_York_gubernatorial_election</t>
  </si>
  <si>
    <t>https://en.wikipedia.org/wiki/1998_Ohio_gubernatorial_election</t>
  </si>
  <si>
    <t>https://en.wikipedia.org/wiki/1998_Oklahoma_gubernatorial_election</t>
  </si>
  <si>
    <t>https://en.wikipedia.org/wiki/1998_Oregon_gubernatorial_election</t>
  </si>
  <si>
    <t>https://en.wikipedia.org/wiki/1998_Pennsylvania_gubernatorial_election</t>
  </si>
  <si>
    <t>https://en.wikipedia.org/wiki/1998_Rhode_Island_gubernatorial_election</t>
  </si>
  <si>
    <t>https://en.wikipedia.org/wiki/1998_South_Carolina_gubernatorial_election</t>
  </si>
  <si>
    <t>https://en.wikipedia.org/wiki/1998_South_Dakota_gubernatorial_election</t>
  </si>
  <si>
    <t>https://en.wikipedia.org/wiki/1998_Tennessee_gubernatorial_election</t>
  </si>
  <si>
    <t>https://en.wikipedia.org/wiki/1998_Texas_gubernatorial_election</t>
  </si>
  <si>
    <t>https://en.wikipedia.org/wiki/1998_Wisconsin_gubernatorial_election</t>
  </si>
  <si>
    <t>https://en.wikipedia.org/wiki/1998_Vermont_gubernatorial_election</t>
  </si>
  <si>
    <t>https://en.wikipedia.org/wiki/1998_Wyoming_gubernatorial_election</t>
  </si>
  <si>
    <t>https://en.wikipedia.org/wiki/1997_New_Jersey_gubernatorial_election</t>
  </si>
  <si>
    <t>https://en.wikipedia.org/wiki/1997_Virginia_gubernatorial_election</t>
  </si>
  <si>
    <t>https://en.wikipedia.org/wiki/1996_Delaware_gubernatorial_election</t>
  </si>
  <si>
    <t>https://en.wikipedia.org/wiki/1996_Indiana_gubernatorial_election</t>
  </si>
  <si>
    <t>https://en.wikipedia.org/wiki/1996_Missouri_gubernatorial_election</t>
  </si>
  <si>
    <t>https://en.wikipedia.org/wiki/1996_Montana_gubernatorial_election</t>
  </si>
  <si>
    <t>https://en.wikipedia.org/wiki/1996_North_Carolina_gubernatorial_election</t>
  </si>
  <si>
    <t>https://en.wikipedia.org/wiki/1996_North_Dakota_gubernatorial_election</t>
  </si>
  <si>
    <t>https://en.wikipedia.org/wiki/1996_Utah_gubernatorial_election</t>
  </si>
  <si>
    <t>https://en.wikipedia.org/wiki/1996_Washington_gubernatorial_election</t>
  </si>
  <si>
    <t>https://en.wikipedia.org/wiki/1996_West_Virginia_gubernatorial_election</t>
  </si>
  <si>
    <t>https://en.wikipedia.org/wiki/1999_Kentucky_gubernatorial_election</t>
  </si>
  <si>
    <t>https://en.wikipedia.org/wiki/1999_Louisiana_gubernatorial_election</t>
  </si>
  <si>
    <t>https://en.wikipedia.org/wiki/1999_Mississippi_gubernatorial_election</t>
  </si>
  <si>
    <t>DE 2000</t>
  </si>
  <si>
    <t>IN 2000</t>
  </si>
  <si>
    <t>MO 2000</t>
  </si>
  <si>
    <t>MT 2000</t>
  </si>
  <si>
    <t>NC 2000</t>
  </si>
  <si>
    <t>ND 2000</t>
  </si>
  <si>
    <t>UT 2000</t>
  </si>
  <si>
    <t>WA 2000</t>
  </si>
  <si>
    <t>WV 2000</t>
  </si>
  <si>
    <t>NJ 2001</t>
  </si>
  <si>
    <t>VA 2001</t>
  </si>
  <si>
    <t>AL 2002</t>
  </si>
  <si>
    <t>AK 2002</t>
  </si>
  <si>
    <t>AZ 2002</t>
  </si>
  <si>
    <t>AR 2002</t>
  </si>
  <si>
    <t>CA 2002</t>
  </si>
  <si>
    <t>CO 2002</t>
  </si>
  <si>
    <t>CT 2002</t>
  </si>
  <si>
    <t>FL 2002</t>
  </si>
  <si>
    <t>GA 2002</t>
  </si>
  <si>
    <t>HI 2002</t>
  </si>
  <si>
    <t>ID 2002</t>
  </si>
  <si>
    <t>IL 2002</t>
  </si>
  <si>
    <t>IA 2002</t>
  </si>
  <si>
    <t>KS 2002</t>
  </si>
  <si>
    <t>ME 2002</t>
  </si>
  <si>
    <t>MD 2002</t>
  </si>
  <si>
    <t>MA 2002</t>
  </si>
  <si>
    <t>MI 2002</t>
  </si>
  <si>
    <t>MN 2002</t>
  </si>
  <si>
    <t>NE 2002</t>
  </si>
  <si>
    <t>NV 2002</t>
  </si>
  <si>
    <t>NH 2000</t>
  </si>
  <si>
    <t>NM 2002</t>
  </si>
  <si>
    <t>NY 2002</t>
  </si>
  <si>
    <t>OH 2002</t>
  </si>
  <si>
    <t>OK 2002</t>
  </si>
  <si>
    <t>OR 2002</t>
  </si>
  <si>
    <t>PA 2002</t>
  </si>
  <si>
    <t>RI 2002</t>
  </si>
  <si>
    <t>SC 2002</t>
  </si>
  <si>
    <t>SD 2002</t>
  </si>
  <si>
    <t>TN 2002</t>
  </si>
  <si>
    <t>TX 2002</t>
  </si>
  <si>
    <t>VT 2000</t>
  </si>
  <si>
    <t>WI 2002</t>
  </si>
  <si>
    <t>WY 2002</t>
  </si>
  <si>
    <t>KY 2003</t>
  </si>
  <si>
    <t>LA 2003</t>
  </si>
  <si>
    <t>MS 2003</t>
  </si>
  <si>
    <t>dem_gov</t>
  </si>
  <si>
    <t>1</t>
  </si>
  <si>
    <t>0</t>
  </si>
  <si>
    <t>d_vote_share_</t>
  </si>
  <si>
    <t>r_vote_share_</t>
  </si>
  <si>
    <t>margin_of_victory_</t>
  </si>
  <si>
    <t>dem_gov_</t>
  </si>
  <si>
    <t>total_votes_</t>
  </si>
  <si>
    <t>two_party_votes_</t>
  </si>
  <si>
    <t>republican_votes_</t>
  </si>
  <si>
    <t>democratic_votes_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</si>
</sst>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02122"/>
      <name val="Arial"/>
      <family val="2"/>
    </font>
    <font>
      <b/>
      <sz val="10"/>
      <color rgb="FF202122"/>
      <name val="Arial"/>
      <family val="2"/>
    </font>
    <font>
      <b/>
      <sz val="9"/>
      <color rgb="FF202122"/>
      <name val="Arial"/>
      <family val="2"/>
    </font>
    <font>
      <sz val="9"/>
      <color rgb="FF202122"/>
      <name val="Arial"/>
      <family val="2"/>
    </font>
    <font>
      <b/>
      <i/>
      <sz val="10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3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3" fontId="4" fillId="0" borderId="0" xfId="0" applyNumberFormat="1" applyFont="1" applyAlignment="1">
      <alignment horizontal="right" vertical="center" wrapText="1"/>
    </xf>
    <xf numFmtId="0" fontId="1" fillId="0" borderId="0" xfId="0" applyFont="1"/>
    <xf numFmtId="3" fontId="3" fillId="0" borderId="0" xfId="0" applyNumberFormat="1" applyFont="1" applyAlignment="1">
      <alignment horizontal="right" vertical="center" wrapText="1"/>
    </xf>
    <xf numFmtId="3" fontId="2" fillId="0" borderId="0" xfId="1" applyNumberFormat="1"/>
    <xf numFmtId="3" fontId="5" fillId="0" borderId="0" xfId="0" applyNumberFormat="1" applyFont="1"/>
    <xf numFmtId="3" fontId="6" fillId="0" borderId="0" xfId="0" applyNumberFormat="1" applyFont="1"/>
    <xf numFmtId="3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1998_Iowa_gubernatorial_election" TargetMode="External"/><Relationship Id="rId18" Type="http://schemas.openxmlformats.org/officeDocument/2006/relationships/hyperlink" Target="https://en.wikipedia.org/wiki/1998_Michigan_gubernatorial_election" TargetMode="External"/><Relationship Id="rId26" Type="http://schemas.openxmlformats.org/officeDocument/2006/relationships/hyperlink" Target="https://en.wikipedia.org/wiki/1998_Oklahoma_gubernatorial_election" TargetMode="External"/><Relationship Id="rId39" Type="http://schemas.openxmlformats.org/officeDocument/2006/relationships/hyperlink" Target="https://en.wikipedia.org/wiki/1996_Delaware_gubernatorial_election" TargetMode="External"/><Relationship Id="rId21" Type="http://schemas.openxmlformats.org/officeDocument/2006/relationships/hyperlink" Target="https://en.wikipedia.org/wiki/1998_Nevada_gubernatorial_election" TargetMode="External"/><Relationship Id="rId34" Type="http://schemas.openxmlformats.org/officeDocument/2006/relationships/hyperlink" Target="https://en.wikipedia.org/wiki/1998_Wisconsin_gubernatorial_election" TargetMode="External"/><Relationship Id="rId42" Type="http://schemas.openxmlformats.org/officeDocument/2006/relationships/hyperlink" Target="https://en.wikipedia.org/wiki/1996_Montana_gubernatorial_election" TargetMode="External"/><Relationship Id="rId47" Type="http://schemas.openxmlformats.org/officeDocument/2006/relationships/hyperlink" Target="https://en.wikipedia.org/wiki/1996_West_Virginia_gubernatorial_election" TargetMode="External"/><Relationship Id="rId50" Type="http://schemas.openxmlformats.org/officeDocument/2006/relationships/hyperlink" Target="https://en.wikipedia.org/wiki/1999_Mississippi_gubernatorial_election" TargetMode="External"/><Relationship Id="rId7" Type="http://schemas.openxmlformats.org/officeDocument/2006/relationships/hyperlink" Target="https://en.wikipedia.org/wiki/1998_Connecticut_gubernatorial_election" TargetMode="External"/><Relationship Id="rId2" Type="http://schemas.openxmlformats.org/officeDocument/2006/relationships/hyperlink" Target="https://en.wikipedia.org/wiki/1998_Arizona_gubernatorial_election" TargetMode="External"/><Relationship Id="rId16" Type="http://schemas.openxmlformats.org/officeDocument/2006/relationships/hyperlink" Target="https://en.wikipedia.org/wiki/1998_Maryland_gubernatorial_election" TargetMode="External"/><Relationship Id="rId29" Type="http://schemas.openxmlformats.org/officeDocument/2006/relationships/hyperlink" Target="https://en.wikipedia.org/wiki/1998_Rhode_Island_gubernatorial_election" TargetMode="External"/><Relationship Id="rId11" Type="http://schemas.openxmlformats.org/officeDocument/2006/relationships/hyperlink" Target="https://en.wikipedia.org/wiki/1998_Hawaii_gubernatorial_election" TargetMode="External"/><Relationship Id="rId24" Type="http://schemas.openxmlformats.org/officeDocument/2006/relationships/hyperlink" Target="https://en.wikipedia.org/wiki/1998_New_York_gubernatorial_election" TargetMode="External"/><Relationship Id="rId32" Type="http://schemas.openxmlformats.org/officeDocument/2006/relationships/hyperlink" Target="https://en.wikipedia.org/wiki/1998_Tennessee_gubernatorial_election" TargetMode="External"/><Relationship Id="rId37" Type="http://schemas.openxmlformats.org/officeDocument/2006/relationships/hyperlink" Target="https://en.wikipedia.org/wiki/1997_New_Jersey_gubernatorial_election" TargetMode="External"/><Relationship Id="rId40" Type="http://schemas.openxmlformats.org/officeDocument/2006/relationships/hyperlink" Target="https://en.wikipedia.org/wiki/1996_Indiana_gubernatorial_election" TargetMode="External"/><Relationship Id="rId45" Type="http://schemas.openxmlformats.org/officeDocument/2006/relationships/hyperlink" Target="https://en.wikipedia.org/wiki/1996_Utah_gubernatorial_election" TargetMode="External"/><Relationship Id="rId5" Type="http://schemas.openxmlformats.org/officeDocument/2006/relationships/hyperlink" Target="https://en.wikipedia.org/wiki/1998_California_gubernatorial_election" TargetMode="External"/><Relationship Id="rId15" Type="http://schemas.openxmlformats.org/officeDocument/2006/relationships/hyperlink" Target="https://en.wikipedia.org/wiki/1998_Maine_gubernatorial_election" TargetMode="External"/><Relationship Id="rId23" Type="http://schemas.openxmlformats.org/officeDocument/2006/relationships/hyperlink" Target="https://en.wikipedia.org/wiki/1998_New_Mexico_gubernatorial_election" TargetMode="External"/><Relationship Id="rId28" Type="http://schemas.openxmlformats.org/officeDocument/2006/relationships/hyperlink" Target="https://en.wikipedia.org/wiki/1998_Pennsylvania_gubernatorial_election" TargetMode="External"/><Relationship Id="rId36" Type="http://schemas.openxmlformats.org/officeDocument/2006/relationships/hyperlink" Target="https://en.wikipedia.org/wiki/1998_Wyoming_gubernatorial_election" TargetMode="External"/><Relationship Id="rId49" Type="http://schemas.openxmlformats.org/officeDocument/2006/relationships/hyperlink" Target="https://en.wikipedia.org/wiki/1999_Louisiana_gubernatorial_election" TargetMode="External"/><Relationship Id="rId10" Type="http://schemas.openxmlformats.org/officeDocument/2006/relationships/hyperlink" Target="https://en.wikipedia.org/wiki/1998_Georgia_gubernatorial_election" TargetMode="External"/><Relationship Id="rId19" Type="http://schemas.openxmlformats.org/officeDocument/2006/relationships/hyperlink" Target="https://en.wikipedia.org/wiki/1998_Minnesota_gubernatorial_election" TargetMode="External"/><Relationship Id="rId31" Type="http://schemas.openxmlformats.org/officeDocument/2006/relationships/hyperlink" Target="https://en.wikipedia.org/wiki/1998_South_Dakota_gubernatorial_election" TargetMode="External"/><Relationship Id="rId44" Type="http://schemas.openxmlformats.org/officeDocument/2006/relationships/hyperlink" Target="https://en.wikipedia.org/wiki/1996_North_Dakota_gubernatorial_election" TargetMode="External"/><Relationship Id="rId4" Type="http://schemas.openxmlformats.org/officeDocument/2006/relationships/hyperlink" Target="https://en.wikipedia.org/wiki/1998_Alaska_gubernatorial_election" TargetMode="External"/><Relationship Id="rId9" Type="http://schemas.openxmlformats.org/officeDocument/2006/relationships/hyperlink" Target="https://en.wikipedia.org/wiki/1998_Florida_gubernatorial_election" TargetMode="External"/><Relationship Id="rId14" Type="http://schemas.openxmlformats.org/officeDocument/2006/relationships/hyperlink" Target="https://en.wikipedia.org/wiki/1998_Kansas_gubernatorial_election" TargetMode="External"/><Relationship Id="rId22" Type="http://schemas.openxmlformats.org/officeDocument/2006/relationships/hyperlink" Target="https://en.wikipedia.org/wiki/1998_New_Hampshire_gubernatorial_election" TargetMode="External"/><Relationship Id="rId27" Type="http://schemas.openxmlformats.org/officeDocument/2006/relationships/hyperlink" Target="https://en.wikipedia.org/wiki/1998_Oregon_gubernatorial_election" TargetMode="External"/><Relationship Id="rId30" Type="http://schemas.openxmlformats.org/officeDocument/2006/relationships/hyperlink" Target="https://en.wikipedia.org/wiki/1998_South_Carolina_gubernatorial_election" TargetMode="External"/><Relationship Id="rId35" Type="http://schemas.openxmlformats.org/officeDocument/2006/relationships/hyperlink" Target="https://en.wikipedia.org/wiki/1998_Vermont_gubernatorial_election" TargetMode="External"/><Relationship Id="rId43" Type="http://schemas.openxmlformats.org/officeDocument/2006/relationships/hyperlink" Target="https://en.wikipedia.org/wiki/1996_North_Carolina_gubernatorial_election" TargetMode="External"/><Relationship Id="rId48" Type="http://schemas.openxmlformats.org/officeDocument/2006/relationships/hyperlink" Target="https://en.wikipedia.org/wiki/1999_Kentucky_gubernatorial_election" TargetMode="External"/><Relationship Id="rId8" Type="http://schemas.openxmlformats.org/officeDocument/2006/relationships/hyperlink" Target="https://en.wikipedia.org/wiki/1998_Idaho_gubernatorial_election" TargetMode="External"/><Relationship Id="rId3" Type="http://schemas.openxmlformats.org/officeDocument/2006/relationships/hyperlink" Target="https://en.wikipedia.org/wiki/1998_Arkansas_gubernatorial_election" TargetMode="External"/><Relationship Id="rId12" Type="http://schemas.openxmlformats.org/officeDocument/2006/relationships/hyperlink" Target="https://en.wikipedia.org/wiki/1998_Illinois_gubernatorial_election" TargetMode="External"/><Relationship Id="rId17" Type="http://schemas.openxmlformats.org/officeDocument/2006/relationships/hyperlink" Target="https://en.wikipedia.org/wiki/1998_Massachusetts_gubernatorial_election" TargetMode="External"/><Relationship Id="rId25" Type="http://schemas.openxmlformats.org/officeDocument/2006/relationships/hyperlink" Target="https://en.wikipedia.org/wiki/1998_Ohio_gubernatorial_election" TargetMode="External"/><Relationship Id="rId33" Type="http://schemas.openxmlformats.org/officeDocument/2006/relationships/hyperlink" Target="https://en.wikipedia.org/wiki/1998_Texas_gubernatorial_election" TargetMode="External"/><Relationship Id="rId38" Type="http://schemas.openxmlformats.org/officeDocument/2006/relationships/hyperlink" Target="https://en.wikipedia.org/wiki/1997_Virginia_gubernatorial_election" TargetMode="External"/><Relationship Id="rId46" Type="http://schemas.openxmlformats.org/officeDocument/2006/relationships/hyperlink" Target="https://en.wikipedia.org/wiki/1996_Washington_gubernatorial_election" TargetMode="External"/><Relationship Id="rId20" Type="http://schemas.openxmlformats.org/officeDocument/2006/relationships/hyperlink" Target="https://en.wikipedia.org/wiki/1998_Nebraska_gubernatorial_election" TargetMode="External"/><Relationship Id="rId41" Type="http://schemas.openxmlformats.org/officeDocument/2006/relationships/hyperlink" Target="https://en.wikipedia.org/wiki/1996_Missouri_gubernatorial_election" TargetMode="External"/><Relationship Id="rId1" Type="http://schemas.openxmlformats.org/officeDocument/2006/relationships/hyperlink" Target="https://en.wikipedia.org/wiki/1998_Alabama_gubernatorial_election" TargetMode="External"/><Relationship Id="rId6" Type="http://schemas.openxmlformats.org/officeDocument/2006/relationships/hyperlink" Target="https://en.wikipedia.org/wiki/1998_Colorado_gubernatorial_election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22_Connecticut_gubernatorial_election" TargetMode="External"/><Relationship Id="rId18" Type="http://schemas.openxmlformats.org/officeDocument/2006/relationships/hyperlink" Target="https://en.wikipedia.org/wiki/2022_Illinois_gubernatorial_election" TargetMode="External"/><Relationship Id="rId26" Type="http://schemas.openxmlformats.org/officeDocument/2006/relationships/hyperlink" Target="https://en.wikipedia.org/wiki/2022_Nebraska_gubernatorial_election" TargetMode="External"/><Relationship Id="rId39" Type="http://schemas.openxmlformats.org/officeDocument/2006/relationships/hyperlink" Target="https://en.wikipedia.org/wiki/2022_Tennessee_gubernatorial_election" TargetMode="External"/><Relationship Id="rId21" Type="http://schemas.openxmlformats.org/officeDocument/2006/relationships/hyperlink" Target="https://en.wikipedia.org/wiki/2022_Maine_gubernatorial_election" TargetMode="External"/><Relationship Id="rId34" Type="http://schemas.openxmlformats.org/officeDocument/2006/relationships/hyperlink" Target="https://en.wikipedia.org/wiki/2022_Pennsylvania_gubernatorial_election" TargetMode="External"/><Relationship Id="rId42" Type="http://schemas.openxmlformats.org/officeDocument/2006/relationships/hyperlink" Target="https://en.wikipedia.org/wiki/2022_Wisconsin_gubernatorial_election" TargetMode="External"/><Relationship Id="rId7" Type="http://schemas.openxmlformats.org/officeDocument/2006/relationships/hyperlink" Target="https://en.wikipedia.org/wiki/2021_Virginia_gubernatorial_election" TargetMode="External"/><Relationship Id="rId2" Type="http://schemas.openxmlformats.org/officeDocument/2006/relationships/hyperlink" Target="https://en.wikipedia.org/wiki/2006_Alaska_gubernatorial_election" TargetMode="External"/><Relationship Id="rId16" Type="http://schemas.openxmlformats.org/officeDocument/2006/relationships/hyperlink" Target="https://en.wikipedia.org/wiki/2022_Hawaii_gubernatorial_election" TargetMode="External"/><Relationship Id="rId20" Type="http://schemas.openxmlformats.org/officeDocument/2006/relationships/hyperlink" Target="https://en.wikipedia.org/wiki/2022_Kansas_gubernatorial_election" TargetMode="External"/><Relationship Id="rId29" Type="http://schemas.openxmlformats.org/officeDocument/2006/relationships/hyperlink" Target="https://en.wikipedia.org/wiki/2022_New_Mexico_gubernatorial_election" TargetMode="External"/><Relationship Id="rId41" Type="http://schemas.openxmlformats.org/officeDocument/2006/relationships/hyperlink" Target="https://en.wikipedia.org/wiki/2022_Vermont_gubernatorial_election" TargetMode="External"/><Relationship Id="rId1" Type="http://schemas.openxmlformats.org/officeDocument/2006/relationships/hyperlink" Target="https://en.wikipedia.org/wiki/2002_Alaska_gubernatorial_election" TargetMode="External"/><Relationship Id="rId6" Type="http://schemas.openxmlformats.org/officeDocument/2006/relationships/hyperlink" Target="https://en.wikipedia.org/wiki/2021_New_Jersey_gubernatorial_election" TargetMode="External"/><Relationship Id="rId11" Type="http://schemas.openxmlformats.org/officeDocument/2006/relationships/hyperlink" Target="https://en.wikipedia.org/wiki/2022_Arkansas_gubernatorial_election" TargetMode="External"/><Relationship Id="rId24" Type="http://schemas.openxmlformats.org/officeDocument/2006/relationships/hyperlink" Target="https://en.wikipedia.org/wiki/2022_Michigan_gubernatorial_election" TargetMode="External"/><Relationship Id="rId32" Type="http://schemas.openxmlformats.org/officeDocument/2006/relationships/hyperlink" Target="https://en.wikipedia.org/wiki/2022_Oklahoma_gubernatorial_election" TargetMode="External"/><Relationship Id="rId37" Type="http://schemas.openxmlformats.org/officeDocument/2006/relationships/hyperlink" Target="https://en.wikipedia.org/wiki/2022_Alabama_gubernatorial_election" TargetMode="External"/><Relationship Id="rId40" Type="http://schemas.openxmlformats.org/officeDocument/2006/relationships/hyperlink" Target="https://en.wikipedia.org/wiki/2022_Texas_gubernatorial_election" TargetMode="External"/><Relationship Id="rId5" Type="http://schemas.openxmlformats.org/officeDocument/2006/relationships/hyperlink" Target="https://en.wikipedia.org/wiki/2018_Alaska_gubernatorial_election" TargetMode="External"/><Relationship Id="rId15" Type="http://schemas.openxmlformats.org/officeDocument/2006/relationships/hyperlink" Target="https://en.wikipedia.org/wiki/2022_Georgia_gubernatorial_election" TargetMode="External"/><Relationship Id="rId23" Type="http://schemas.openxmlformats.org/officeDocument/2006/relationships/hyperlink" Target="https://en.wikipedia.org/wiki/2022_Massachusetts_gubernatorial_election" TargetMode="External"/><Relationship Id="rId28" Type="http://schemas.openxmlformats.org/officeDocument/2006/relationships/hyperlink" Target="https://en.wikipedia.org/wiki/2022_New_Hampshire_gubernatorial_election" TargetMode="External"/><Relationship Id="rId36" Type="http://schemas.openxmlformats.org/officeDocument/2006/relationships/hyperlink" Target="https://en.wikipedia.org/wiki/2022_South_Carolina_gubernatorial_election" TargetMode="External"/><Relationship Id="rId10" Type="http://schemas.openxmlformats.org/officeDocument/2006/relationships/hyperlink" Target="https://en.wikipedia.org/wiki/2022_California_gubernatorial_election" TargetMode="External"/><Relationship Id="rId19" Type="http://schemas.openxmlformats.org/officeDocument/2006/relationships/hyperlink" Target="https://en.wikipedia.org/wiki/2022_Iowa_gubernatorial_election" TargetMode="External"/><Relationship Id="rId31" Type="http://schemas.openxmlformats.org/officeDocument/2006/relationships/hyperlink" Target="https://en.wikipedia.org/wiki/2022_Ohio_gubernatorial_election" TargetMode="External"/><Relationship Id="rId4" Type="http://schemas.openxmlformats.org/officeDocument/2006/relationships/hyperlink" Target="https://en.wikipedia.org/wiki/2014_Alaska_gubernatorial_election" TargetMode="External"/><Relationship Id="rId9" Type="http://schemas.openxmlformats.org/officeDocument/2006/relationships/hyperlink" Target="https://en.wikipedia.org/wiki/2022_Arizona_gubernatorial_election" TargetMode="External"/><Relationship Id="rId14" Type="http://schemas.openxmlformats.org/officeDocument/2006/relationships/hyperlink" Target="https://en.wikipedia.org/wiki/2022_Florida_gubernatorial_election" TargetMode="External"/><Relationship Id="rId22" Type="http://schemas.openxmlformats.org/officeDocument/2006/relationships/hyperlink" Target="https://en.wikipedia.org/wiki/2022_Maryland_gubernatorial_election" TargetMode="External"/><Relationship Id="rId27" Type="http://schemas.openxmlformats.org/officeDocument/2006/relationships/hyperlink" Target="https://en.wikipedia.org/wiki/2022_Nevada_gubernatorial_election" TargetMode="External"/><Relationship Id="rId30" Type="http://schemas.openxmlformats.org/officeDocument/2006/relationships/hyperlink" Target="https://en.wikipedia.org/wiki/2022_New_York_gubernatorial_election" TargetMode="External"/><Relationship Id="rId35" Type="http://schemas.openxmlformats.org/officeDocument/2006/relationships/hyperlink" Target="https://en.wikipedia.org/wiki/2022_Rhode_Island_gubernatorial_election" TargetMode="External"/><Relationship Id="rId43" Type="http://schemas.openxmlformats.org/officeDocument/2006/relationships/hyperlink" Target="https://en.wikipedia.org/wiki/2022_Wyoming_gubernatorial_election" TargetMode="External"/><Relationship Id="rId8" Type="http://schemas.openxmlformats.org/officeDocument/2006/relationships/hyperlink" Target="https://en.wikipedia.org/wiki/2022_Alaska_gubernatorial_election" TargetMode="External"/><Relationship Id="rId3" Type="http://schemas.openxmlformats.org/officeDocument/2006/relationships/hyperlink" Target="https://en.wikipedia.org/wiki/2010_Alaska_gubernatorial_election" TargetMode="External"/><Relationship Id="rId12" Type="http://schemas.openxmlformats.org/officeDocument/2006/relationships/hyperlink" Target="https://en.wikipedia.org/wiki/2022_Colorado_gubernatorial_election" TargetMode="External"/><Relationship Id="rId17" Type="http://schemas.openxmlformats.org/officeDocument/2006/relationships/hyperlink" Target="https://en.wikipedia.org/wiki/2022_Idaho_gubernatorial_election" TargetMode="External"/><Relationship Id="rId25" Type="http://schemas.openxmlformats.org/officeDocument/2006/relationships/hyperlink" Target="https://en.wikipedia.org/wiki/2022_Minnesota_gubernatorial_election" TargetMode="External"/><Relationship Id="rId33" Type="http://schemas.openxmlformats.org/officeDocument/2006/relationships/hyperlink" Target="https://en.wikipedia.org/wiki/2022_Oregon_gubernatorial_election" TargetMode="External"/><Relationship Id="rId38" Type="http://schemas.openxmlformats.org/officeDocument/2006/relationships/hyperlink" Target="https://en.wikipedia.org/wiki/2022_South_Dakota_gubernatorial_electio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ategory:2020_United_States_gubernatorial_elections" TargetMode="External"/><Relationship Id="rId2" Type="http://schemas.openxmlformats.org/officeDocument/2006/relationships/hyperlink" Target="https://en.wikipedia.org/wiki/Category:2021_United_States_gubernatorial_elections" TargetMode="External"/><Relationship Id="rId1" Type="http://schemas.openxmlformats.org/officeDocument/2006/relationships/hyperlink" Target="https://en.wikipedia.org/wiki/Category:2022_United_States_gubernatorial_elections" TargetMode="External"/><Relationship Id="rId6" Type="http://schemas.openxmlformats.org/officeDocument/2006/relationships/hyperlink" Target="https://en.wikipedia.org/wiki/Category:2000_United_States_gubernatorial_elections" TargetMode="External"/><Relationship Id="rId5" Type="http://schemas.openxmlformats.org/officeDocument/2006/relationships/hyperlink" Target="https://en.wikipedia.org/wiki/Category:2001_United_States_gubernatorial_elections" TargetMode="External"/><Relationship Id="rId4" Type="http://schemas.openxmlformats.org/officeDocument/2006/relationships/hyperlink" Target="https://en.wikipedia.org/wiki/Category:2019_United_States_gubernatorial_elec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9492-F933-47C5-84B9-8B5CCC7D0A53}">
  <dimension ref="A1:I51"/>
  <sheetViews>
    <sheetView tabSelected="1" workbookViewId="0">
      <selection activeCell="A2" sqref="A2"/>
    </sheetView>
  </sheetViews>
  <sheetFormatPr defaultRowHeight="14.4" x14ac:dyDescent="0.3"/>
  <sheetData>
    <row r="1" spans="1:9" x14ac:dyDescent="0.3">
      <c r="A1" t="s">
        <v>106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</row>
    <row r="2" spans="1:9" x14ac:dyDescent="0.3">
      <c r="A2" t="s">
        <v>170</v>
      </c>
      <c r="B2">
        <v>0.69495191065642137</v>
      </c>
      <c r="C2">
        <v>0.30504808934357863</v>
      </c>
      <c r="D2">
        <v>0.38990382131284274</v>
      </c>
      <c r="E2" t="s">
        <v>221</v>
      </c>
      <c r="F2">
        <v>270954</v>
      </c>
      <c r="G2">
        <v>270954</v>
      </c>
      <c r="H2">
        <v>82654</v>
      </c>
      <c r="I2">
        <v>188300</v>
      </c>
    </row>
    <row r="3" spans="1:9" x14ac:dyDescent="0.3">
      <c r="A3" t="s">
        <v>171</v>
      </c>
      <c r="B3">
        <v>0.52414192111315216</v>
      </c>
      <c r="C3">
        <v>0.47585807888684784</v>
      </c>
      <c r="D3">
        <v>4.828384222630433E-2</v>
      </c>
      <c r="E3" t="s">
        <v>221</v>
      </c>
      <c r="F3">
        <v>2109915</v>
      </c>
      <c r="G3">
        <v>2074110</v>
      </c>
      <c r="H3">
        <v>986982</v>
      </c>
      <c r="I3">
        <v>1087128</v>
      </c>
    </row>
    <row r="4" spans="1:9" x14ac:dyDescent="0.3">
      <c r="A4" t="s">
        <v>172</v>
      </c>
      <c r="B4">
        <v>0.58572959572352701</v>
      </c>
      <c r="C4">
        <v>0.41427040427647299</v>
      </c>
      <c r="D4">
        <v>0.17145919144705402</v>
      </c>
      <c r="E4" t="s">
        <v>221</v>
      </c>
      <c r="F4">
        <v>2142518</v>
      </c>
      <c r="G4">
        <v>2091069</v>
      </c>
      <c r="H4">
        <v>866268</v>
      </c>
      <c r="I4">
        <v>1224801</v>
      </c>
    </row>
    <row r="5" spans="1:9" x14ac:dyDescent="0.3">
      <c r="A5" t="s">
        <v>173</v>
      </c>
      <c r="B5">
        <v>0.20832232985746899</v>
      </c>
      <c r="C5">
        <v>0.79167767014253099</v>
      </c>
      <c r="D5">
        <v>-0.58335534028506197</v>
      </c>
      <c r="E5" t="s">
        <v>222</v>
      </c>
      <c r="F5">
        <v>405175</v>
      </c>
      <c r="G5">
        <v>405175</v>
      </c>
      <c r="H5">
        <v>320768</v>
      </c>
      <c r="I5">
        <v>84407</v>
      </c>
    </row>
    <row r="6" spans="1:9" x14ac:dyDescent="0.3">
      <c r="A6" t="s">
        <v>174</v>
      </c>
      <c r="B6">
        <v>0.5670138939594449</v>
      </c>
      <c r="C6">
        <v>0.4329861060405551</v>
      </c>
      <c r="D6">
        <v>0.13402778791888981</v>
      </c>
      <c r="E6" t="s">
        <v>221</v>
      </c>
      <c r="F6">
        <v>2566042</v>
      </c>
      <c r="G6">
        <v>2533691</v>
      </c>
      <c r="H6">
        <v>1097053</v>
      </c>
      <c r="I6">
        <v>1436638</v>
      </c>
    </row>
    <row r="7" spans="1:9" x14ac:dyDescent="0.3">
      <c r="A7" t="s">
        <v>175</v>
      </c>
      <c r="B7">
        <v>0.33807693180872239</v>
      </c>
      <c r="C7">
        <v>0.66192306819127755</v>
      </c>
      <c r="D7">
        <v>-0.32384613638255516</v>
      </c>
      <c r="E7" t="s">
        <v>222</v>
      </c>
      <c r="F7">
        <v>264286</v>
      </c>
      <c r="G7">
        <v>264286</v>
      </c>
      <c r="H7">
        <v>174937</v>
      </c>
      <c r="I7">
        <v>89349</v>
      </c>
    </row>
    <row r="8" spans="1:9" x14ac:dyDescent="0.3">
      <c r="A8" t="s">
        <v>176</v>
      </c>
      <c r="B8">
        <v>0.23718592356003024</v>
      </c>
      <c r="C8">
        <v>0.76281407643996979</v>
      </c>
      <c r="D8">
        <v>-0.52562815287993958</v>
      </c>
      <c r="E8" t="s">
        <v>222</v>
      </c>
      <c r="F8">
        <v>671879</v>
      </c>
      <c r="G8">
        <v>660309</v>
      </c>
      <c r="H8">
        <v>503693</v>
      </c>
      <c r="I8">
        <v>156616</v>
      </c>
    </row>
    <row r="9" spans="1:9" x14ac:dyDescent="0.3">
      <c r="A9" t="s">
        <v>177</v>
      </c>
      <c r="B9">
        <v>0.57955950523685418</v>
      </c>
      <c r="C9">
        <v>0.42044049476314582</v>
      </c>
      <c r="D9">
        <v>0.15911901047370836</v>
      </c>
      <c r="E9" t="s">
        <v>221</v>
      </c>
      <c r="F9">
        <v>2237030</v>
      </c>
      <c r="G9">
        <v>2237030</v>
      </c>
      <c r="H9">
        <v>940538</v>
      </c>
      <c r="I9">
        <v>1296492</v>
      </c>
    </row>
    <row r="10" spans="1:9" x14ac:dyDescent="0.3">
      <c r="A10" t="s">
        <v>178</v>
      </c>
      <c r="B10">
        <v>0.47007779381699183</v>
      </c>
      <c r="C10">
        <v>0.52992220618300823</v>
      </c>
      <c r="D10">
        <v>-5.9844412366016397E-2</v>
      </c>
      <c r="E10" t="s">
        <v>222</v>
      </c>
      <c r="F10">
        <v>628559</v>
      </c>
      <c r="G10">
        <v>612388</v>
      </c>
      <c r="H10">
        <v>324518</v>
      </c>
      <c r="I10">
        <v>287870</v>
      </c>
    </row>
    <row r="11" spans="1:9" x14ac:dyDescent="0.3">
      <c r="A11" t="s">
        <v>179</v>
      </c>
      <c r="B11">
        <v>0.49432800234857199</v>
      </c>
      <c r="C11">
        <v>0.50567199765142801</v>
      </c>
      <c r="D11">
        <v>-1.1343995302856014E-2</v>
      </c>
      <c r="E11" t="s">
        <v>222</v>
      </c>
      <c r="F11">
        <v>2418344</v>
      </c>
      <c r="G11">
        <v>2241362</v>
      </c>
      <c r="H11">
        <v>1133394</v>
      </c>
      <c r="I11">
        <v>1107968</v>
      </c>
    </row>
    <row r="12" spans="1:9" x14ac:dyDescent="0.3">
      <c r="A12" t="s">
        <v>180</v>
      </c>
      <c r="B12">
        <v>0.43264445124889273</v>
      </c>
      <c r="C12">
        <v>0.56735554875110727</v>
      </c>
      <c r="D12">
        <v>-0.13471109750221455</v>
      </c>
      <c r="E12" t="s">
        <v>222</v>
      </c>
      <c r="F12">
        <v>1736314</v>
      </c>
      <c r="G12">
        <v>1708033</v>
      </c>
      <c r="H12">
        <v>969062</v>
      </c>
      <c r="I12">
        <v>738971</v>
      </c>
    </row>
    <row r="13" spans="1:9" x14ac:dyDescent="0.3">
      <c r="A13" t="s">
        <v>181</v>
      </c>
      <c r="B13">
        <v>0.57915617773417494</v>
      </c>
      <c r="C13">
        <v>0.42084382226582506</v>
      </c>
      <c r="D13">
        <v>0.15831235546834987</v>
      </c>
      <c r="E13" t="s">
        <v>221</v>
      </c>
      <c r="F13">
        <v>1298591</v>
      </c>
      <c r="G13">
        <v>1298591</v>
      </c>
      <c r="H13">
        <v>546504</v>
      </c>
      <c r="I13">
        <v>752087</v>
      </c>
    </row>
    <row r="14" spans="1:9" x14ac:dyDescent="0.3">
      <c r="A14" t="s">
        <v>182</v>
      </c>
      <c r="B14">
        <v>0.73734714673913049</v>
      </c>
      <c r="C14">
        <v>0.26265285326086951</v>
      </c>
      <c r="D14">
        <v>0.47469429347826098</v>
      </c>
      <c r="E14" t="s">
        <v>221</v>
      </c>
      <c r="F14">
        <v>220177</v>
      </c>
      <c r="G14">
        <v>153088</v>
      </c>
      <c r="H14">
        <v>40209</v>
      </c>
      <c r="I14">
        <v>112879</v>
      </c>
    </row>
    <row r="15" spans="1:9" x14ac:dyDescent="0.3">
      <c r="A15" t="s">
        <v>183</v>
      </c>
      <c r="B15">
        <v>0.36827673314726911</v>
      </c>
      <c r="C15">
        <v>0.63172326685273084</v>
      </c>
      <c r="D15">
        <v>-0.26344653370546173</v>
      </c>
      <c r="E15" t="s">
        <v>222</v>
      </c>
      <c r="F15">
        <v>1017616</v>
      </c>
      <c r="G15">
        <v>981740</v>
      </c>
      <c r="H15">
        <v>620188</v>
      </c>
      <c r="I15">
        <v>361552</v>
      </c>
    </row>
    <row r="16" spans="1:9" x14ac:dyDescent="0.3">
      <c r="A16" t="s">
        <v>184</v>
      </c>
      <c r="B16">
        <v>0.3927446928531958</v>
      </c>
      <c r="C16">
        <v>0.6072553071468042</v>
      </c>
      <c r="D16">
        <v>-0.2145106142936084</v>
      </c>
      <c r="E16" t="s">
        <v>222</v>
      </c>
      <c r="F16">
        <v>706011</v>
      </c>
      <c r="G16">
        <v>694912</v>
      </c>
      <c r="H16">
        <v>421989</v>
      </c>
      <c r="I16">
        <v>272923</v>
      </c>
    </row>
    <row r="17" spans="1:9" x14ac:dyDescent="0.3">
      <c r="A17" t="s">
        <v>185</v>
      </c>
      <c r="B17">
        <v>0.60166644963590821</v>
      </c>
      <c r="C17">
        <v>0.39833355036409179</v>
      </c>
      <c r="D17">
        <v>0.20333289927181641</v>
      </c>
      <c r="E17" t="s">
        <v>221</v>
      </c>
      <c r="F17">
        <v>8385196</v>
      </c>
      <c r="G17">
        <v>8078732</v>
      </c>
      <c r="H17">
        <v>3218030</v>
      </c>
      <c r="I17">
        <v>4860702</v>
      </c>
    </row>
    <row r="18" spans="1:9" x14ac:dyDescent="0.3">
      <c r="A18" t="s">
        <v>186</v>
      </c>
      <c r="B18">
        <v>0.4967793824581343</v>
      </c>
      <c r="C18">
        <v>0.50322061754186564</v>
      </c>
      <c r="D18">
        <v>-6.4412350837313448E-3</v>
      </c>
      <c r="E18" t="s">
        <v>222</v>
      </c>
      <c r="F18">
        <v>1316939</v>
      </c>
      <c r="G18">
        <v>1288107</v>
      </c>
      <c r="H18">
        <v>648202</v>
      </c>
      <c r="I18">
        <v>639905</v>
      </c>
    </row>
    <row r="19" spans="1:9" x14ac:dyDescent="0.3">
      <c r="A19" t="s">
        <v>187</v>
      </c>
      <c r="B19">
        <v>0.36035116706379322</v>
      </c>
      <c r="C19">
        <v>0.63964883293620678</v>
      </c>
      <c r="D19">
        <v>-0.27929766587241356</v>
      </c>
      <c r="E19" t="s">
        <v>222</v>
      </c>
      <c r="F19">
        <v>999535</v>
      </c>
      <c r="G19">
        <v>982894</v>
      </c>
      <c r="H19">
        <v>628707</v>
      </c>
      <c r="I19">
        <v>354187</v>
      </c>
    </row>
    <row r="20" spans="1:9" x14ac:dyDescent="0.3">
      <c r="A20" t="s">
        <v>188</v>
      </c>
      <c r="B20">
        <v>0.44727116142415074</v>
      </c>
      <c r="C20">
        <v>0.55272883857584931</v>
      </c>
      <c r="D20">
        <v>-0.10545767715169857</v>
      </c>
      <c r="E20" t="s">
        <v>222</v>
      </c>
      <c r="F20">
        <v>3964441</v>
      </c>
      <c r="G20">
        <v>3964159</v>
      </c>
      <c r="H20">
        <v>2191105</v>
      </c>
      <c r="I20">
        <v>1773054</v>
      </c>
    </row>
    <row r="21" spans="1:9" x14ac:dyDescent="0.3">
      <c r="A21" t="s">
        <v>189</v>
      </c>
      <c r="B21">
        <v>0.54357332766507038</v>
      </c>
      <c r="C21">
        <v>0.45642667233492962</v>
      </c>
      <c r="D21">
        <v>8.7146655330140765E-2</v>
      </c>
      <c r="E21" t="s">
        <v>221</v>
      </c>
      <c r="F21">
        <v>1792808</v>
      </c>
      <c r="G21">
        <v>1731277</v>
      </c>
      <c r="H21">
        <v>790201</v>
      </c>
      <c r="I21">
        <v>941076</v>
      </c>
    </row>
    <row r="22" spans="1:9" x14ac:dyDescent="0.3">
      <c r="A22" t="s">
        <v>190</v>
      </c>
      <c r="B22">
        <v>0.50651605573993319</v>
      </c>
      <c r="C22">
        <v>0.49348394426006681</v>
      </c>
      <c r="D22">
        <v>1.3032111479866382E-2</v>
      </c>
      <c r="E22" t="s">
        <v>221</v>
      </c>
      <c r="F22">
        <v>407556</v>
      </c>
      <c r="G22">
        <v>403158</v>
      </c>
      <c r="H22">
        <v>198952</v>
      </c>
      <c r="I22">
        <v>204206</v>
      </c>
    </row>
    <row r="23" spans="1:9" x14ac:dyDescent="0.3">
      <c r="A23" t="s">
        <v>191</v>
      </c>
      <c r="B23">
        <v>0.30038491773061182</v>
      </c>
      <c r="C23">
        <v>0.69961508226938818</v>
      </c>
      <c r="D23">
        <v>-0.39923016453877636</v>
      </c>
      <c r="E23" t="s">
        <v>222</v>
      </c>
      <c r="F23">
        <v>381248</v>
      </c>
      <c r="G23">
        <v>368910</v>
      </c>
      <c r="H23">
        <v>258095</v>
      </c>
      <c r="I23">
        <v>110815</v>
      </c>
    </row>
    <row r="24" spans="1:9" x14ac:dyDescent="0.3">
      <c r="A24" t="s">
        <v>192</v>
      </c>
      <c r="B24">
        <v>0.48187837504930803</v>
      </c>
      <c r="C24">
        <v>0.51812162495069192</v>
      </c>
      <c r="D24">
        <v>-3.6243249901383889E-2</v>
      </c>
      <c r="E24" t="s">
        <v>222</v>
      </c>
      <c r="F24">
        <v>3358705</v>
      </c>
      <c r="G24">
        <v>3308285</v>
      </c>
      <c r="H24">
        <v>1714094</v>
      </c>
      <c r="I24">
        <v>1594191</v>
      </c>
    </row>
    <row r="25" spans="1:9" x14ac:dyDescent="0.3">
      <c r="A25" t="s">
        <v>193</v>
      </c>
      <c r="B25">
        <v>0.52933489097562159</v>
      </c>
      <c r="C25">
        <v>0.47066510902437841</v>
      </c>
      <c r="D25">
        <v>5.8669781951243172E-2</v>
      </c>
      <c r="E25" t="s">
        <v>221</v>
      </c>
      <c r="F25">
        <v>956415</v>
      </c>
      <c r="G25">
        <v>945018</v>
      </c>
      <c r="H25">
        <v>444787</v>
      </c>
      <c r="I25">
        <v>500231</v>
      </c>
    </row>
    <row r="26" spans="1:9" x14ac:dyDescent="0.3">
      <c r="A26" t="s">
        <v>194</v>
      </c>
      <c r="B26">
        <v>0.23592357581069237</v>
      </c>
      <c r="C26">
        <v>0.76407642418930766</v>
      </c>
      <c r="D26">
        <v>-0.52815284837861531</v>
      </c>
      <c r="E26" t="s">
        <v>222</v>
      </c>
      <c r="F26">
        <v>742665</v>
      </c>
      <c r="G26">
        <v>713125</v>
      </c>
      <c r="H26">
        <v>544882</v>
      </c>
      <c r="I26">
        <v>168243</v>
      </c>
    </row>
    <row r="27" spans="1:9" x14ac:dyDescent="0.3">
      <c r="A27" t="s">
        <v>195</v>
      </c>
    </row>
    <row r="28" spans="1:9" x14ac:dyDescent="0.3">
      <c r="A28" t="s">
        <v>196</v>
      </c>
      <c r="B28">
        <v>0.55165505243501556</v>
      </c>
      <c r="C28">
        <v>0.44834494756498444</v>
      </c>
      <c r="D28">
        <v>0.10331010487003112</v>
      </c>
      <c r="E28" t="s">
        <v>221</v>
      </c>
      <c r="F28">
        <v>1535978</v>
      </c>
      <c r="G28">
        <v>1535329</v>
      </c>
      <c r="H28">
        <v>688357</v>
      </c>
      <c r="I28">
        <v>846972</v>
      </c>
    </row>
    <row r="29" spans="1:9" x14ac:dyDescent="0.3">
      <c r="A29" t="s">
        <v>197</v>
      </c>
      <c r="B29">
        <v>0.48252624527622479</v>
      </c>
      <c r="C29">
        <v>0.51747375472377521</v>
      </c>
      <c r="D29">
        <v>-3.4947509447550429E-2</v>
      </c>
      <c r="E29" t="s">
        <v>222</v>
      </c>
      <c r="F29">
        <v>1935277</v>
      </c>
      <c r="G29">
        <v>1869003</v>
      </c>
      <c r="H29">
        <v>967160</v>
      </c>
      <c r="I29">
        <v>901843</v>
      </c>
    </row>
    <row r="30" spans="1:9" x14ac:dyDescent="0.3">
      <c r="A30" t="s">
        <v>198</v>
      </c>
      <c r="B30">
        <v>0.37784376353632271</v>
      </c>
      <c r="C30">
        <v>0.62215623646367724</v>
      </c>
      <c r="D30">
        <v>-0.24431247292735453</v>
      </c>
      <c r="E30" t="s">
        <v>222</v>
      </c>
      <c r="F30">
        <v>739431</v>
      </c>
      <c r="G30">
        <v>3026579</v>
      </c>
      <c r="H30">
        <v>1883005</v>
      </c>
      <c r="I30">
        <v>1143574</v>
      </c>
    </row>
    <row r="31" spans="1:9" x14ac:dyDescent="0.3">
      <c r="A31" t="s">
        <v>199</v>
      </c>
    </row>
    <row r="32" spans="1:9" x14ac:dyDescent="0.3">
      <c r="A32" t="s">
        <v>200</v>
      </c>
      <c r="B32">
        <v>0.46030760868766846</v>
      </c>
      <c r="C32">
        <v>0.53969239131233149</v>
      </c>
      <c r="D32">
        <v>-7.9384782624663031E-2</v>
      </c>
      <c r="E32" t="s">
        <v>222</v>
      </c>
      <c r="F32">
        <v>545238</v>
      </c>
      <c r="G32">
        <v>544588</v>
      </c>
      <c r="H32">
        <v>293910</v>
      </c>
      <c r="I32">
        <v>250678</v>
      </c>
    </row>
    <row r="33" spans="1:9" x14ac:dyDescent="0.3">
      <c r="A33" t="s">
        <v>201</v>
      </c>
      <c r="B33">
        <v>0.44877675276298523</v>
      </c>
      <c r="C33">
        <v>0.55122324723701477</v>
      </c>
      <c r="D33">
        <v>-0.10244649447402954</v>
      </c>
      <c r="E33" t="s">
        <v>222</v>
      </c>
      <c r="F33">
        <v>433630</v>
      </c>
      <c r="G33">
        <v>406173</v>
      </c>
      <c r="H33">
        <v>223892</v>
      </c>
      <c r="I33">
        <v>182281</v>
      </c>
    </row>
    <row r="34" spans="1:9" x14ac:dyDescent="0.3">
      <c r="A34" t="s">
        <v>202</v>
      </c>
      <c r="B34">
        <v>0.68156654012068218</v>
      </c>
      <c r="C34">
        <v>0.31843345987931782</v>
      </c>
      <c r="D34">
        <v>0.36313308024136437</v>
      </c>
      <c r="E34" t="s">
        <v>221</v>
      </c>
      <c r="F34">
        <v>318940</v>
      </c>
      <c r="G34">
        <v>309242</v>
      </c>
      <c r="H34">
        <v>98473</v>
      </c>
      <c r="I34">
        <v>210769</v>
      </c>
    </row>
    <row r="35" spans="1:9" x14ac:dyDescent="0.3">
      <c r="A35" t="s">
        <v>203</v>
      </c>
      <c r="B35">
        <v>0.45468946447083736</v>
      </c>
      <c r="C35">
        <v>0.54531053552916264</v>
      </c>
      <c r="D35">
        <v>-9.0621071058325287E-2</v>
      </c>
      <c r="E35" t="s">
        <v>222</v>
      </c>
      <c r="F35">
        <v>498703</v>
      </c>
      <c r="G35">
        <v>498703</v>
      </c>
      <c r="H35">
        <v>271948</v>
      </c>
      <c r="I35">
        <v>226755</v>
      </c>
    </row>
    <row r="36" spans="1:9" x14ac:dyDescent="0.3">
      <c r="A36" t="s">
        <v>204</v>
      </c>
      <c r="B36">
        <v>0.37909228381858617</v>
      </c>
      <c r="C36">
        <v>0.62090771618141383</v>
      </c>
      <c r="D36">
        <v>-0.24181543236282765</v>
      </c>
      <c r="E36" t="s">
        <v>222</v>
      </c>
      <c r="F36">
        <v>4985932</v>
      </c>
      <c r="G36">
        <v>4142308</v>
      </c>
      <c r="H36">
        <v>2571991</v>
      </c>
      <c r="I36">
        <v>1570317</v>
      </c>
    </row>
    <row r="37" spans="1:9" x14ac:dyDescent="0.3">
      <c r="A37" t="s">
        <v>205</v>
      </c>
      <c r="B37">
        <v>0.47171440017346006</v>
      </c>
      <c r="C37">
        <v>0.52828559982653989</v>
      </c>
      <c r="D37">
        <v>-5.6571199653079829E-2</v>
      </c>
      <c r="E37" t="s">
        <v>222</v>
      </c>
      <c r="F37">
        <v>3354213</v>
      </c>
      <c r="G37">
        <v>3177677</v>
      </c>
      <c r="H37">
        <v>1678721</v>
      </c>
      <c r="I37">
        <v>1498956</v>
      </c>
    </row>
    <row r="38" spans="1:9" x14ac:dyDescent="0.3">
      <c r="A38" t="s">
        <v>206</v>
      </c>
      <c r="B38">
        <v>0.41428885927814146</v>
      </c>
      <c r="C38">
        <v>0.58571114072185848</v>
      </c>
      <c r="D38">
        <v>-0.17142228144371702</v>
      </c>
      <c r="E38" t="s">
        <v>222</v>
      </c>
      <c r="G38">
        <v>863050</v>
      </c>
      <c r="H38">
        <v>505498</v>
      </c>
      <c r="I38">
        <v>357552</v>
      </c>
    </row>
    <row r="39" spans="1:9" x14ac:dyDescent="0.3">
      <c r="A39" t="s">
        <v>207</v>
      </c>
      <c r="B39">
        <v>0.68222521601960684</v>
      </c>
      <c r="C39">
        <v>0.31777478398039316</v>
      </c>
      <c r="D39">
        <v>0.36445043203921368</v>
      </c>
      <c r="E39" t="s">
        <v>221</v>
      </c>
      <c r="F39">
        <v>1113098</v>
      </c>
      <c r="G39">
        <v>1051062</v>
      </c>
      <c r="H39">
        <v>334001</v>
      </c>
      <c r="I39">
        <v>717061</v>
      </c>
    </row>
    <row r="40" spans="1:9" x14ac:dyDescent="0.3">
      <c r="A40" t="s">
        <v>208</v>
      </c>
      <c r="B40">
        <v>0.3508554564994848</v>
      </c>
      <c r="C40">
        <v>0.6491445435005152</v>
      </c>
      <c r="D40">
        <v>-0.29828908700103041</v>
      </c>
      <c r="E40" t="s">
        <v>222</v>
      </c>
      <c r="F40">
        <v>3025022</v>
      </c>
      <c r="G40">
        <v>2675589</v>
      </c>
      <c r="H40">
        <v>1736844</v>
      </c>
      <c r="I40">
        <v>938745</v>
      </c>
    </row>
    <row r="41" spans="1:9" x14ac:dyDescent="0.3">
      <c r="A41" t="s">
        <v>209</v>
      </c>
      <c r="B41">
        <v>0.45254745254745254</v>
      </c>
      <c r="C41">
        <v>0.54745254745254746</v>
      </c>
      <c r="D41">
        <v>-9.4905094905094911E-2</v>
      </c>
      <c r="E41" t="s">
        <v>222</v>
      </c>
      <c r="F41">
        <v>306445</v>
      </c>
      <c r="G41">
        <v>285285</v>
      </c>
      <c r="H41">
        <v>156180</v>
      </c>
      <c r="I41">
        <v>129105</v>
      </c>
    </row>
    <row r="42" spans="1:9" x14ac:dyDescent="0.3">
      <c r="A42" t="s">
        <v>210</v>
      </c>
      <c r="B42">
        <v>0.54078231156999235</v>
      </c>
      <c r="C42">
        <v>0.45921768843000765</v>
      </c>
      <c r="D42">
        <v>8.1564623139984693E-2</v>
      </c>
      <c r="E42" t="s">
        <v>221</v>
      </c>
      <c r="F42">
        <v>1070869</v>
      </c>
      <c r="G42">
        <v>1054158</v>
      </c>
      <c r="H42">
        <v>484088</v>
      </c>
      <c r="I42">
        <v>570070</v>
      </c>
    </row>
    <row r="43" spans="1:9" x14ac:dyDescent="0.3">
      <c r="A43" t="s">
        <v>211</v>
      </c>
      <c r="B43">
        <v>0.33905209961363619</v>
      </c>
      <c r="C43">
        <v>0.66094790038636386</v>
      </c>
      <c r="D43">
        <v>-0.32189580077272767</v>
      </c>
      <c r="E43" t="s">
        <v>222</v>
      </c>
      <c r="F43">
        <v>260187</v>
      </c>
      <c r="G43">
        <v>252094</v>
      </c>
      <c r="H43">
        <v>166621</v>
      </c>
      <c r="I43">
        <v>85473</v>
      </c>
    </row>
    <row r="44" spans="1:9" x14ac:dyDescent="0.3">
      <c r="A44" t="s">
        <v>212</v>
      </c>
      <c r="B44">
        <v>0.30045221843894321</v>
      </c>
      <c r="C44">
        <v>0.69954778156105679</v>
      </c>
      <c r="D44">
        <v>-0.39909556312211358</v>
      </c>
      <c r="E44" t="s">
        <v>222</v>
      </c>
      <c r="F44">
        <v>976236</v>
      </c>
      <c r="G44">
        <v>957723</v>
      </c>
      <c r="H44">
        <v>669973</v>
      </c>
      <c r="I44">
        <v>287750</v>
      </c>
    </row>
    <row r="45" spans="1:9" x14ac:dyDescent="0.3">
      <c r="A45" t="s">
        <v>213</v>
      </c>
      <c r="B45">
        <v>0.3136336031544395</v>
      </c>
      <c r="C45">
        <v>0.68636639684556044</v>
      </c>
      <c r="D45">
        <v>-0.37273279369112094</v>
      </c>
      <c r="E45" t="s">
        <v>222</v>
      </c>
      <c r="F45">
        <v>3738078</v>
      </c>
      <c r="G45">
        <v>3716413</v>
      </c>
      <c r="H45">
        <v>2550821</v>
      </c>
      <c r="I45">
        <v>1165592</v>
      </c>
    </row>
    <row r="46" spans="1:9" x14ac:dyDescent="0.3">
      <c r="A46" t="s">
        <v>214</v>
      </c>
      <c r="B46">
        <v>0.57506239610515697</v>
      </c>
      <c r="C46">
        <v>0.42493760389484303</v>
      </c>
      <c r="D46">
        <v>0.15012479221031394</v>
      </c>
      <c r="E46" t="s">
        <v>221</v>
      </c>
      <c r="F46">
        <v>218120</v>
      </c>
      <c r="G46">
        <v>211151</v>
      </c>
      <c r="H46">
        <v>89726</v>
      </c>
      <c r="I46">
        <v>121425</v>
      </c>
    </row>
    <row r="47" spans="1:9" x14ac:dyDescent="0.3">
      <c r="A47" t="s">
        <v>215</v>
      </c>
      <c r="B47">
        <v>0.39342627002510899</v>
      </c>
      <c r="C47">
        <v>0.60657372997489101</v>
      </c>
      <c r="D47">
        <v>-0.21314745994978201</v>
      </c>
      <c r="E47" t="s">
        <v>222</v>
      </c>
      <c r="F47">
        <v>1756014</v>
      </c>
      <c r="G47">
        <v>1727269</v>
      </c>
      <c r="H47">
        <v>1047716</v>
      </c>
      <c r="I47">
        <v>679553</v>
      </c>
    </row>
    <row r="48" spans="1:9" x14ac:dyDescent="0.3">
      <c r="A48" t="s">
        <v>216</v>
      </c>
      <c r="B48">
        <v>0.4211823393198364</v>
      </c>
      <c r="C48">
        <v>0.5788176606801636</v>
      </c>
      <c r="D48">
        <v>-0.15763532136032721</v>
      </c>
      <c r="E48" t="s">
        <v>222</v>
      </c>
      <c r="F48">
        <v>174888</v>
      </c>
      <c r="G48">
        <v>167989</v>
      </c>
      <c r="H48">
        <v>97235</v>
      </c>
      <c r="I48">
        <v>70754</v>
      </c>
    </row>
    <row r="49" spans="1:9" x14ac:dyDescent="0.3">
      <c r="A49" t="s">
        <v>217</v>
      </c>
      <c r="B49">
        <v>0.73218656357938561</v>
      </c>
      <c r="C49">
        <v>0.26781343642061439</v>
      </c>
      <c r="D49">
        <v>0.46437312715877122</v>
      </c>
      <c r="E49" t="s">
        <v>221</v>
      </c>
      <c r="F49">
        <v>580074</v>
      </c>
      <c r="G49">
        <v>480887</v>
      </c>
      <c r="H49">
        <v>128788</v>
      </c>
      <c r="I49">
        <v>352099</v>
      </c>
    </row>
    <row r="50" spans="1:9" x14ac:dyDescent="0.3">
      <c r="A50" t="s">
        <v>218</v>
      </c>
      <c r="B50">
        <v>0.32201881365522445</v>
      </c>
      <c r="C50">
        <v>0.67798118634477555</v>
      </c>
      <c r="D50">
        <v>-0.35596237268955111</v>
      </c>
      <c r="E50" t="s">
        <v>222</v>
      </c>
      <c r="F50">
        <v>1295204</v>
      </c>
      <c r="G50">
        <v>1187648</v>
      </c>
      <c r="H50">
        <v>805203</v>
      </c>
      <c r="I50">
        <v>382445</v>
      </c>
    </row>
    <row r="51" spans="1:9" x14ac:dyDescent="0.3">
      <c r="A51" t="s">
        <v>219</v>
      </c>
      <c r="B51">
        <v>0.50556338065741524</v>
      </c>
      <c r="C51">
        <v>0.49443661934258476</v>
      </c>
      <c r="D51">
        <v>1.112676131483048E-2</v>
      </c>
      <c r="E51" t="s">
        <v>221</v>
      </c>
      <c r="F51">
        <v>763937</v>
      </c>
      <c r="G51">
        <v>749724</v>
      </c>
      <c r="H51">
        <v>370691</v>
      </c>
      <c r="I51">
        <v>379033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32C8-3DA3-49F1-ADCF-2140A5F884BC}">
  <dimension ref="A1:N54"/>
  <sheetViews>
    <sheetView zoomScaleNormal="100" workbookViewId="0">
      <pane ySplit="1" topLeftCell="A2" activePane="bottomLeft" state="frozen"/>
      <selection pane="bottomLeft" activeCell="E1" sqref="E1:H1048576"/>
    </sheetView>
  </sheetViews>
  <sheetFormatPr defaultRowHeight="14.4" x14ac:dyDescent="0.3"/>
  <cols>
    <col min="5" max="5" width="9.109375" bestFit="1" customWidth="1"/>
    <col min="10" max="13" width="8.88671875" customWidth="1"/>
  </cols>
  <sheetData>
    <row r="1" spans="1:14" x14ac:dyDescent="0.3">
      <c r="A1" t="s">
        <v>106</v>
      </c>
      <c r="B1" t="s">
        <v>0</v>
      </c>
      <c r="C1" t="s">
        <v>1</v>
      </c>
      <c r="D1" t="s">
        <v>2</v>
      </c>
      <c r="E1" t="s">
        <v>41</v>
      </c>
      <c r="F1" t="s">
        <v>42</v>
      </c>
      <c r="G1" t="s">
        <v>43</v>
      </c>
      <c r="H1" t="s">
        <v>44</v>
      </c>
      <c r="I1" t="s">
        <v>105</v>
      </c>
      <c r="J1" t="s">
        <v>107</v>
      </c>
      <c r="K1" t="s">
        <v>108</v>
      </c>
      <c r="L1" t="s">
        <v>109</v>
      </c>
      <c r="M1" t="s">
        <v>220</v>
      </c>
      <c r="N1" t="s">
        <v>45</v>
      </c>
    </row>
    <row r="2" spans="1:14" x14ac:dyDescent="0.3">
      <c r="A2" t="str">
        <f t="shared" ref="A2:A10" si="0">_xlfn.CONCAT(C2," ",I2)</f>
        <v>DE 2000</v>
      </c>
      <c r="B2">
        <v>1996</v>
      </c>
      <c r="C2" t="s">
        <v>103</v>
      </c>
      <c r="D2">
        <v>10</v>
      </c>
      <c r="E2" s="3">
        <v>270954</v>
      </c>
      <c r="F2">
        <f t="shared" ref="F2:F10" si="1">G2+H2</f>
        <v>270954</v>
      </c>
      <c r="G2" s="3">
        <v>82654</v>
      </c>
      <c r="H2" s="4">
        <v>188300</v>
      </c>
      <c r="I2">
        <v>2000</v>
      </c>
      <c r="J2">
        <f>H2/(G2+H2)</f>
        <v>0.69495191065642137</v>
      </c>
      <c r="K2">
        <f>1-J2</f>
        <v>0.30504808934357863</v>
      </c>
      <c r="L2">
        <f>J2-K2</f>
        <v>0.38990382131284274</v>
      </c>
      <c r="M2" t="str">
        <f>IF(J2&gt;K2,"1","0")</f>
        <v>1</v>
      </c>
      <c r="N2" s="1" t="s">
        <v>158</v>
      </c>
    </row>
    <row r="3" spans="1:14" x14ac:dyDescent="0.3">
      <c r="A3" t="str">
        <f t="shared" si="0"/>
        <v>IN 2000</v>
      </c>
      <c r="B3">
        <v>1996</v>
      </c>
      <c r="C3" t="s">
        <v>104</v>
      </c>
      <c r="D3">
        <v>18</v>
      </c>
      <c r="E3" s="9">
        <v>2109915</v>
      </c>
      <c r="F3">
        <f t="shared" si="1"/>
        <v>2074110</v>
      </c>
      <c r="G3" s="10">
        <v>986982</v>
      </c>
      <c r="H3" s="9">
        <v>1087128</v>
      </c>
      <c r="I3">
        <v>2000</v>
      </c>
      <c r="J3">
        <f t="shared" ref="J3:J54" si="2">H3/(G3+H3)</f>
        <v>0.52414192111315216</v>
      </c>
      <c r="K3">
        <f t="shared" ref="K3:K54" si="3">1-J3</f>
        <v>0.47585807888684784</v>
      </c>
      <c r="L3">
        <f t="shared" ref="L3:L54" si="4">J3-K3</f>
        <v>4.828384222630433E-2</v>
      </c>
      <c r="M3" t="str">
        <f t="shared" ref="M3:M54" si="5">IF(J3&gt;K3,"1","0")</f>
        <v>1</v>
      </c>
      <c r="N3" s="1" t="s">
        <v>159</v>
      </c>
    </row>
    <row r="4" spans="1:14" x14ac:dyDescent="0.3">
      <c r="A4" t="str">
        <f t="shared" si="0"/>
        <v>MO 2000</v>
      </c>
      <c r="B4">
        <v>1996</v>
      </c>
      <c r="C4" t="s">
        <v>113</v>
      </c>
      <c r="D4">
        <v>29</v>
      </c>
      <c r="E4" s="3">
        <v>2142518</v>
      </c>
      <c r="F4">
        <f t="shared" si="1"/>
        <v>2091069</v>
      </c>
      <c r="G4" s="3">
        <v>866268</v>
      </c>
      <c r="H4" s="4">
        <v>1224801</v>
      </c>
      <c r="I4">
        <v>2000</v>
      </c>
      <c r="J4">
        <f t="shared" si="2"/>
        <v>0.58572959572352701</v>
      </c>
      <c r="K4">
        <f t="shared" si="3"/>
        <v>0.41427040427647299</v>
      </c>
      <c r="L4">
        <f t="shared" si="4"/>
        <v>0.17145919144705402</v>
      </c>
      <c r="M4" t="str">
        <f t="shared" si="5"/>
        <v>1</v>
      </c>
      <c r="N4" s="1" t="s">
        <v>160</v>
      </c>
    </row>
    <row r="5" spans="1:14" x14ac:dyDescent="0.3">
      <c r="A5" t="str">
        <f t="shared" si="0"/>
        <v>MT 2000</v>
      </c>
      <c r="B5">
        <v>1996</v>
      </c>
      <c r="C5" t="s">
        <v>114</v>
      </c>
      <c r="D5">
        <v>30</v>
      </c>
      <c r="E5" s="3">
        <v>405175</v>
      </c>
      <c r="F5">
        <f t="shared" si="1"/>
        <v>405175</v>
      </c>
      <c r="G5" s="4">
        <v>320768</v>
      </c>
      <c r="H5" s="3">
        <v>84407</v>
      </c>
      <c r="I5">
        <v>2000</v>
      </c>
      <c r="J5">
        <f t="shared" si="2"/>
        <v>0.20832232985746899</v>
      </c>
      <c r="K5">
        <f t="shared" si="3"/>
        <v>0.79167767014253099</v>
      </c>
      <c r="L5">
        <f t="shared" si="4"/>
        <v>-0.58335534028506197</v>
      </c>
      <c r="M5" t="str">
        <f t="shared" si="5"/>
        <v>0</v>
      </c>
      <c r="N5" s="1" t="s">
        <v>161</v>
      </c>
    </row>
    <row r="6" spans="1:14" x14ac:dyDescent="0.3">
      <c r="A6" t="str">
        <f t="shared" si="0"/>
        <v>NC 2000</v>
      </c>
      <c r="B6">
        <v>1996</v>
      </c>
      <c r="C6" t="s">
        <v>115</v>
      </c>
      <c r="D6">
        <v>37</v>
      </c>
      <c r="E6" s="3">
        <v>2566042</v>
      </c>
      <c r="F6">
        <f t="shared" si="1"/>
        <v>2533691</v>
      </c>
      <c r="G6" s="3">
        <v>1097053</v>
      </c>
      <c r="H6" s="4">
        <v>1436638</v>
      </c>
      <c r="I6">
        <v>2000</v>
      </c>
      <c r="J6">
        <f t="shared" si="2"/>
        <v>0.5670138939594449</v>
      </c>
      <c r="K6">
        <f t="shared" si="3"/>
        <v>0.4329861060405551</v>
      </c>
      <c r="L6">
        <f t="shared" si="4"/>
        <v>0.13402778791888981</v>
      </c>
      <c r="M6" t="str">
        <f t="shared" si="5"/>
        <v>1</v>
      </c>
      <c r="N6" s="1" t="s">
        <v>162</v>
      </c>
    </row>
    <row r="7" spans="1:14" x14ac:dyDescent="0.3">
      <c r="A7" t="str">
        <f t="shared" si="0"/>
        <v>ND 2000</v>
      </c>
      <c r="B7">
        <v>1996</v>
      </c>
      <c r="C7" t="s">
        <v>116</v>
      </c>
      <c r="D7">
        <v>38</v>
      </c>
      <c r="E7" s="2">
        <v>264286</v>
      </c>
      <c r="F7">
        <f t="shared" si="1"/>
        <v>264286</v>
      </c>
      <c r="G7" s="4">
        <v>174937</v>
      </c>
      <c r="H7" s="3">
        <v>89349</v>
      </c>
      <c r="I7">
        <v>2000</v>
      </c>
      <c r="J7">
        <f t="shared" si="2"/>
        <v>0.33807693180872239</v>
      </c>
      <c r="K7">
        <f t="shared" si="3"/>
        <v>0.66192306819127755</v>
      </c>
      <c r="L7">
        <f t="shared" si="4"/>
        <v>-0.32384613638255516</v>
      </c>
      <c r="M7" t="str">
        <f t="shared" si="5"/>
        <v>0</v>
      </c>
      <c r="N7" s="1" t="s">
        <v>163</v>
      </c>
    </row>
    <row r="8" spans="1:14" x14ac:dyDescent="0.3">
      <c r="A8" t="str">
        <f t="shared" si="0"/>
        <v>UT 2000</v>
      </c>
      <c r="B8">
        <v>1996</v>
      </c>
      <c r="C8" t="s">
        <v>117</v>
      </c>
      <c r="D8">
        <v>49</v>
      </c>
      <c r="E8" s="10">
        <v>671879</v>
      </c>
      <c r="F8">
        <f t="shared" si="1"/>
        <v>660309</v>
      </c>
      <c r="G8" s="9">
        <v>503693</v>
      </c>
      <c r="H8" s="10">
        <v>156616</v>
      </c>
      <c r="I8">
        <v>2000</v>
      </c>
      <c r="J8">
        <f t="shared" si="2"/>
        <v>0.23718592356003024</v>
      </c>
      <c r="K8">
        <f t="shared" si="3"/>
        <v>0.76281407643996979</v>
      </c>
      <c r="L8">
        <f t="shared" si="4"/>
        <v>-0.52562815287993958</v>
      </c>
      <c r="M8" t="str">
        <f t="shared" si="5"/>
        <v>0</v>
      </c>
      <c r="N8" s="1" t="s">
        <v>164</v>
      </c>
    </row>
    <row r="9" spans="1:14" x14ac:dyDescent="0.3">
      <c r="A9" t="str">
        <f t="shared" si="0"/>
        <v>WA 2000</v>
      </c>
      <c r="B9">
        <v>1996</v>
      </c>
      <c r="C9" t="s">
        <v>118</v>
      </c>
      <c r="D9">
        <v>53</v>
      </c>
      <c r="E9" s="4">
        <v>2237030</v>
      </c>
      <c r="F9">
        <f t="shared" si="1"/>
        <v>2237030</v>
      </c>
      <c r="G9" s="3">
        <v>940538</v>
      </c>
      <c r="H9" s="4">
        <v>1296492</v>
      </c>
      <c r="I9">
        <v>2000</v>
      </c>
      <c r="J9">
        <f t="shared" si="2"/>
        <v>0.57955950523685418</v>
      </c>
      <c r="K9">
        <f t="shared" si="3"/>
        <v>0.42044049476314582</v>
      </c>
      <c r="L9">
        <f t="shared" si="4"/>
        <v>0.15911901047370836</v>
      </c>
      <c r="M9" t="str">
        <f t="shared" si="5"/>
        <v>1</v>
      </c>
      <c r="N9" s="1" t="s">
        <v>165</v>
      </c>
    </row>
    <row r="10" spans="1:14" x14ac:dyDescent="0.3">
      <c r="A10" t="str">
        <f t="shared" si="0"/>
        <v>WV 2000</v>
      </c>
      <c r="B10">
        <v>1996</v>
      </c>
      <c r="C10" t="s">
        <v>119</v>
      </c>
      <c r="D10">
        <v>54</v>
      </c>
      <c r="E10" s="4">
        <v>628559</v>
      </c>
      <c r="F10">
        <f t="shared" si="1"/>
        <v>612388</v>
      </c>
      <c r="G10" s="2">
        <v>324518</v>
      </c>
      <c r="H10" s="3">
        <v>287870</v>
      </c>
      <c r="I10">
        <v>2000</v>
      </c>
      <c r="J10">
        <f t="shared" si="2"/>
        <v>0.47007779381699183</v>
      </c>
      <c r="K10">
        <f t="shared" si="3"/>
        <v>0.52992220618300823</v>
      </c>
      <c r="L10">
        <f t="shared" si="4"/>
        <v>-5.9844412366016397E-2</v>
      </c>
      <c r="M10" t="str">
        <f t="shared" si="5"/>
        <v>0</v>
      </c>
      <c r="N10" s="1" t="s">
        <v>166</v>
      </c>
    </row>
    <row r="12" spans="1:14" x14ac:dyDescent="0.3">
      <c r="A12" t="str">
        <f>_xlfn.CONCAT(C12," ",I12)</f>
        <v>NJ 2001</v>
      </c>
      <c r="B12">
        <v>1997</v>
      </c>
      <c r="C12" t="s">
        <v>23</v>
      </c>
      <c r="D12">
        <v>34</v>
      </c>
      <c r="E12" s="2">
        <v>2418344</v>
      </c>
      <c r="F12">
        <f>G12+H12</f>
        <v>2241362</v>
      </c>
      <c r="G12" s="4">
        <v>1133394</v>
      </c>
      <c r="H12" s="3">
        <v>1107968</v>
      </c>
      <c r="I12">
        <v>2001</v>
      </c>
      <c r="J12">
        <f t="shared" si="2"/>
        <v>0.49432800234857199</v>
      </c>
      <c r="K12">
        <f t="shared" si="3"/>
        <v>0.50567199765142801</v>
      </c>
      <c r="L12">
        <f t="shared" si="4"/>
        <v>-1.1343995302856014E-2</v>
      </c>
      <c r="M12" t="str">
        <f t="shared" si="5"/>
        <v>0</v>
      </c>
      <c r="N12" s="1" t="s">
        <v>156</v>
      </c>
    </row>
    <row r="13" spans="1:14" x14ac:dyDescent="0.3">
      <c r="A13" t="str">
        <f>_xlfn.CONCAT(C13," ",I13)</f>
        <v>VA 2001</v>
      </c>
      <c r="B13">
        <v>1997</v>
      </c>
      <c r="C13" t="s">
        <v>36</v>
      </c>
      <c r="D13">
        <v>51</v>
      </c>
      <c r="E13" s="3">
        <v>1736314</v>
      </c>
      <c r="F13">
        <f>G13+H13</f>
        <v>1708033</v>
      </c>
      <c r="G13" s="4">
        <v>969062</v>
      </c>
      <c r="H13" s="3">
        <v>738971</v>
      </c>
      <c r="I13">
        <v>2001</v>
      </c>
      <c r="J13">
        <f t="shared" si="2"/>
        <v>0.43264445124889273</v>
      </c>
      <c r="K13">
        <f t="shared" si="3"/>
        <v>0.56735554875110727</v>
      </c>
      <c r="L13">
        <f t="shared" si="4"/>
        <v>-0.13471109750221455</v>
      </c>
      <c r="M13" t="str">
        <f t="shared" si="5"/>
        <v>0</v>
      </c>
      <c r="N13" s="1" t="s">
        <v>157</v>
      </c>
    </row>
    <row r="15" spans="1:14" x14ac:dyDescent="0.3">
      <c r="A15" t="str">
        <f t="shared" ref="A15:A50" si="6">_xlfn.CONCAT(C15," ",I15)</f>
        <v>AL 2002</v>
      </c>
      <c r="B15">
        <v>1998</v>
      </c>
      <c r="C15" t="s">
        <v>3</v>
      </c>
      <c r="D15">
        <v>1</v>
      </c>
      <c r="E15" s="4">
        <v>1298591</v>
      </c>
      <c r="F15">
        <f t="shared" ref="F15:F28" si="7">G15+H15</f>
        <v>1298591</v>
      </c>
      <c r="G15" s="3">
        <v>546504</v>
      </c>
      <c r="H15" s="4">
        <v>752087</v>
      </c>
      <c r="I15">
        <v>2002</v>
      </c>
      <c r="J15">
        <f t="shared" si="2"/>
        <v>0.57915617773417494</v>
      </c>
      <c r="K15">
        <f t="shared" si="3"/>
        <v>0.42084382226582506</v>
      </c>
      <c r="L15">
        <f t="shared" si="4"/>
        <v>0.15831235546834987</v>
      </c>
      <c r="M15" t="str">
        <f t="shared" si="5"/>
        <v>1</v>
      </c>
      <c r="N15" s="1" t="s">
        <v>120</v>
      </c>
    </row>
    <row r="16" spans="1:14" x14ac:dyDescent="0.3">
      <c r="A16" t="str">
        <f t="shared" si="6"/>
        <v>AK 2002</v>
      </c>
      <c r="B16">
        <v>1998</v>
      </c>
      <c r="C16" t="s">
        <v>40</v>
      </c>
      <c r="D16">
        <v>2</v>
      </c>
      <c r="E16" s="3">
        <v>220177</v>
      </c>
      <c r="F16">
        <f t="shared" si="7"/>
        <v>153088</v>
      </c>
      <c r="G16" s="7">
        <v>40209</v>
      </c>
      <c r="H16" s="4">
        <v>112879</v>
      </c>
      <c r="I16">
        <v>2002</v>
      </c>
      <c r="J16">
        <f t="shared" si="2"/>
        <v>0.73734714673913049</v>
      </c>
      <c r="K16">
        <f t="shared" si="3"/>
        <v>0.26265285326086951</v>
      </c>
      <c r="L16">
        <f t="shared" si="4"/>
        <v>0.47469429347826098</v>
      </c>
      <c r="M16" t="str">
        <f t="shared" si="5"/>
        <v>1</v>
      </c>
      <c r="N16" s="1" t="s">
        <v>123</v>
      </c>
    </row>
    <row r="17" spans="1:14" x14ac:dyDescent="0.3">
      <c r="A17" t="str">
        <f t="shared" si="6"/>
        <v>AZ 2002</v>
      </c>
      <c r="B17">
        <v>1998</v>
      </c>
      <c r="C17" t="s">
        <v>5</v>
      </c>
      <c r="D17">
        <v>4</v>
      </c>
      <c r="E17" s="4">
        <v>1017616</v>
      </c>
      <c r="F17">
        <f t="shared" si="7"/>
        <v>981740</v>
      </c>
      <c r="G17" s="4">
        <v>620188</v>
      </c>
      <c r="H17" s="3">
        <v>361552</v>
      </c>
      <c r="I17">
        <v>2002</v>
      </c>
      <c r="J17">
        <f t="shared" si="2"/>
        <v>0.36827673314726911</v>
      </c>
      <c r="K17">
        <f t="shared" si="3"/>
        <v>0.63172326685273084</v>
      </c>
      <c r="L17">
        <f t="shared" si="4"/>
        <v>-0.26344653370546173</v>
      </c>
      <c r="M17" t="str">
        <f t="shared" si="5"/>
        <v>0</v>
      </c>
      <c r="N17" s="1" t="s">
        <v>121</v>
      </c>
    </row>
    <row r="18" spans="1:14" x14ac:dyDescent="0.3">
      <c r="A18" t="str">
        <f t="shared" si="6"/>
        <v>AR 2002</v>
      </c>
      <c r="B18">
        <v>1998</v>
      </c>
      <c r="C18" t="s">
        <v>4</v>
      </c>
      <c r="D18">
        <v>5</v>
      </c>
      <c r="E18" s="3">
        <v>706011</v>
      </c>
      <c r="F18">
        <f t="shared" si="7"/>
        <v>694912</v>
      </c>
      <c r="G18" s="4">
        <v>421989</v>
      </c>
      <c r="H18" s="3">
        <v>272923</v>
      </c>
      <c r="I18">
        <v>2002</v>
      </c>
      <c r="J18">
        <f t="shared" si="2"/>
        <v>0.3927446928531958</v>
      </c>
      <c r="K18">
        <f t="shared" si="3"/>
        <v>0.6072553071468042</v>
      </c>
      <c r="L18">
        <f t="shared" si="4"/>
        <v>-0.2145106142936084</v>
      </c>
      <c r="M18" t="str">
        <f t="shared" si="5"/>
        <v>0</v>
      </c>
      <c r="N18" s="1" t="s">
        <v>122</v>
      </c>
    </row>
    <row r="19" spans="1:14" x14ac:dyDescent="0.3">
      <c r="A19" t="str">
        <f t="shared" si="6"/>
        <v>CA 2002</v>
      </c>
      <c r="B19">
        <v>1998</v>
      </c>
      <c r="C19" t="s">
        <v>6</v>
      </c>
      <c r="D19">
        <v>6</v>
      </c>
      <c r="E19" s="4">
        <v>8385196</v>
      </c>
      <c r="F19">
        <f t="shared" si="7"/>
        <v>8078732</v>
      </c>
      <c r="G19" s="7">
        <v>3218030</v>
      </c>
      <c r="H19" s="4">
        <v>4860702</v>
      </c>
      <c r="I19">
        <v>2002</v>
      </c>
      <c r="J19">
        <f t="shared" si="2"/>
        <v>0.60166644963590821</v>
      </c>
      <c r="K19">
        <f t="shared" si="3"/>
        <v>0.39833355036409179</v>
      </c>
      <c r="L19">
        <f t="shared" si="4"/>
        <v>0.20333289927181641</v>
      </c>
      <c r="M19" t="str">
        <f t="shared" si="5"/>
        <v>1</v>
      </c>
      <c r="N19" s="1" t="s">
        <v>124</v>
      </c>
    </row>
    <row r="20" spans="1:14" x14ac:dyDescent="0.3">
      <c r="A20" t="str">
        <f t="shared" si="6"/>
        <v>CO 2002</v>
      </c>
      <c r="B20">
        <v>1998</v>
      </c>
      <c r="C20" t="s">
        <v>7</v>
      </c>
      <c r="D20">
        <v>8</v>
      </c>
      <c r="E20" s="3">
        <v>1316939</v>
      </c>
      <c r="F20">
        <f t="shared" si="7"/>
        <v>1288107</v>
      </c>
      <c r="G20" s="4">
        <v>648202</v>
      </c>
      <c r="H20" s="3">
        <v>639905</v>
      </c>
      <c r="I20">
        <v>2002</v>
      </c>
      <c r="J20">
        <f t="shared" si="2"/>
        <v>0.4967793824581343</v>
      </c>
      <c r="K20">
        <f t="shared" si="3"/>
        <v>0.50322061754186564</v>
      </c>
      <c r="L20">
        <f t="shared" si="4"/>
        <v>-6.4412350837313448E-3</v>
      </c>
      <c r="M20" t="str">
        <f t="shared" si="5"/>
        <v>0</v>
      </c>
      <c r="N20" s="1" t="s">
        <v>125</v>
      </c>
    </row>
    <row r="21" spans="1:14" x14ac:dyDescent="0.3">
      <c r="A21" t="str">
        <f t="shared" si="6"/>
        <v>CT 2002</v>
      </c>
      <c r="B21">
        <v>1998</v>
      </c>
      <c r="C21" t="s">
        <v>8</v>
      </c>
      <c r="D21">
        <v>9</v>
      </c>
      <c r="E21" s="4">
        <v>999535</v>
      </c>
      <c r="F21">
        <f t="shared" si="7"/>
        <v>982894</v>
      </c>
      <c r="G21" s="4">
        <v>628707</v>
      </c>
      <c r="H21" s="3">
        <v>354187</v>
      </c>
      <c r="I21">
        <v>2002</v>
      </c>
      <c r="J21">
        <f t="shared" si="2"/>
        <v>0.36035116706379322</v>
      </c>
      <c r="K21">
        <f t="shared" si="3"/>
        <v>0.63964883293620678</v>
      </c>
      <c r="L21">
        <f t="shared" si="4"/>
        <v>-0.27929766587241356</v>
      </c>
      <c r="M21" t="str">
        <f t="shared" si="5"/>
        <v>0</v>
      </c>
      <c r="N21" s="1" t="s">
        <v>126</v>
      </c>
    </row>
    <row r="22" spans="1:14" x14ac:dyDescent="0.3">
      <c r="A22" t="str">
        <f t="shared" si="6"/>
        <v>FL 2002</v>
      </c>
      <c r="B22">
        <v>1998</v>
      </c>
      <c r="C22" t="s">
        <v>9</v>
      </c>
      <c r="D22">
        <v>12</v>
      </c>
      <c r="E22" s="9">
        <v>3964441</v>
      </c>
      <c r="F22">
        <f t="shared" si="7"/>
        <v>3964159</v>
      </c>
      <c r="G22" s="9">
        <v>2191105</v>
      </c>
      <c r="H22" s="10">
        <v>1773054</v>
      </c>
      <c r="I22">
        <v>2002</v>
      </c>
      <c r="J22">
        <f t="shared" si="2"/>
        <v>0.44727116142415074</v>
      </c>
      <c r="K22">
        <f t="shared" si="3"/>
        <v>0.55272883857584931</v>
      </c>
      <c r="L22">
        <f t="shared" si="4"/>
        <v>-0.10545767715169857</v>
      </c>
      <c r="M22" t="str">
        <f t="shared" si="5"/>
        <v>0</v>
      </c>
      <c r="N22" s="1" t="s">
        <v>128</v>
      </c>
    </row>
    <row r="23" spans="1:14" x14ac:dyDescent="0.3">
      <c r="A23" t="str">
        <f t="shared" si="6"/>
        <v>GA 2002</v>
      </c>
      <c r="B23">
        <v>1998</v>
      </c>
      <c r="C23" t="s">
        <v>10</v>
      </c>
      <c r="D23">
        <v>13</v>
      </c>
      <c r="E23" s="3">
        <v>1792808</v>
      </c>
      <c r="F23">
        <f t="shared" si="7"/>
        <v>1731277</v>
      </c>
      <c r="G23" s="3">
        <v>790201</v>
      </c>
      <c r="H23" s="4">
        <v>941076</v>
      </c>
      <c r="I23">
        <v>2002</v>
      </c>
      <c r="J23">
        <f t="shared" si="2"/>
        <v>0.54357332766507038</v>
      </c>
      <c r="K23">
        <f t="shared" si="3"/>
        <v>0.45642667233492962</v>
      </c>
      <c r="L23">
        <f t="shared" si="4"/>
        <v>8.7146655330140765E-2</v>
      </c>
      <c r="M23" t="str">
        <f t="shared" si="5"/>
        <v>1</v>
      </c>
      <c r="N23" s="1" t="s">
        <v>129</v>
      </c>
    </row>
    <row r="24" spans="1:14" x14ac:dyDescent="0.3">
      <c r="A24" t="str">
        <f t="shared" si="6"/>
        <v>HI 2002</v>
      </c>
      <c r="B24">
        <v>1998</v>
      </c>
      <c r="C24" t="s">
        <v>11</v>
      </c>
      <c r="D24">
        <v>15</v>
      </c>
      <c r="E24" s="3">
        <v>407556</v>
      </c>
      <c r="F24">
        <f t="shared" si="7"/>
        <v>403158</v>
      </c>
      <c r="G24" s="3">
        <v>198952</v>
      </c>
      <c r="H24" s="4">
        <v>204206</v>
      </c>
      <c r="I24">
        <v>2002</v>
      </c>
      <c r="J24">
        <f t="shared" si="2"/>
        <v>0.50651605573993319</v>
      </c>
      <c r="K24">
        <f t="shared" si="3"/>
        <v>0.49348394426006681</v>
      </c>
      <c r="L24">
        <f t="shared" si="4"/>
        <v>1.3032111479866382E-2</v>
      </c>
      <c r="M24" t="str">
        <f t="shared" si="5"/>
        <v>1</v>
      </c>
      <c r="N24" s="1" t="s">
        <v>130</v>
      </c>
    </row>
    <row r="25" spans="1:14" x14ac:dyDescent="0.3">
      <c r="A25" t="str">
        <f t="shared" si="6"/>
        <v>ID 2002</v>
      </c>
      <c r="B25">
        <v>1998</v>
      </c>
      <c r="C25" t="s">
        <v>13</v>
      </c>
      <c r="D25">
        <v>16</v>
      </c>
      <c r="E25" s="3">
        <v>381248</v>
      </c>
      <c r="F25">
        <f t="shared" si="7"/>
        <v>368910</v>
      </c>
      <c r="G25" s="4">
        <v>258095</v>
      </c>
      <c r="H25" s="3">
        <v>110815</v>
      </c>
      <c r="I25">
        <v>2002</v>
      </c>
      <c r="J25">
        <f t="shared" si="2"/>
        <v>0.30038491773061182</v>
      </c>
      <c r="K25">
        <f t="shared" si="3"/>
        <v>0.69961508226938818</v>
      </c>
      <c r="L25">
        <f t="shared" si="4"/>
        <v>-0.39923016453877636</v>
      </c>
      <c r="M25" t="str">
        <f t="shared" si="5"/>
        <v>0</v>
      </c>
      <c r="N25" s="1" t="s">
        <v>127</v>
      </c>
    </row>
    <row r="26" spans="1:14" x14ac:dyDescent="0.3">
      <c r="A26" t="str">
        <f t="shared" si="6"/>
        <v>IL 2002</v>
      </c>
      <c r="B26">
        <v>1998</v>
      </c>
      <c r="C26" t="s">
        <v>14</v>
      </c>
      <c r="D26">
        <v>17</v>
      </c>
      <c r="E26" s="3">
        <v>3358705</v>
      </c>
      <c r="F26">
        <f t="shared" si="7"/>
        <v>3308285</v>
      </c>
      <c r="G26" s="4">
        <v>1714094</v>
      </c>
      <c r="H26" s="3">
        <v>1594191</v>
      </c>
      <c r="I26">
        <v>2002</v>
      </c>
      <c r="J26">
        <f t="shared" si="2"/>
        <v>0.48187837504930803</v>
      </c>
      <c r="K26">
        <f t="shared" si="3"/>
        <v>0.51812162495069192</v>
      </c>
      <c r="L26">
        <f t="shared" si="4"/>
        <v>-3.6243249901383889E-2</v>
      </c>
      <c r="M26" t="str">
        <f t="shared" si="5"/>
        <v>0</v>
      </c>
      <c r="N26" s="1" t="s">
        <v>131</v>
      </c>
    </row>
    <row r="27" spans="1:14" x14ac:dyDescent="0.3">
      <c r="A27" t="str">
        <f t="shared" si="6"/>
        <v>IA 2002</v>
      </c>
      <c r="B27">
        <v>1998</v>
      </c>
      <c r="C27" t="s">
        <v>12</v>
      </c>
      <c r="D27">
        <v>19</v>
      </c>
      <c r="E27" s="3">
        <v>956415</v>
      </c>
      <c r="F27">
        <f t="shared" si="7"/>
        <v>945018</v>
      </c>
      <c r="G27" s="3">
        <v>444787</v>
      </c>
      <c r="H27" s="4">
        <v>500231</v>
      </c>
      <c r="I27">
        <v>2002</v>
      </c>
      <c r="J27">
        <f t="shared" si="2"/>
        <v>0.52933489097562159</v>
      </c>
      <c r="K27">
        <f t="shared" si="3"/>
        <v>0.47066510902437841</v>
      </c>
      <c r="L27">
        <f t="shared" si="4"/>
        <v>5.8669781951243172E-2</v>
      </c>
      <c r="M27" t="str">
        <f t="shared" si="5"/>
        <v>1</v>
      </c>
      <c r="N27" s="1" t="s">
        <v>132</v>
      </c>
    </row>
    <row r="28" spans="1:14" x14ac:dyDescent="0.3">
      <c r="A28" t="str">
        <f t="shared" si="6"/>
        <v>KS 2002</v>
      </c>
      <c r="B28">
        <v>1998</v>
      </c>
      <c r="C28" t="s">
        <v>15</v>
      </c>
      <c r="D28">
        <v>20</v>
      </c>
      <c r="E28" s="3">
        <v>742665</v>
      </c>
      <c r="F28">
        <f t="shared" si="7"/>
        <v>713125</v>
      </c>
      <c r="G28" s="4">
        <v>544882</v>
      </c>
      <c r="H28" s="3">
        <v>168243</v>
      </c>
      <c r="I28">
        <v>2002</v>
      </c>
      <c r="J28">
        <f t="shared" si="2"/>
        <v>0.23592357581069237</v>
      </c>
      <c r="K28">
        <f t="shared" si="3"/>
        <v>0.76407642418930766</v>
      </c>
      <c r="L28">
        <f t="shared" si="4"/>
        <v>-0.52815284837861531</v>
      </c>
      <c r="M28" t="str">
        <f t="shared" si="5"/>
        <v>0</v>
      </c>
      <c r="N28" s="1" t="s">
        <v>133</v>
      </c>
    </row>
    <row r="29" spans="1:14" x14ac:dyDescent="0.3">
      <c r="A29" t="str">
        <f t="shared" si="6"/>
        <v>ME 2002</v>
      </c>
      <c r="B29">
        <v>1998</v>
      </c>
      <c r="C29" t="s">
        <v>18</v>
      </c>
      <c r="D29">
        <v>23</v>
      </c>
      <c r="E29" s="3"/>
      <c r="G29" s="3"/>
      <c r="H29" s="4"/>
      <c r="I29">
        <v>2002</v>
      </c>
      <c r="N29" s="1" t="s">
        <v>134</v>
      </c>
    </row>
    <row r="30" spans="1:14" x14ac:dyDescent="0.3">
      <c r="A30" t="str">
        <f t="shared" si="6"/>
        <v>MD 2002</v>
      </c>
      <c r="B30">
        <v>1998</v>
      </c>
      <c r="C30" t="s">
        <v>17</v>
      </c>
      <c r="D30">
        <v>24</v>
      </c>
      <c r="E30" s="3">
        <v>1535978</v>
      </c>
      <c r="F30">
        <f>G30+H30</f>
        <v>1535329</v>
      </c>
      <c r="G30" s="3">
        <v>688357</v>
      </c>
      <c r="H30" s="4">
        <v>846972</v>
      </c>
      <c r="I30">
        <v>2002</v>
      </c>
      <c r="J30">
        <f t="shared" si="2"/>
        <v>0.55165505243501556</v>
      </c>
      <c r="K30">
        <f t="shared" si="3"/>
        <v>0.44834494756498444</v>
      </c>
      <c r="L30">
        <f t="shared" si="4"/>
        <v>0.10331010487003112</v>
      </c>
      <c r="M30" t="str">
        <f t="shared" si="5"/>
        <v>1</v>
      </c>
      <c r="N30" s="1" t="s">
        <v>135</v>
      </c>
    </row>
    <row r="31" spans="1:14" x14ac:dyDescent="0.3">
      <c r="A31" t="str">
        <f t="shared" si="6"/>
        <v>MA 2002</v>
      </c>
      <c r="B31">
        <v>1998</v>
      </c>
      <c r="C31" t="s">
        <v>16</v>
      </c>
      <c r="D31">
        <v>25</v>
      </c>
      <c r="E31" s="3">
        <v>1935277</v>
      </c>
      <c r="F31">
        <f>G31+H31</f>
        <v>1869003</v>
      </c>
      <c r="G31" s="4">
        <v>967160</v>
      </c>
      <c r="H31" s="3">
        <v>901843</v>
      </c>
      <c r="I31">
        <v>2002</v>
      </c>
      <c r="J31">
        <f t="shared" si="2"/>
        <v>0.48252624527622479</v>
      </c>
      <c r="K31">
        <f t="shared" si="3"/>
        <v>0.51747375472377521</v>
      </c>
      <c r="L31">
        <f t="shared" si="4"/>
        <v>-3.4947509447550429E-2</v>
      </c>
      <c r="M31" t="str">
        <f t="shared" si="5"/>
        <v>0</v>
      </c>
      <c r="N31" s="1" t="s">
        <v>136</v>
      </c>
    </row>
    <row r="32" spans="1:14" x14ac:dyDescent="0.3">
      <c r="A32" t="str">
        <f t="shared" si="6"/>
        <v>MI 2002</v>
      </c>
      <c r="B32">
        <v>1998</v>
      </c>
      <c r="C32" t="s">
        <v>19</v>
      </c>
      <c r="D32">
        <v>26</v>
      </c>
      <c r="E32" s="10">
        <v>739431</v>
      </c>
      <c r="F32">
        <f>G32+H32</f>
        <v>3026579</v>
      </c>
      <c r="G32" s="9">
        <v>1883005</v>
      </c>
      <c r="H32" s="10">
        <v>1143574</v>
      </c>
      <c r="I32">
        <v>2002</v>
      </c>
      <c r="J32">
        <f t="shared" si="2"/>
        <v>0.37784376353632271</v>
      </c>
      <c r="K32">
        <f t="shared" si="3"/>
        <v>0.62215623646367724</v>
      </c>
      <c r="L32">
        <f t="shared" si="4"/>
        <v>-0.24431247292735453</v>
      </c>
      <c r="M32" t="str">
        <f t="shared" si="5"/>
        <v>0</v>
      </c>
      <c r="N32" s="1" t="s">
        <v>137</v>
      </c>
    </row>
    <row r="33" spans="1:14" x14ac:dyDescent="0.3">
      <c r="A33" t="str">
        <f t="shared" si="6"/>
        <v>MN 2002</v>
      </c>
      <c r="B33">
        <v>1998</v>
      </c>
      <c r="C33" t="s">
        <v>20</v>
      </c>
      <c r="D33">
        <v>27</v>
      </c>
      <c r="E33" s="3"/>
      <c r="G33" s="4"/>
      <c r="H33" s="3"/>
      <c r="I33">
        <v>2002</v>
      </c>
      <c r="N33" s="1" t="s">
        <v>138</v>
      </c>
    </row>
    <row r="34" spans="1:14" x14ac:dyDescent="0.3">
      <c r="A34" t="str">
        <f t="shared" si="6"/>
        <v>NE 2002</v>
      </c>
      <c r="B34">
        <v>1998</v>
      </c>
      <c r="C34" t="s">
        <v>21</v>
      </c>
      <c r="D34">
        <v>31</v>
      </c>
      <c r="E34" s="3">
        <v>545238</v>
      </c>
      <c r="F34">
        <f t="shared" ref="F34:F50" si="8">G34+H34</f>
        <v>544588</v>
      </c>
      <c r="G34" s="4">
        <v>293910</v>
      </c>
      <c r="H34" s="3">
        <v>250678</v>
      </c>
      <c r="I34">
        <v>2002</v>
      </c>
      <c r="J34">
        <f t="shared" si="2"/>
        <v>0.46030760868766846</v>
      </c>
      <c r="K34">
        <f t="shared" si="3"/>
        <v>0.53969239131233149</v>
      </c>
      <c r="L34">
        <f t="shared" si="4"/>
        <v>-7.9384782624663031E-2</v>
      </c>
      <c r="M34" t="str">
        <f t="shared" si="5"/>
        <v>0</v>
      </c>
      <c r="N34" s="1" t="s">
        <v>139</v>
      </c>
    </row>
    <row r="35" spans="1:14" x14ac:dyDescent="0.3">
      <c r="A35" t="str">
        <f t="shared" si="6"/>
        <v>NV 2002</v>
      </c>
      <c r="B35">
        <v>1998</v>
      </c>
      <c r="C35" t="s">
        <v>25</v>
      </c>
      <c r="D35">
        <v>32</v>
      </c>
      <c r="E35" s="4">
        <v>433630</v>
      </c>
      <c r="F35">
        <f t="shared" si="8"/>
        <v>406173</v>
      </c>
      <c r="G35" s="4">
        <v>223892</v>
      </c>
      <c r="H35" s="3">
        <v>182281</v>
      </c>
      <c r="I35">
        <v>2002</v>
      </c>
      <c r="J35">
        <f t="shared" si="2"/>
        <v>0.44877675276298523</v>
      </c>
      <c r="K35">
        <f t="shared" si="3"/>
        <v>0.55122324723701477</v>
      </c>
      <c r="L35">
        <f t="shared" si="4"/>
        <v>-0.10244649447402954</v>
      </c>
      <c r="M35" t="str">
        <f t="shared" si="5"/>
        <v>0</v>
      </c>
      <c r="N35" s="1" t="s">
        <v>140</v>
      </c>
    </row>
    <row r="36" spans="1:14" x14ac:dyDescent="0.3">
      <c r="A36" t="str">
        <f t="shared" si="6"/>
        <v>NH 2000</v>
      </c>
      <c r="B36">
        <v>1998</v>
      </c>
      <c r="C36" t="s">
        <v>22</v>
      </c>
      <c r="D36">
        <v>33</v>
      </c>
      <c r="E36" s="3">
        <v>318940</v>
      </c>
      <c r="F36">
        <f t="shared" si="8"/>
        <v>309242</v>
      </c>
      <c r="G36" s="3">
        <v>98473</v>
      </c>
      <c r="H36" s="4">
        <v>210769</v>
      </c>
      <c r="I36">
        <v>2000</v>
      </c>
      <c r="J36">
        <f t="shared" si="2"/>
        <v>0.68156654012068218</v>
      </c>
      <c r="K36">
        <f t="shared" si="3"/>
        <v>0.31843345987931782</v>
      </c>
      <c r="L36">
        <f t="shared" si="4"/>
        <v>0.36313308024136437</v>
      </c>
      <c r="M36" t="str">
        <f t="shared" si="5"/>
        <v>1</v>
      </c>
      <c r="N36" s="1" t="s">
        <v>141</v>
      </c>
    </row>
    <row r="37" spans="1:14" x14ac:dyDescent="0.3">
      <c r="A37" t="str">
        <f t="shared" si="6"/>
        <v>NM 2002</v>
      </c>
      <c r="B37">
        <v>1998</v>
      </c>
      <c r="C37" t="s">
        <v>24</v>
      </c>
      <c r="D37">
        <v>35</v>
      </c>
      <c r="E37" s="4">
        <v>498703</v>
      </c>
      <c r="F37">
        <f t="shared" si="8"/>
        <v>498703</v>
      </c>
      <c r="G37" s="4">
        <v>271948</v>
      </c>
      <c r="H37" s="3">
        <v>226755</v>
      </c>
      <c r="I37">
        <v>2002</v>
      </c>
      <c r="J37">
        <f t="shared" si="2"/>
        <v>0.45468946447083736</v>
      </c>
      <c r="K37">
        <f t="shared" si="3"/>
        <v>0.54531053552916264</v>
      </c>
      <c r="L37">
        <f t="shared" si="4"/>
        <v>-9.0621071058325287E-2</v>
      </c>
      <c r="M37" t="str">
        <f t="shared" si="5"/>
        <v>0</v>
      </c>
      <c r="N37" s="1" t="s">
        <v>142</v>
      </c>
    </row>
    <row r="38" spans="1:14" x14ac:dyDescent="0.3">
      <c r="A38" t="str">
        <f t="shared" si="6"/>
        <v>NY 2002</v>
      </c>
      <c r="B38">
        <v>1998</v>
      </c>
      <c r="C38" t="s">
        <v>26</v>
      </c>
      <c r="D38">
        <v>36</v>
      </c>
      <c r="E38" s="3">
        <v>4985932</v>
      </c>
      <c r="F38">
        <f t="shared" si="8"/>
        <v>4142308</v>
      </c>
      <c r="G38" s="4">
        <v>2571991</v>
      </c>
      <c r="H38" s="3">
        <v>1570317</v>
      </c>
      <c r="I38">
        <v>2002</v>
      </c>
      <c r="J38">
        <f t="shared" si="2"/>
        <v>0.37909228381858617</v>
      </c>
      <c r="K38">
        <f t="shared" si="3"/>
        <v>0.62090771618141383</v>
      </c>
      <c r="L38">
        <f t="shared" si="4"/>
        <v>-0.24181543236282765</v>
      </c>
      <c r="M38" t="str">
        <f t="shared" si="5"/>
        <v>0</v>
      </c>
      <c r="N38" s="1" t="s">
        <v>143</v>
      </c>
    </row>
    <row r="39" spans="1:14" x14ac:dyDescent="0.3">
      <c r="A39" t="str">
        <f t="shared" si="6"/>
        <v>OH 2002</v>
      </c>
      <c r="B39">
        <v>1998</v>
      </c>
      <c r="C39" t="s">
        <v>27</v>
      </c>
      <c r="D39">
        <v>39</v>
      </c>
      <c r="E39" s="2">
        <v>3354213</v>
      </c>
      <c r="F39">
        <f t="shared" si="8"/>
        <v>3177677</v>
      </c>
      <c r="G39" s="4">
        <v>1678721</v>
      </c>
      <c r="H39" s="3">
        <v>1498956</v>
      </c>
      <c r="I39">
        <v>2002</v>
      </c>
      <c r="J39">
        <f t="shared" si="2"/>
        <v>0.47171440017346006</v>
      </c>
      <c r="K39">
        <f t="shared" si="3"/>
        <v>0.52828559982653989</v>
      </c>
      <c r="L39">
        <f t="shared" si="4"/>
        <v>-5.6571199653079829E-2</v>
      </c>
      <c r="M39" t="str">
        <f t="shared" si="5"/>
        <v>0</v>
      </c>
      <c r="N39" s="1" t="s">
        <v>144</v>
      </c>
    </row>
    <row r="40" spans="1:14" x14ac:dyDescent="0.3">
      <c r="A40" t="str">
        <f t="shared" si="6"/>
        <v>OK 2002</v>
      </c>
      <c r="B40">
        <v>1998</v>
      </c>
      <c r="C40" t="s">
        <v>28</v>
      </c>
      <c r="D40">
        <v>40</v>
      </c>
      <c r="F40">
        <f t="shared" si="8"/>
        <v>863050</v>
      </c>
      <c r="G40" s="4">
        <v>505498</v>
      </c>
      <c r="H40" s="3">
        <v>357552</v>
      </c>
      <c r="I40">
        <v>2002</v>
      </c>
      <c r="J40">
        <f t="shared" si="2"/>
        <v>0.41428885927814146</v>
      </c>
      <c r="K40">
        <f t="shared" si="3"/>
        <v>0.58571114072185848</v>
      </c>
      <c r="L40">
        <f t="shared" si="4"/>
        <v>-0.17142228144371702</v>
      </c>
      <c r="M40" t="str">
        <f t="shared" si="5"/>
        <v>0</v>
      </c>
      <c r="N40" s="1" t="s">
        <v>145</v>
      </c>
    </row>
    <row r="41" spans="1:14" x14ac:dyDescent="0.3">
      <c r="A41" t="str">
        <f t="shared" si="6"/>
        <v>OR 2002</v>
      </c>
      <c r="B41">
        <v>1998</v>
      </c>
      <c r="C41" t="s">
        <v>29</v>
      </c>
      <c r="D41">
        <v>41</v>
      </c>
      <c r="E41" s="9">
        <v>1113098</v>
      </c>
      <c r="F41">
        <f t="shared" si="8"/>
        <v>1051062</v>
      </c>
      <c r="G41" s="10">
        <v>334001</v>
      </c>
      <c r="H41" s="9">
        <v>717061</v>
      </c>
      <c r="I41">
        <v>2002</v>
      </c>
      <c r="J41">
        <f t="shared" si="2"/>
        <v>0.68222521601960684</v>
      </c>
      <c r="K41">
        <f t="shared" si="3"/>
        <v>0.31777478398039316</v>
      </c>
      <c r="L41">
        <f t="shared" si="4"/>
        <v>0.36445043203921368</v>
      </c>
      <c r="M41" t="str">
        <f t="shared" si="5"/>
        <v>1</v>
      </c>
      <c r="N41" s="1" t="s">
        <v>146</v>
      </c>
    </row>
    <row r="42" spans="1:14" x14ac:dyDescent="0.3">
      <c r="A42" t="str">
        <f t="shared" si="6"/>
        <v>PA 2002</v>
      </c>
      <c r="B42">
        <v>1998</v>
      </c>
      <c r="C42" t="s">
        <v>30</v>
      </c>
      <c r="D42">
        <v>42</v>
      </c>
      <c r="E42" s="9">
        <v>3025022</v>
      </c>
      <c r="F42">
        <f t="shared" si="8"/>
        <v>2675589</v>
      </c>
      <c r="G42" s="9">
        <v>1736844</v>
      </c>
      <c r="H42" s="10">
        <v>938745</v>
      </c>
      <c r="I42">
        <v>2002</v>
      </c>
      <c r="J42">
        <f t="shared" si="2"/>
        <v>0.3508554564994848</v>
      </c>
      <c r="K42">
        <f t="shared" si="3"/>
        <v>0.6491445435005152</v>
      </c>
      <c r="L42">
        <f t="shared" si="4"/>
        <v>-0.29828908700103041</v>
      </c>
      <c r="M42" t="str">
        <f t="shared" si="5"/>
        <v>0</v>
      </c>
      <c r="N42" s="1" t="s">
        <v>147</v>
      </c>
    </row>
    <row r="43" spans="1:14" x14ac:dyDescent="0.3">
      <c r="A43" t="str">
        <f t="shared" si="6"/>
        <v>RI 2002</v>
      </c>
      <c r="B43">
        <v>1998</v>
      </c>
      <c r="C43" t="s">
        <v>31</v>
      </c>
      <c r="D43">
        <v>44</v>
      </c>
      <c r="E43" s="3">
        <v>306445</v>
      </c>
      <c r="F43">
        <f t="shared" si="8"/>
        <v>285285</v>
      </c>
      <c r="G43" s="4">
        <v>156180</v>
      </c>
      <c r="H43" s="3">
        <v>129105</v>
      </c>
      <c r="I43">
        <v>2002</v>
      </c>
      <c r="J43">
        <f t="shared" si="2"/>
        <v>0.45254745254745254</v>
      </c>
      <c r="K43">
        <f t="shared" si="3"/>
        <v>0.54745254745254746</v>
      </c>
      <c r="L43">
        <f t="shared" si="4"/>
        <v>-9.4905094905094911E-2</v>
      </c>
      <c r="M43" t="str">
        <f t="shared" si="5"/>
        <v>0</v>
      </c>
      <c r="N43" s="1" t="s">
        <v>148</v>
      </c>
    </row>
    <row r="44" spans="1:14" x14ac:dyDescent="0.3">
      <c r="A44" t="str">
        <f t="shared" si="6"/>
        <v>SC 2002</v>
      </c>
      <c r="B44">
        <v>1998</v>
      </c>
      <c r="C44" t="s">
        <v>32</v>
      </c>
      <c r="D44">
        <v>45</v>
      </c>
      <c r="E44" s="3">
        <v>1070869</v>
      </c>
      <c r="F44">
        <f t="shared" si="8"/>
        <v>1054158</v>
      </c>
      <c r="G44" s="3">
        <v>484088</v>
      </c>
      <c r="H44" s="4">
        <v>570070</v>
      </c>
      <c r="I44">
        <v>2002</v>
      </c>
      <c r="J44">
        <f t="shared" si="2"/>
        <v>0.54078231156999235</v>
      </c>
      <c r="K44">
        <f t="shared" si="3"/>
        <v>0.45921768843000765</v>
      </c>
      <c r="L44">
        <f t="shared" si="4"/>
        <v>8.1564623139984693E-2</v>
      </c>
      <c r="M44" t="str">
        <f t="shared" si="5"/>
        <v>1</v>
      </c>
      <c r="N44" s="1" t="s">
        <v>149</v>
      </c>
    </row>
    <row r="45" spans="1:14" x14ac:dyDescent="0.3">
      <c r="A45" t="str">
        <f t="shared" si="6"/>
        <v>SD 2002</v>
      </c>
      <c r="B45">
        <v>1998</v>
      </c>
      <c r="C45" t="s">
        <v>33</v>
      </c>
      <c r="D45">
        <v>46</v>
      </c>
      <c r="E45" s="3">
        <v>260187</v>
      </c>
      <c r="F45">
        <f t="shared" si="8"/>
        <v>252094</v>
      </c>
      <c r="G45" s="4">
        <v>166621</v>
      </c>
      <c r="H45" s="3">
        <v>85473</v>
      </c>
      <c r="I45">
        <v>2002</v>
      </c>
      <c r="J45">
        <f t="shared" si="2"/>
        <v>0.33905209961363619</v>
      </c>
      <c r="K45">
        <f t="shared" si="3"/>
        <v>0.66094790038636386</v>
      </c>
      <c r="L45">
        <f t="shared" si="4"/>
        <v>-0.32189580077272767</v>
      </c>
      <c r="M45" t="str">
        <f t="shared" si="5"/>
        <v>0</v>
      </c>
      <c r="N45" s="1" t="s">
        <v>150</v>
      </c>
    </row>
    <row r="46" spans="1:14" x14ac:dyDescent="0.3">
      <c r="A46" t="str">
        <f t="shared" si="6"/>
        <v>TN 2002</v>
      </c>
      <c r="B46">
        <v>1998</v>
      </c>
      <c r="C46" t="s">
        <v>34</v>
      </c>
      <c r="D46">
        <v>47</v>
      </c>
      <c r="E46" s="4">
        <v>976236</v>
      </c>
      <c r="F46">
        <f t="shared" si="8"/>
        <v>957723</v>
      </c>
      <c r="G46" s="4">
        <v>669973</v>
      </c>
      <c r="H46" s="3">
        <v>287750</v>
      </c>
      <c r="I46">
        <v>2002</v>
      </c>
      <c r="J46">
        <f t="shared" si="2"/>
        <v>0.30045221843894321</v>
      </c>
      <c r="K46">
        <f t="shared" si="3"/>
        <v>0.69954778156105679</v>
      </c>
      <c r="L46">
        <f t="shared" si="4"/>
        <v>-0.39909556312211358</v>
      </c>
      <c r="M46" t="str">
        <f t="shared" si="5"/>
        <v>0</v>
      </c>
      <c r="N46" s="1" t="s">
        <v>151</v>
      </c>
    </row>
    <row r="47" spans="1:14" x14ac:dyDescent="0.3">
      <c r="A47" t="str">
        <f t="shared" si="6"/>
        <v>TX 2002</v>
      </c>
      <c r="B47">
        <v>1998</v>
      </c>
      <c r="C47" t="s">
        <v>35</v>
      </c>
      <c r="D47">
        <v>48</v>
      </c>
      <c r="E47" s="9">
        <v>3738078</v>
      </c>
      <c r="F47">
        <f t="shared" si="8"/>
        <v>3716413</v>
      </c>
      <c r="G47" s="9">
        <v>2550821</v>
      </c>
      <c r="H47" s="10">
        <v>1165592</v>
      </c>
      <c r="I47">
        <v>2002</v>
      </c>
      <c r="J47">
        <f t="shared" si="2"/>
        <v>0.3136336031544395</v>
      </c>
      <c r="K47">
        <f t="shared" si="3"/>
        <v>0.68636639684556044</v>
      </c>
      <c r="L47">
        <f t="shared" si="4"/>
        <v>-0.37273279369112094</v>
      </c>
      <c r="M47" t="str">
        <f t="shared" si="5"/>
        <v>0</v>
      </c>
      <c r="N47" s="1" t="s">
        <v>152</v>
      </c>
    </row>
    <row r="48" spans="1:14" x14ac:dyDescent="0.3">
      <c r="A48" t="str">
        <f t="shared" si="6"/>
        <v>VT 2000</v>
      </c>
      <c r="B48">
        <v>1998</v>
      </c>
      <c r="C48" t="s">
        <v>37</v>
      </c>
      <c r="D48">
        <v>50</v>
      </c>
      <c r="E48" s="11">
        <v>218120</v>
      </c>
      <c r="F48">
        <f t="shared" si="8"/>
        <v>211151</v>
      </c>
      <c r="G48" s="3">
        <v>89726</v>
      </c>
      <c r="H48" s="4">
        <v>121425</v>
      </c>
      <c r="I48">
        <v>2000</v>
      </c>
      <c r="J48">
        <f t="shared" si="2"/>
        <v>0.57506239610515697</v>
      </c>
      <c r="K48">
        <f t="shared" si="3"/>
        <v>0.42493760389484303</v>
      </c>
      <c r="L48">
        <f t="shared" si="4"/>
        <v>0.15012479221031394</v>
      </c>
      <c r="M48" t="str">
        <f t="shared" si="5"/>
        <v>1</v>
      </c>
      <c r="N48" s="1" t="s">
        <v>154</v>
      </c>
    </row>
    <row r="49" spans="1:14" x14ac:dyDescent="0.3">
      <c r="A49" t="str">
        <f t="shared" si="6"/>
        <v>WI 2002</v>
      </c>
      <c r="B49">
        <v>1998</v>
      </c>
      <c r="C49" t="s">
        <v>38</v>
      </c>
      <c r="D49">
        <v>55</v>
      </c>
      <c r="E49" s="4">
        <v>1756014</v>
      </c>
      <c r="F49">
        <f t="shared" si="8"/>
        <v>1727269</v>
      </c>
      <c r="G49" s="4">
        <v>1047716</v>
      </c>
      <c r="H49" s="3">
        <v>679553</v>
      </c>
      <c r="I49">
        <v>2002</v>
      </c>
      <c r="J49">
        <f t="shared" si="2"/>
        <v>0.39342627002510899</v>
      </c>
      <c r="K49">
        <f t="shared" si="3"/>
        <v>0.60657372997489101</v>
      </c>
      <c r="L49">
        <f t="shared" si="4"/>
        <v>-0.21314745994978201</v>
      </c>
      <c r="M49" t="str">
        <f t="shared" si="5"/>
        <v>0</v>
      </c>
      <c r="N49" s="1" t="s">
        <v>153</v>
      </c>
    </row>
    <row r="50" spans="1:14" x14ac:dyDescent="0.3">
      <c r="A50" t="str">
        <f t="shared" si="6"/>
        <v>WY 2002</v>
      </c>
      <c r="B50">
        <v>1998</v>
      </c>
      <c r="C50" t="s">
        <v>39</v>
      </c>
      <c r="D50">
        <v>56</v>
      </c>
      <c r="E50" s="3">
        <v>174888</v>
      </c>
      <c r="F50">
        <f t="shared" si="8"/>
        <v>167989</v>
      </c>
      <c r="G50" s="4">
        <v>97235</v>
      </c>
      <c r="H50" s="2">
        <v>70754</v>
      </c>
      <c r="I50">
        <v>2002</v>
      </c>
      <c r="J50">
        <f t="shared" si="2"/>
        <v>0.4211823393198364</v>
      </c>
      <c r="K50">
        <f t="shared" si="3"/>
        <v>0.5788176606801636</v>
      </c>
      <c r="L50">
        <f t="shared" si="4"/>
        <v>-0.15763532136032721</v>
      </c>
      <c r="M50" t="str">
        <f t="shared" si="5"/>
        <v>0</v>
      </c>
      <c r="N50" s="1" t="s">
        <v>155</v>
      </c>
    </row>
    <row r="52" spans="1:14" x14ac:dyDescent="0.3">
      <c r="A52" t="str">
        <f>_xlfn.CONCAT(C52," ",I52)</f>
        <v>KY 2003</v>
      </c>
      <c r="B52">
        <v>1999</v>
      </c>
      <c r="C52" t="s">
        <v>110</v>
      </c>
      <c r="D52">
        <v>21</v>
      </c>
      <c r="E52" s="3">
        <v>580074</v>
      </c>
      <c r="F52">
        <f>G52+H52</f>
        <v>480887</v>
      </c>
      <c r="G52" s="3">
        <v>128788</v>
      </c>
      <c r="H52" s="4">
        <v>352099</v>
      </c>
      <c r="I52">
        <v>2003</v>
      </c>
      <c r="J52">
        <f t="shared" si="2"/>
        <v>0.73218656357938561</v>
      </c>
      <c r="K52">
        <f t="shared" si="3"/>
        <v>0.26781343642061439</v>
      </c>
      <c r="L52">
        <f t="shared" si="4"/>
        <v>0.46437312715877122</v>
      </c>
      <c r="M52" t="str">
        <f t="shared" si="5"/>
        <v>1</v>
      </c>
      <c r="N52" s="1" t="s">
        <v>167</v>
      </c>
    </row>
    <row r="53" spans="1:14" x14ac:dyDescent="0.3">
      <c r="A53" t="str">
        <f>_xlfn.CONCAT(C53," ",I53)</f>
        <v>LA 2003</v>
      </c>
      <c r="B53">
        <v>1999</v>
      </c>
      <c r="C53" t="s">
        <v>111</v>
      </c>
      <c r="D53">
        <v>22</v>
      </c>
      <c r="E53" s="3">
        <v>1295204</v>
      </c>
      <c r="F53">
        <f>G53+H53</f>
        <v>1187648</v>
      </c>
      <c r="G53" s="4">
        <v>805203</v>
      </c>
      <c r="H53" s="3">
        <v>382445</v>
      </c>
      <c r="I53">
        <v>2003</v>
      </c>
      <c r="J53">
        <f t="shared" si="2"/>
        <v>0.32201881365522445</v>
      </c>
      <c r="K53">
        <f t="shared" si="3"/>
        <v>0.67798118634477555</v>
      </c>
      <c r="L53">
        <f t="shared" si="4"/>
        <v>-0.35596237268955111</v>
      </c>
      <c r="M53" t="str">
        <f t="shared" si="5"/>
        <v>0</v>
      </c>
      <c r="N53" s="1" t="s">
        <v>168</v>
      </c>
    </row>
    <row r="54" spans="1:14" x14ac:dyDescent="0.3">
      <c r="A54" t="str">
        <f>_xlfn.CONCAT(C54," ",I54)</f>
        <v>MS 2003</v>
      </c>
      <c r="B54">
        <v>1999</v>
      </c>
      <c r="C54" t="s">
        <v>112</v>
      </c>
      <c r="D54">
        <v>28</v>
      </c>
      <c r="E54" s="4">
        <v>763937</v>
      </c>
      <c r="F54">
        <f>G54+H54</f>
        <v>749724</v>
      </c>
      <c r="G54" s="3">
        <v>370691</v>
      </c>
      <c r="H54" s="3">
        <v>379033</v>
      </c>
      <c r="I54">
        <v>2003</v>
      </c>
      <c r="J54">
        <f t="shared" si="2"/>
        <v>0.50556338065741524</v>
      </c>
      <c r="K54">
        <f t="shared" si="3"/>
        <v>0.49443661934258476</v>
      </c>
      <c r="L54">
        <f t="shared" si="4"/>
        <v>1.112676131483048E-2</v>
      </c>
      <c r="M54" t="str">
        <f t="shared" si="5"/>
        <v>1</v>
      </c>
      <c r="N54" s="1" t="s">
        <v>169</v>
      </c>
    </row>
  </sheetData>
  <sortState xmlns:xlrd2="http://schemas.microsoft.com/office/spreadsheetml/2017/richdata2" ref="A2:N54">
    <sortCondition ref="B2:B54"/>
  </sortState>
  <hyperlinks>
    <hyperlink ref="N15" r:id="rId1" xr:uid="{C4121830-AF96-4A34-AE12-79242769E9F9}"/>
    <hyperlink ref="N17" r:id="rId2" xr:uid="{72382D24-FD00-4F1B-AD10-62146213A559}"/>
    <hyperlink ref="N18" r:id="rId3" xr:uid="{BAFD0621-86B7-42D3-9DC2-F40FAF20DC2E}"/>
    <hyperlink ref="N16" r:id="rId4" xr:uid="{34B8009E-7FD0-4F3B-B1FC-F058ED583519}"/>
    <hyperlink ref="N19" r:id="rId5" xr:uid="{7B901F6A-FB1D-478D-987D-95B6D8815ECD}"/>
    <hyperlink ref="N20" r:id="rId6" xr:uid="{CE7C309C-98DA-4184-8418-892E4924C52A}"/>
    <hyperlink ref="N21" r:id="rId7" xr:uid="{FFA7B04D-57D8-42BD-92D9-579ED541DFA9}"/>
    <hyperlink ref="N25" r:id="rId8" xr:uid="{4760E3A4-7DF3-4116-A298-1576B5A95A02}"/>
    <hyperlink ref="N22" r:id="rId9" xr:uid="{D274A64C-D7D6-4F8B-A274-08EADD65C3C6}"/>
    <hyperlink ref="N23" r:id="rId10" xr:uid="{D2A5C555-59FA-4BFD-A69B-B4625889E037}"/>
    <hyperlink ref="N24" r:id="rId11" xr:uid="{8695D452-B9DC-4828-AB66-88AAD38628A3}"/>
    <hyperlink ref="N26" r:id="rId12" xr:uid="{B29B2C5D-3BE9-4FDD-8AE2-F832F34DB001}"/>
    <hyperlink ref="N27" r:id="rId13" xr:uid="{A7D4EE4F-9699-4823-A623-61D5FB920F66}"/>
    <hyperlink ref="N28" r:id="rId14" xr:uid="{8B82E669-A7E6-4FFA-A0ED-4E47E986AED1}"/>
    <hyperlink ref="N29" r:id="rId15" xr:uid="{22229C85-379E-4D1F-BB78-08A6660284E8}"/>
    <hyperlink ref="N30" r:id="rId16" xr:uid="{06D38B7A-8A28-4C7C-AD93-F78F38940106}"/>
    <hyperlink ref="N31" r:id="rId17" xr:uid="{0F2D0720-5504-40C9-99A9-E4CEA7FCEB9B}"/>
    <hyperlink ref="N32" r:id="rId18" xr:uid="{CAEBE4F3-DC17-43DB-AFDB-46CD572B42B3}"/>
    <hyperlink ref="N33" r:id="rId19" xr:uid="{7FFF47CA-71E3-4C17-9861-B1475F055E4D}"/>
    <hyperlink ref="N34" r:id="rId20" xr:uid="{14A683F6-27F5-4C47-B6C3-72C7F3665EC0}"/>
    <hyperlink ref="N35" r:id="rId21" xr:uid="{727AC73B-C985-4147-8FF8-B890124CB1FA}"/>
    <hyperlink ref="N36" r:id="rId22" xr:uid="{FBE9ADA6-BF47-4834-82C8-0D231C660F82}"/>
    <hyperlink ref="N37" r:id="rId23" xr:uid="{F9276029-F50E-409D-ADB1-99421DF8261D}"/>
    <hyperlink ref="N38" r:id="rId24" xr:uid="{F1E6AC07-1FA4-431F-A91E-1195151C982A}"/>
    <hyperlink ref="N39" r:id="rId25" xr:uid="{71F604FD-A30A-4ABF-870F-3FC67F5220C9}"/>
    <hyperlink ref="N40" r:id="rId26" xr:uid="{5DF98AF9-F274-4C60-87F5-451A01D31C9D}"/>
    <hyperlink ref="N41" r:id="rId27" xr:uid="{12AE669B-750E-40BC-9320-5EC3D82494E7}"/>
    <hyperlink ref="N42" r:id="rId28" xr:uid="{0702DBE9-A61B-45F4-B825-0F53E7282B2F}"/>
    <hyperlink ref="N43" r:id="rId29" xr:uid="{88B66E5D-DF32-42CC-AADD-558FCE422092}"/>
    <hyperlink ref="N44" r:id="rId30" xr:uid="{269D9FCE-3E44-4B22-97E2-B5C0A9A3C532}"/>
    <hyperlink ref="N45" r:id="rId31" xr:uid="{459197F8-8055-4A72-9ACD-E26A9F1723A5}"/>
    <hyperlink ref="N46" r:id="rId32" xr:uid="{33F36813-FE4B-4D59-81B1-02F07408DE34}"/>
    <hyperlink ref="N47" r:id="rId33" xr:uid="{98376493-3218-407F-8A8E-CD7244457BF4}"/>
    <hyperlink ref="N49" r:id="rId34" xr:uid="{022947BB-1405-4189-BCFC-BC753C04A4F2}"/>
    <hyperlink ref="N48" r:id="rId35" xr:uid="{BDF317D1-6FBA-40E9-A482-C810C0E82E39}"/>
    <hyperlink ref="N50" r:id="rId36" xr:uid="{5BD6222F-5D56-4120-AA00-2C59E3D58551}"/>
    <hyperlink ref="N12" r:id="rId37" xr:uid="{A0C5FB7E-4E97-4E2B-8A49-B1A662E90363}"/>
    <hyperlink ref="N13" r:id="rId38" xr:uid="{A0936E24-DE07-4408-BD8F-5D195ED8E6CE}"/>
    <hyperlink ref="N2" r:id="rId39" xr:uid="{A29442E7-CF84-4CCD-B791-2BCDAF518272}"/>
    <hyperlink ref="N3" r:id="rId40" xr:uid="{FFDFC037-6E28-4E63-8679-8F3A107D8E76}"/>
    <hyperlink ref="N4" r:id="rId41" xr:uid="{6DE0678C-BBDE-4429-8B6D-EAFD0FEE5172}"/>
    <hyperlink ref="N5" r:id="rId42" xr:uid="{5DD8BC5B-C426-430F-AC1E-378D415B3969}"/>
    <hyperlink ref="N6" r:id="rId43" xr:uid="{7548A66D-6459-46A1-8E5C-B56C39C78439}"/>
    <hyperlink ref="N7" r:id="rId44" xr:uid="{80F545C1-494A-4FB9-A7D6-BDF40A4A0258}"/>
    <hyperlink ref="N8" r:id="rId45" xr:uid="{7B7BBD96-CFA9-45CF-86FD-56C429B910D2}"/>
    <hyperlink ref="N9" r:id="rId46" xr:uid="{4395EC0B-86C4-4644-98F6-0E2EC5C7D2C7}"/>
    <hyperlink ref="N10" r:id="rId47" xr:uid="{50D9DB72-8AE8-490E-918A-02F9A91309EB}"/>
    <hyperlink ref="N52" r:id="rId48" xr:uid="{B97F6A5D-049A-41ED-BD55-3BF975E39FB4}"/>
    <hyperlink ref="N53" r:id="rId49" xr:uid="{44BB2733-7EA1-41E3-A251-B847518506A6}"/>
    <hyperlink ref="N54" r:id="rId50" xr:uid="{99E12CC8-DDC8-4416-9CE7-C42AF9A8BB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6EC9-8314-4946-AFE9-14FBB5AD1B9C}">
  <dimension ref="A1:G44"/>
  <sheetViews>
    <sheetView workbookViewId="0">
      <selection activeCell="E24" sqref="E24"/>
    </sheetView>
  </sheetViews>
  <sheetFormatPr defaultRowHeight="14.4" x14ac:dyDescent="0.3"/>
  <cols>
    <col min="1" max="1" width="12.109375" bestFit="1" customWidth="1"/>
    <col min="4" max="4" width="10.33203125" bestFit="1" customWidth="1"/>
    <col min="5" max="6" width="15" bestFit="1" customWidth="1"/>
    <col min="7" max="7" width="15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41</v>
      </c>
      <c r="E1" t="s">
        <v>42</v>
      </c>
      <c r="F1" t="s">
        <v>43</v>
      </c>
      <c r="G1" t="s">
        <v>44</v>
      </c>
    </row>
    <row r="2" spans="1:7" x14ac:dyDescent="0.3">
      <c r="A2">
        <v>2002</v>
      </c>
      <c r="B2" t="s">
        <v>40</v>
      </c>
      <c r="C2">
        <v>2</v>
      </c>
      <c r="D2">
        <v>231484</v>
      </c>
      <c r="E2">
        <v>223495</v>
      </c>
      <c r="F2">
        <v>129279</v>
      </c>
      <c r="G2">
        <v>94216</v>
      </c>
    </row>
    <row r="3" spans="1:7" x14ac:dyDescent="0.3">
      <c r="A3">
        <v>2006</v>
      </c>
      <c r="B3" t="s">
        <v>40</v>
      </c>
      <c r="C3">
        <v>2</v>
      </c>
      <c r="D3">
        <v>238307</v>
      </c>
      <c r="E3">
        <v>211935</v>
      </c>
      <c r="F3">
        <v>114697</v>
      </c>
      <c r="G3">
        <v>97238</v>
      </c>
    </row>
    <row r="4" spans="1:7" x14ac:dyDescent="0.3">
      <c r="A4">
        <v>2010</v>
      </c>
      <c r="B4" t="s">
        <v>40</v>
      </c>
      <c r="C4">
        <v>2</v>
      </c>
      <c r="D4">
        <v>256192</v>
      </c>
      <c r="E4">
        <v>247837</v>
      </c>
      <c r="F4">
        <v>151318</v>
      </c>
      <c r="G4">
        <v>96519</v>
      </c>
    </row>
    <row r="5" spans="1:7" x14ac:dyDescent="0.3">
      <c r="A5">
        <v>2014</v>
      </c>
      <c r="B5" t="s">
        <v>40</v>
      </c>
      <c r="C5">
        <v>2</v>
      </c>
      <c r="D5">
        <v>279958</v>
      </c>
      <c r="E5">
        <v>263093</v>
      </c>
      <c r="F5">
        <v>128435</v>
      </c>
      <c r="G5">
        <v>134658</v>
      </c>
    </row>
    <row r="6" spans="1:7" x14ac:dyDescent="0.3">
      <c r="A6">
        <v>2018</v>
      </c>
      <c r="B6" t="s">
        <v>40</v>
      </c>
      <c r="C6">
        <v>2</v>
      </c>
      <c r="D6">
        <v>283134</v>
      </c>
      <c r="E6">
        <v>271370</v>
      </c>
      <c r="F6">
        <v>145631</v>
      </c>
      <c r="G6">
        <v>125739</v>
      </c>
    </row>
    <row r="7" spans="1:7" x14ac:dyDescent="0.3">
      <c r="A7">
        <v>2021</v>
      </c>
      <c r="B7" t="s">
        <v>23</v>
      </c>
      <c r="C7">
        <v>34</v>
      </c>
      <c r="D7" s="3">
        <v>2614886</v>
      </c>
      <c r="E7" s="2">
        <v>2594656</v>
      </c>
      <c r="F7" s="3">
        <v>1255185</v>
      </c>
      <c r="G7" s="3">
        <v>1339471</v>
      </c>
    </row>
    <row r="8" spans="1:7" x14ac:dyDescent="0.3">
      <c r="A8">
        <v>2021</v>
      </c>
      <c r="B8" t="s">
        <v>36</v>
      </c>
      <c r="C8">
        <v>51</v>
      </c>
      <c r="D8" s="3">
        <v>3288327</v>
      </c>
      <c r="E8" s="2">
        <v>3262628</v>
      </c>
      <c r="F8" s="3">
        <v>1663158</v>
      </c>
      <c r="G8" s="7">
        <v>1599470</v>
      </c>
    </row>
    <row r="9" spans="1:7" x14ac:dyDescent="0.3">
      <c r="A9">
        <v>2022</v>
      </c>
      <c r="B9" t="s">
        <v>3</v>
      </c>
      <c r="C9">
        <v>1</v>
      </c>
      <c r="D9" s="3">
        <v>1415283</v>
      </c>
      <c r="E9" s="2">
        <v>1359893</v>
      </c>
      <c r="F9" s="3">
        <v>946932</v>
      </c>
      <c r="G9" s="3">
        <v>412961</v>
      </c>
    </row>
    <row r="10" spans="1:7" x14ac:dyDescent="0.3">
      <c r="A10">
        <v>2022</v>
      </c>
      <c r="B10" t="s">
        <v>40</v>
      </c>
      <c r="C10">
        <v>2</v>
      </c>
      <c r="D10" s="3">
        <v>263752</v>
      </c>
      <c r="E10" s="2">
        <v>196483</v>
      </c>
      <c r="F10" s="3">
        <v>132632</v>
      </c>
      <c r="G10" s="3">
        <v>63851</v>
      </c>
    </row>
    <row r="11" spans="1:7" x14ac:dyDescent="0.3">
      <c r="A11">
        <v>2022</v>
      </c>
      <c r="B11" t="s">
        <v>4</v>
      </c>
      <c r="C11">
        <v>5</v>
      </c>
      <c r="D11" s="3">
        <v>907037</v>
      </c>
      <c r="E11" s="2">
        <v>890347</v>
      </c>
      <c r="F11" s="3">
        <v>571105</v>
      </c>
      <c r="G11" s="3">
        <v>319242</v>
      </c>
    </row>
    <row r="12" spans="1:7" x14ac:dyDescent="0.3">
      <c r="A12">
        <v>2022</v>
      </c>
      <c r="B12" t="s">
        <v>5</v>
      </c>
      <c r="C12">
        <v>4</v>
      </c>
      <c r="D12" s="3">
        <v>2559485</v>
      </c>
      <c r="E12" s="2">
        <v>2558665</v>
      </c>
      <c r="F12" s="7">
        <v>1270774</v>
      </c>
      <c r="G12" s="7">
        <v>1287891</v>
      </c>
    </row>
    <row r="13" spans="1:7" x14ac:dyDescent="0.3">
      <c r="A13">
        <v>2022</v>
      </c>
      <c r="B13" t="s">
        <v>6</v>
      </c>
      <c r="C13">
        <v>6</v>
      </c>
      <c r="D13" s="3">
        <v>10933018</v>
      </c>
      <c r="E13" s="2">
        <v>10933018</v>
      </c>
      <c r="F13" s="3">
        <v>4462914</v>
      </c>
      <c r="G13" s="3">
        <v>6470104</v>
      </c>
    </row>
    <row r="14" spans="1:7" x14ac:dyDescent="0.3">
      <c r="A14">
        <v>2022</v>
      </c>
      <c r="B14" t="s">
        <v>7</v>
      </c>
      <c r="C14">
        <v>8</v>
      </c>
      <c r="D14" s="3">
        <v>2540680</v>
      </c>
      <c r="E14" s="2">
        <v>2451521</v>
      </c>
      <c r="F14" s="3">
        <v>983040</v>
      </c>
      <c r="G14" s="3">
        <v>1468481</v>
      </c>
    </row>
    <row r="15" spans="1:7" x14ac:dyDescent="0.3">
      <c r="A15">
        <v>2022</v>
      </c>
      <c r="B15" t="s">
        <v>8</v>
      </c>
      <c r="C15">
        <v>9</v>
      </c>
      <c r="D15" s="3">
        <v>1268893</v>
      </c>
      <c r="E15" s="2">
        <v>1256395</v>
      </c>
      <c r="F15" s="3">
        <v>546209</v>
      </c>
      <c r="G15" s="3">
        <v>710186</v>
      </c>
    </row>
    <row r="16" spans="1:7" x14ac:dyDescent="0.3">
      <c r="A16">
        <v>2022</v>
      </c>
      <c r="B16" t="s">
        <v>9</v>
      </c>
      <c r="C16">
        <v>14</v>
      </c>
      <c r="D16" s="3">
        <v>7771399</v>
      </c>
      <c r="E16" s="2">
        <v>7720523</v>
      </c>
      <c r="F16" s="3">
        <v>4614210</v>
      </c>
      <c r="G16" s="2">
        <v>3106313</v>
      </c>
    </row>
    <row r="17" spans="1:7" x14ac:dyDescent="0.3">
      <c r="A17">
        <v>2022</v>
      </c>
      <c r="B17" t="s">
        <v>10</v>
      </c>
      <c r="C17">
        <v>13</v>
      </c>
      <c r="D17" s="3">
        <v>3953408</v>
      </c>
      <c r="E17" s="2">
        <v>3925245</v>
      </c>
      <c r="F17" s="3">
        <v>2111572</v>
      </c>
      <c r="G17" s="3">
        <v>1813673</v>
      </c>
    </row>
    <row r="18" spans="1:7" x14ac:dyDescent="0.3">
      <c r="A18">
        <v>2022</v>
      </c>
      <c r="B18" t="s">
        <v>11</v>
      </c>
      <c r="C18">
        <v>15</v>
      </c>
      <c r="D18" s="3">
        <v>413262</v>
      </c>
      <c r="E18" s="2">
        <v>413262</v>
      </c>
      <c r="F18" s="3">
        <v>152237</v>
      </c>
      <c r="G18" s="3">
        <v>261025</v>
      </c>
    </row>
    <row r="19" spans="1:7" x14ac:dyDescent="0.3">
      <c r="A19">
        <v>2022</v>
      </c>
      <c r="B19" t="s">
        <v>12</v>
      </c>
      <c r="C19">
        <v>19</v>
      </c>
      <c r="D19" s="3">
        <v>1220864</v>
      </c>
      <c r="E19" s="2">
        <v>1192148</v>
      </c>
      <c r="F19" s="3">
        <v>709198</v>
      </c>
      <c r="G19" s="3">
        <v>482950</v>
      </c>
    </row>
    <row r="20" spans="1:7" x14ac:dyDescent="0.3">
      <c r="A20">
        <v>2022</v>
      </c>
      <c r="B20" t="s">
        <v>13</v>
      </c>
      <c r="C20">
        <v>16</v>
      </c>
      <c r="D20" s="3">
        <v>592557</v>
      </c>
      <c r="E20" s="2">
        <v>478758</v>
      </c>
      <c r="F20" s="3">
        <v>358598</v>
      </c>
      <c r="G20" s="2">
        <v>120160</v>
      </c>
    </row>
    <row r="21" spans="1:7" x14ac:dyDescent="0.3">
      <c r="A21">
        <v>2022</v>
      </c>
      <c r="B21" t="s">
        <v>14</v>
      </c>
      <c r="C21">
        <v>17</v>
      </c>
      <c r="D21" s="7">
        <v>4104636</v>
      </c>
      <c r="E21" s="2">
        <v>3992843</v>
      </c>
      <c r="F21" s="3">
        <v>1739095</v>
      </c>
      <c r="G21" s="3">
        <v>2253748</v>
      </c>
    </row>
    <row r="22" spans="1:7" x14ac:dyDescent="0.3">
      <c r="A22">
        <v>2022</v>
      </c>
      <c r="B22" t="s">
        <v>15</v>
      </c>
      <c r="C22">
        <v>20</v>
      </c>
      <c r="D22" s="3">
        <v>1008998</v>
      </c>
      <c r="E22" s="2">
        <v>977440</v>
      </c>
      <c r="F22" s="3">
        <v>477591</v>
      </c>
      <c r="G22" s="3">
        <v>499849</v>
      </c>
    </row>
    <row r="23" spans="1:7" x14ac:dyDescent="0.3">
      <c r="A23">
        <v>2022</v>
      </c>
      <c r="B23" t="s">
        <v>18</v>
      </c>
      <c r="C23">
        <v>25</v>
      </c>
      <c r="D23" s="3">
        <v>676819</v>
      </c>
      <c r="E23" s="2">
        <v>664238</v>
      </c>
      <c r="F23" s="3">
        <v>287304</v>
      </c>
      <c r="G23" s="3">
        <v>376934</v>
      </c>
    </row>
    <row r="24" spans="1:7" x14ac:dyDescent="0.3">
      <c r="A24">
        <v>2022</v>
      </c>
      <c r="B24" t="s">
        <v>17</v>
      </c>
      <c r="C24">
        <v>24</v>
      </c>
      <c r="D24" s="3">
        <v>2005223</v>
      </c>
      <c r="E24" s="2">
        <v>1937944</v>
      </c>
      <c r="F24" s="3">
        <v>644000</v>
      </c>
      <c r="G24" s="3">
        <v>1293944</v>
      </c>
    </row>
    <row r="25" spans="1:7" x14ac:dyDescent="0.3">
      <c r="A25">
        <v>2022</v>
      </c>
      <c r="B25" t="s">
        <v>16</v>
      </c>
      <c r="C25">
        <v>23</v>
      </c>
      <c r="D25" s="3">
        <v>2485796</v>
      </c>
      <c r="E25" s="2">
        <v>2443746</v>
      </c>
      <c r="F25" s="3">
        <v>859343</v>
      </c>
      <c r="G25" s="3">
        <v>1584403</v>
      </c>
    </row>
    <row r="26" spans="1:7" x14ac:dyDescent="0.3">
      <c r="A26">
        <v>2022</v>
      </c>
      <c r="B26" t="s">
        <v>19</v>
      </c>
      <c r="C26">
        <v>26</v>
      </c>
      <c r="D26" s="3">
        <v>4461972</v>
      </c>
      <c r="E26" s="2">
        <v>4391140</v>
      </c>
      <c r="F26" s="3">
        <v>1960635</v>
      </c>
      <c r="G26" s="3">
        <v>2430505</v>
      </c>
    </row>
    <row r="27" spans="1:7" x14ac:dyDescent="0.3">
      <c r="A27">
        <v>2022</v>
      </c>
      <c r="B27" t="s">
        <v>20</v>
      </c>
      <c r="C27">
        <v>27</v>
      </c>
      <c r="D27" s="3">
        <v>2510661</v>
      </c>
      <c r="E27" s="2">
        <v>2432290</v>
      </c>
      <c r="F27" s="3">
        <v>1119941</v>
      </c>
      <c r="G27" s="3">
        <v>1312349</v>
      </c>
    </row>
    <row r="28" spans="1:7" x14ac:dyDescent="0.3">
      <c r="A28">
        <v>2022</v>
      </c>
      <c r="B28" t="s">
        <v>21</v>
      </c>
      <c r="C28">
        <v>31</v>
      </c>
      <c r="D28" s="3">
        <v>666795</v>
      </c>
      <c r="E28" s="2">
        <v>640340</v>
      </c>
      <c r="F28" s="3">
        <v>398334</v>
      </c>
      <c r="G28" s="3">
        <v>242006</v>
      </c>
    </row>
    <row r="29" spans="1:7" x14ac:dyDescent="0.3">
      <c r="A29">
        <v>2022</v>
      </c>
      <c r="B29" t="s">
        <v>22</v>
      </c>
      <c r="C29">
        <v>33</v>
      </c>
      <c r="D29" s="3">
        <v>619135</v>
      </c>
      <c r="E29" s="2">
        <v>609579</v>
      </c>
      <c r="F29" s="3">
        <v>352813</v>
      </c>
      <c r="G29" s="3">
        <v>256766</v>
      </c>
    </row>
    <row r="30" spans="1:7" x14ac:dyDescent="0.3">
      <c r="A30">
        <v>2022</v>
      </c>
      <c r="B30" t="s">
        <v>24</v>
      </c>
      <c r="C30">
        <v>35</v>
      </c>
      <c r="D30" s="3">
        <v>712256</v>
      </c>
      <c r="E30" s="2">
        <v>694869</v>
      </c>
      <c r="F30" s="3">
        <v>324701</v>
      </c>
      <c r="G30" s="3">
        <v>370168</v>
      </c>
    </row>
    <row r="31" spans="1:7" x14ac:dyDescent="0.3">
      <c r="A31">
        <v>2022</v>
      </c>
      <c r="B31" t="s">
        <v>25</v>
      </c>
      <c r="C31">
        <v>32</v>
      </c>
      <c r="D31" s="3">
        <v>1019071</v>
      </c>
      <c r="E31" s="2">
        <v>979368</v>
      </c>
      <c r="F31" s="3">
        <v>497377</v>
      </c>
      <c r="G31" s="3">
        <v>481991</v>
      </c>
    </row>
    <row r="32" spans="1:7" x14ac:dyDescent="0.3">
      <c r="A32">
        <v>2022</v>
      </c>
      <c r="B32" t="s">
        <v>26</v>
      </c>
      <c r="C32">
        <v>36</v>
      </c>
      <c r="D32" s="3">
        <v>5798092</v>
      </c>
      <c r="E32" s="2">
        <v>5902996</v>
      </c>
      <c r="F32" s="3">
        <v>2762581</v>
      </c>
      <c r="G32" s="3">
        <v>3140415</v>
      </c>
    </row>
    <row r="33" spans="1:7" x14ac:dyDescent="0.3">
      <c r="A33">
        <v>2022</v>
      </c>
      <c r="B33" t="s">
        <v>27</v>
      </c>
      <c r="C33">
        <v>39</v>
      </c>
      <c r="D33" s="3">
        <v>4134877</v>
      </c>
      <c r="E33" s="2">
        <v>4125913</v>
      </c>
      <c r="F33" s="3">
        <v>2580424</v>
      </c>
      <c r="G33" s="3">
        <v>1545489</v>
      </c>
    </row>
    <row r="34" spans="1:7" x14ac:dyDescent="0.3">
      <c r="A34">
        <v>2022</v>
      </c>
      <c r="B34" t="s">
        <v>28</v>
      </c>
      <c r="C34">
        <v>40</v>
      </c>
      <c r="D34" s="3">
        <v>1153284</v>
      </c>
      <c r="E34" s="2">
        <v>1121388</v>
      </c>
      <c r="F34" s="3">
        <v>639484</v>
      </c>
      <c r="G34" s="3">
        <v>481904</v>
      </c>
    </row>
    <row r="35" spans="1:7" x14ac:dyDescent="0.3">
      <c r="A35">
        <v>2022</v>
      </c>
      <c r="B35" t="s">
        <v>29</v>
      </c>
      <c r="C35">
        <v>41</v>
      </c>
      <c r="D35" s="3">
        <v>1952883</v>
      </c>
      <c r="E35" s="2">
        <v>1767421</v>
      </c>
      <c r="F35" s="3">
        <v>850347</v>
      </c>
      <c r="G35" s="3">
        <v>917074</v>
      </c>
    </row>
    <row r="36" spans="1:7" x14ac:dyDescent="0.3">
      <c r="A36">
        <v>2022</v>
      </c>
      <c r="B36" t="s">
        <v>30</v>
      </c>
      <c r="C36">
        <v>42</v>
      </c>
      <c r="D36" s="3">
        <v>5366179</v>
      </c>
      <c r="E36" s="2">
        <v>5269614</v>
      </c>
      <c r="F36" s="3">
        <v>2238477</v>
      </c>
      <c r="G36" s="3">
        <v>3031137</v>
      </c>
    </row>
    <row r="37" spans="1:7" x14ac:dyDescent="0.3">
      <c r="A37">
        <v>2022</v>
      </c>
      <c r="B37" t="s">
        <v>31</v>
      </c>
      <c r="C37">
        <v>44</v>
      </c>
      <c r="D37" s="3">
        <v>357670</v>
      </c>
      <c r="E37" s="2">
        <v>346167</v>
      </c>
      <c r="F37" s="3">
        <v>139001</v>
      </c>
      <c r="G37" s="3">
        <v>207166</v>
      </c>
    </row>
    <row r="38" spans="1:7" x14ac:dyDescent="0.3">
      <c r="A38">
        <v>2022</v>
      </c>
      <c r="B38" t="s">
        <v>32</v>
      </c>
      <c r="C38">
        <v>45</v>
      </c>
      <c r="D38" s="3">
        <v>1703192</v>
      </c>
      <c r="E38" s="2">
        <v>1681192</v>
      </c>
      <c r="F38" s="3">
        <v>988501</v>
      </c>
      <c r="G38" s="3">
        <v>692691</v>
      </c>
    </row>
    <row r="39" spans="1:7" x14ac:dyDescent="0.3">
      <c r="A39">
        <v>2022</v>
      </c>
      <c r="B39" t="s">
        <v>33</v>
      </c>
      <c r="C39">
        <v>46</v>
      </c>
      <c r="D39" s="3">
        <v>350166</v>
      </c>
      <c r="E39" s="2">
        <v>340183</v>
      </c>
      <c r="F39" s="3">
        <v>217035</v>
      </c>
      <c r="G39" s="3">
        <v>123148</v>
      </c>
    </row>
    <row r="40" spans="1:7" x14ac:dyDescent="0.3">
      <c r="A40">
        <v>2022</v>
      </c>
      <c r="B40" t="s">
        <v>34</v>
      </c>
      <c r="C40">
        <v>47</v>
      </c>
      <c r="D40" s="3">
        <v>1739882</v>
      </c>
      <c r="E40" s="2">
        <v>1702208</v>
      </c>
      <c r="F40" s="3">
        <v>1129390</v>
      </c>
      <c r="G40" s="3">
        <v>572818</v>
      </c>
    </row>
    <row r="41" spans="1:7" x14ac:dyDescent="0.3">
      <c r="A41">
        <v>2022</v>
      </c>
      <c r="B41" t="s">
        <v>35</v>
      </c>
      <c r="C41">
        <v>48</v>
      </c>
      <c r="D41" s="3">
        <v>8102908</v>
      </c>
      <c r="E41" s="2">
        <v>7990755</v>
      </c>
      <c r="F41" s="3">
        <v>4437099</v>
      </c>
      <c r="G41" s="3">
        <v>3553656</v>
      </c>
    </row>
    <row r="42" spans="1:7" x14ac:dyDescent="0.3">
      <c r="A42">
        <v>2022</v>
      </c>
      <c r="B42" t="s">
        <v>37</v>
      </c>
      <c r="C42">
        <v>50</v>
      </c>
      <c r="D42" s="3">
        <v>284801</v>
      </c>
      <c r="E42" s="2">
        <v>270395</v>
      </c>
      <c r="F42" s="3">
        <v>202147</v>
      </c>
      <c r="G42" s="2">
        <v>68248</v>
      </c>
    </row>
    <row r="43" spans="1:7" x14ac:dyDescent="0.3">
      <c r="A43">
        <v>2022</v>
      </c>
      <c r="B43" t="s">
        <v>38</v>
      </c>
      <c r="C43">
        <v>55</v>
      </c>
      <c r="D43" s="3">
        <v>2656490</v>
      </c>
      <c r="E43" s="2">
        <v>2627309</v>
      </c>
      <c r="F43" s="3">
        <v>1268535</v>
      </c>
      <c r="G43" s="3">
        <v>1358774</v>
      </c>
    </row>
    <row r="44" spans="1:7" x14ac:dyDescent="0.3">
      <c r="A44">
        <v>2022</v>
      </c>
      <c r="B44" t="s">
        <v>39</v>
      </c>
      <c r="C44">
        <v>56</v>
      </c>
      <c r="D44" s="3">
        <v>194000</v>
      </c>
      <c r="E44" s="2">
        <v>174382</v>
      </c>
      <c r="F44" s="3">
        <v>143696</v>
      </c>
      <c r="G44" s="3">
        <v>30686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1" max="1" width="12.109375" bestFit="1" customWidth="1"/>
    <col min="4" max="4" width="10.33203125" bestFit="1" customWidth="1"/>
    <col min="5" max="6" width="15" bestFit="1" customWidth="1"/>
    <col min="7" max="7" width="15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 x14ac:dyDescent="0.3">
      <c r="A2">
        <v>2002</v>
      </c>
      <c r="B2" t="s">
        <v>40</v>
      </c>
      <c r="C2">
        <v>2</v>
      </c>
      <c r="D2">
        <v>231484</v>
      </c>
      <c r="E2">
        <f>F2+G2</f>
        <v>223495</v>
      </c>
      <c r="F2" s="6">
        <v>129279</v>
      </c>
      <c r="G2">
        <v>94216</v>
      </c>
      <c r="H2" s="1" t="s">
        <v>55</v>
      </c>
    </row>
    <row r="4" spans="1:8" x14ac:dyDescent="0.3">
      <c r="A4">
        <v>2006</v>
      </c>
      <c r="B4" t="s">
        <v>40</v>
      </c>
      <c r="C4">
        <v>2</v>
      </c>
      <c r="D4">
        <v>238307</v>
      </c>
      <c r="E4">
        <f t="shared" ref="E4:E49" si="0">F4+G4</f>
        <v>211935</v>
      </c>
      <c r="F4" s="6">
        <v>114697</v>
      </c>
      <c r="G4">
        <v>97238</v>
      </c>
      <c r="H4" s="1" t="s">
        <v>56</v>
      </c>
    </row>
    <row r="6" spans="1:8" x14ac:dyDescent="0.3">
      <c r="A6">
        <v>2010</v>
      </c>
      <c r="B6" t="s">
        <v>40</v>
      </c>
      <c r="C6">
        <v>2</v>
      </c>
      <c r="D6">
        <v>256192</v>
      </c>
      <c r="E6">
        <f t="shared" si="0"/>
        <v>247837</v>
      </c>
      <c r="F6" s="6">
        <v>151318</v>
      </c>
      <c r="G6">
        <v>96519</v>
      </c>
      <c r="H6" s="1" t="s">
        <v>57</v>
      </c>
    </row>
    <row r="8" spans="1:8" x14ac:dyDescent="0.3">
      <c r="A8">
        <v>2014</v>
      </c>
      <c r="B8" t="s">
        <v>40</v>
      </c>
      <c r="C8">
        <v>2</v>
      </c>
      <c r="D8">
        <v>279958</v>
      </c>
      <c r="E8">
        <f t="shared" si="0"/>
        <v>263093</v>
      </c>
      <c r="F8">
        <v>128435</v>
      </c>
      <c r="G8" s="6">
        <v>134658</v>
      </c>
      <c r="H8" s="1" t="s">
        <v>58</v>
      </c>
    </row>
    <row r="10" spans="1:8" x14ac:dyDescent="0.3">
      <c r="A10">
        <v>2018</v>
      </c>
      <c r="B10" t="s">
        <v>40</v>
      </c>
      <c r="C10">
        <v>2</v>
      </c>
      <c r="D10">
        <v>283134</v>
      </c>
      <c r="E10">
        <f t="shared" si="0"/>
        <v>271370</v>
      </c>
      <c r="F10" s="6">
        <v>145631</v>
      </c>
      <c r="G10">
        <v>125739</v>
      </c>
      <c r="H10" s="1" t="s">
        <v>59</v>
      </c>
    </row>
    <row r="11" spans="1:8" x14ac:dyDescent="0.3">
      <c r="E11" s="2"/>
    </row>
    <row r="12" spans="1:8" x14ac:dyDescent="0.3">
      <c r="A12">
        <v>2021</v>
      </c>
      <c r="B12" t="s">
        <v>23</v>
      </c>
      <c r="C12">
        <v>34</v>
      </c>
      <c r="D12" s="4">
        <v>2614886</v>
      </c>
      <c r="E12" s="2">
        <f t="shared" si="0"/>
        <v>2594656</v>
      </c>
      <c r="F12" s="3">
        <v>1255185</v>
      </c>
      <c r="G12" s="4">
        <v>1339471</v>
      </c>
      <c r="H12" s="1" t="s">
        <v>61</v>
      </c>
    </row>
    <row r="13" spans="1:8" x14ac:dyDescent="0.3">
      <c r="A13">
        <v>2021</v>
      </c>
      <c r="B13" t="s">
        <v>36</v>
      </c>
      <c r="C13">
        <v>51</v>
      </c>
      <c r="D13" s="4">
        <v>3288327</v>
      </c>
      <c r="E13" s="2">
        <f t="shared" si="0"/>
        <v>3262628</v>
      </c>
      <c r="F13" s="4">
        <v>1663158</v>
      </c>
      <c r="G13" s="7">
        <v>1599470</v>
      </c>
      <c r="H13" s="1" t="s">
        <v>62</v>
      </c>
    </row>
    <row r="14" spans="1:8" x14ac:dyDescent="0.3">
      <c r="E14" s="2"/>
    </row>
    <row r="15" spans="1:8" x14ac:dyDescent="0.3">
      <c r="A15">
        <v>2022</v>
      </c>
      <c r="B15" t="s">
        <v>3</v>
      </c>
      <c r="C15">
        <v>1</v>
      </c>
      <c r="D15" s="4">
        <v>1415283</v>
      </c>
      <c r="E15" s="2">
        <f t="shared" si="0"/>
        <v>1359893</v>
      </c>
      <c r="F15" s="4">
        <v>946932</v>
      </c>
      <c r="G15" s="3">
        <v>412961</v>
      </c>
      <c r="H15" s="1" t="s">
        <v>63</v>
      </c>
    </row>
    <row r="16" spans="1:8" x14ac:dyDescent="0.3">
      <c r="A16">
        <v>2022</v>
      </c>
      <c r="B16" t="s">
        <v>40</v>
      </c>
      <c r="C16">
        <v>2</v>
      </c>
      <c r="D16" s="4">
        <v>263752</v>
      </c>
      <c r="E16" s="2">
        <f t="shared" si="0"/>
        <v>196483</v>
      </c>
      <c r="F16" s="4">
        <v>132632</v>
      </c>
      <c r="G16" s="3">
        <v>63851</v>
      </c>
      <c r="H16" s="1" t="s">
        <v>64</v>
      </c>
    </row>
    <row r="17" spans="1:8" x14ac:dyDescent="0.3">
      <c r="A17">
        <v>2022</v>
      </c>
      <c r="B17" t="s">
        <v>4</v>
      </c>
      <c r="C17">
        <v>5</v>
      </c>
      <c r="D17" s="4">
        <v>907037</v>
      </c>
      <c r="E17" s="2">
        <f t="shared" si="0"/>
        <v>890347</v>
      </c>
      <c r="F17" s="4">
        <v>571105</v>
      </c>
      <c r="G17" s="3">
        <v>319242</v>
      </c>
      <c r="H17" s="1" t="s">
        <v>66</v>
      </c>
    </row>
    <row r="18" spans="1:8" x14ac:dyDescent="0.3">
      <c r="A18">
        <v>2022</v>
      </c>
      <c r="B18" t="s">
        <v>5</v>
      </c>
      <c r="C18">
        <v>4</v>
      </c>
      <c r="D18" s="4">
        <v>2559485</v>
      </c>
      <c r="E18" s="2">
        <f t="shared" si="0"/>
        <v>2558665</v>
      </c>
      <c r="F18" s="7">
        <v>1270774</v>
      </c>
      <c r="G18" s="5">
        <v>1287891</v>
      </c>
      <c r="H18" s="1" t="s">
        <v>65</v>
      </c>
    </row>
    <row r="19" spans="1:8" x14ac:dyDescent="0.3">
      <c r="A19">
        <v>2022</v>
      </c>
      <c r="B19" t="s">
        <v>6</v>
      </c>
      <c r="C19">
        <v>6</v>
      </c>
      <c r="D19" s="4">
        <v>10933018</v>
      </c>
      <c r="E19" s="2">
        <f t="shared" si="0"/>
        <v>10933018</v>
      </c>
      <c r="F19" s="3">
        <v>4462914</v>
      </c>
      <c r="G19" s="4">
        <v>6470104</v>
      </c>
      <c r="H19" s="1" t="s">
        <v>67</v>
      </c>
    </row>
    <row r="20" spans="1:8" x14ac:dyDescent="0.3">
      <c r="A20">
        <v>2022</v>
      </c>
      <c r="B20" t="s">
        <v>7</v>
      </c>
      <c r="C20">
        <v>8</v>
      </c>
      <c r="D20" s="4">
        <v>2540680</v>
      </c>
      <c r="E20" s="2">
        <f t="shared" si="0"/>
        <v>2451521</v>
      </c>
      <c r="F20" s="3">
        <v>983040</v>
      </c>
      <c r="G20" s="4">
        <v>1468481</v>
      </c>
      <c r="H20" s="1" t="s">
        <v>68</v>
      </c>
    </row>
    <row r="21" spans="1:8" x14ac:dyDescent="0.3">
      <c r="A21">
        <v>2022</v>
      </c>
      <c r="B21" t="s">
        <v>8</v>
      </c>
      <c r="C21">
        <v>9</v>
      </c>
      <c r="D21" s="4">
        <v>1268893</v>
      </c>
      <c r="E21" s="2">
        <f t="shared" si="0"/>
        <v>1256395</v>
      </c>
      <c r="F21" s="3">
        <v>546209</v>
      </c>
      <c r="G21" s="4">
        <v>710186</v>
      </c>
      <c r="H21" s="1" t="s">
        <v>69</v>
      </c>
    </row>
    <row r="22" spans="1:8" x14ac:dyDescent="0.3">
      <c r="A22">
        <v>2022</v>
      </c>
      <c r="B22" t="s">
        <v>9</v>
      </c>
      <c r="C22">
        <v>14</v>
      </c>
      <c r="D22" s="4">
        <v>7771399</v>
      </c>
      <c r="E22" s="2">
        <f t="shared" si="0"/>
        <v>7720523</v>
      </c>
      <c r="F22" s="4">
        <v>4614210</v>
      </c>
      <c r="G22" s="2">
        <v>3106313</v>
      </c>
      <c r="H22" s="1" t="s">
        <v>70</v>
      </c>
    </row>
    <row r="23" spans="1:8" x14ac:dyDescent="0.3">
      <c r="A23">
        <v>2022</v>
      </c>
      <c r="B23" t="s">
        <v>10</v>
      </c>
      <c r="C23">
        <v>13</v>
      </c>
      <c r="D23" s="4">
        <v>3953408</v>
      </c>
      <c r="E23" s="2">
        <f t="shared" si="0"/>
        <v>3925245</v>
      </c>
      <c r="F23" s="4">
        <v>2111572</v>
      </c>
      <c r="G23" s="3">
        <v>1813673</v>
      </c>
      <c r="H23" s="1" t="s">
        <v>71</v>
      </c>
    </row>
    <row r="24" spans="1:8" x14ac:dyDescent="0.3">
      <c r="A24">
        <v>2022</v>
      </c>
      <c r="B24" t="s">
        <v>11</v>
      </c>
      <c r="C24">
        <v>15</v>
      </c>
      <c r="D24" s="4">
        <v>413262</v>
      </c>
      <c r="E24" s="2">
        <f>F24+G24</f>
        <v>413262</v>
      </c>
      <c r="F24" s="3">
        <v>152237</v>
      </c>
      <c r="G24" s="4">
        <v>261025</v>
      </c>
      <c r="H24" s="1" t="s">
        <v>72</v>
      </c>
    </row>
    <row r="25" spans="1:8" x14ac:dyDescent="0.3">
      <c r="A25">
        <v>2022</v>
      </c>
      <c r="B25" t="s">
        <v>12</v>
      </c>
      <c r="C25">
        <v>19</v>
      </c>
      <c r="D25" s="4">
        <v>1220864</v>
      </c>
      <c r="E25" s="2">
        <f t="shared" si="0"/>
        <v>1192148</v>
      </c>
      <c r="F25" s="4">
        <v>709198</v>
      </c>
      <c r="G25" s="3">
        <v>482950</v>
      </c>
      <c r="H25" s="1" t="s">
        <v>75</v>
      </c>
    </row>
    <row r="26" spans="1:8" x14ac:dyDescent="0.3">
      <c r="A26">
        <v>2022</v>
      </c>
      <c r="B26" t="s">
        <v>13</v>
      </c>
      <c r="C26">
        <v>16</v>
      </c>
      <c r="D26" s="4">
        <v>592557</v>
      </c>
      <c r="E26" s="2">
        <f>F26+G26</f>
        <v>478758</v>
      </c>
      <c r="F26" s="4">
        <v>358598</v>
      </c>
      <c r="G26" s="2">
        <v>120160</v>
      </c>
      <c r="H26" s="1" t="s">
        <v>73</v>
      </c>
    </row>
    <row r="27" spans="1:8" x14ac:dyDescent="0.3">
      <c r="A27">
        <v>2022</v>
      </c>
      <c r="B27" t="s">
        <v>14</v>
      </c>
      <c r="C27">
        <v>17</v>
      </c>
      <c r="D27" s="5">
        <v>4104636</v>
      </c>
      <c r="E27" s="2">
        <f t="shared" si="0"/>
        <v>3992843</v>
      </c>
      <c r="F27" s="3">
        <v>1739095</v>
      </c>
      <c r="G27" s="4">
        <v>2253748</v>
      </c>
      <c r="H27" s="1" t="s">
        <v>74</v>
      </c>
    </row>
    <row r="28" spans="1:8" x14ac:dyDescent="0.3">
      <c r="A28">
        <v>2022</v>
      </c>
      <c r="B28" t="s">
        <v>15</v>
      </c>
      <c r="C28">
        <v>20</v>
      </c>
      <c r="D28" s="4">
        <v>1008998</v>
      </c>
      <c r="E28" s="2">
        <f t="shared" si="0"/>
        <v>977440</v>
      </c>
      <c r="F28" s="3">
        <v>477591</v>
      </c>
      <c r="G28" s="4">
        <v>499849</v>
      </c>
      <c r="H28" s="1" t="s">
        <v>76</v>
      </c>
    </row>
    <row r="29" spans="1:8" x14ac:dyDescent="0.3">
      <c r="A29">
        <v>2022</v>
      </c>
      <c r="B29" t="s">
        <v>18</v>
      </c>
      <c r="C29">
        <v>25</v>
      </c>
      <c r="D29" s="4">
        <v>676819</v>
      </c>
      <c r="E29" s="2">
        <f t="shared" si="0"/>
        <v>664238</v>
      </c>
      <c r="F29" s="3">
        <v>287304</v>
      </c>
      <c r="G29" s="4">
        <v>376934</v>
      </c>
      <c r="H29" s="1" t="s">
        <v>77</v>
      </c>
    </row>
    <row r="30" spans="1:8" x14ac:dyDescent="0.3">
      <c r="A30">
        <v>2022</v>
      </c>
      <c r="B30" t="s">
        <v>17</v>
      </c>
      <c r="C30">
        <v>24</v>
      </c>
      <c r="D30" s="4">
        <v>2005223</v>
      </c>
      <c r="E30" s="2">
        <f t="shared" si="0"/>
        <v>1937944</v>
      </c>
      <c r="F30" s="3">
        <v>644000</v>
      </c>
      <c r="G30" s="4">
        <v>1293944</v>
      </c>
      <c r="H30" s="1" t="s">
        <v>78</v>
      </c>
    </row>
    <row r="31" spans="1:8" x14ac:dyDescent="0.3">
      <c r="A31">
        <v>2022</v>
      </c>
      <c r="B31" t="s">
        <v>16</v>
      </c>
      <c r="C31">
        <v>23</v>
      </c>
      <c r="D31" s="4">
        <v>2485796</v>
      </c>
      <c r="E31" s="2">
        <f t="shared" si="0"/>
        <v>2443746</v>
      </c>
      <c r="F31" s="3">
        <v>859343</v>
      </c>
      <c r="G31" s="4">
        <v>1584403</v>
      </c>
      <c r="H31" s="1" t="s">
        <v>79</v>
      </c>
    </row>
    <row r="32" spans="1:8" x14ac:dyDescent="0.3">
      <c r="A32">
        <v>2022</v>
      </c>
      <c r="B32" t="s">
        <v>19</v>
      </c>
      <c r="C32">
        <v>26</v>
      </c>
      <c r="D32" s="4">
        <v>4461972</v>
      </c>
      <c r="E32" s="2">
        <f t="shared" si="0"/>
        <v>4391140</v>
      </c>
      <c r="F32" s="3">
        <v>1960635</v>
      </c>
      <c r="G32" s="4">
        <v>2430505</v>
      </c>
      <c r="H32" s="1" t="s">
        <v>80</v>
      </c>
    </row>
    <row r="33" spans="1:8" x14ac:dyDescent="0.3">
      <c r="A33">
        <v>2022</v>
      </c>
      <c r="B33" t="s">
        <v>20</v>
      </c>
      <c r="C33">
        <v>27</v>
      </c>
      <c r="D33" s="4">
        <v>2510661</v>
      </c>
      <c r="E33" s="2">
        <f t="shared" si="0"/>
        <v>2432290</v>
      </c>
      <c r="F33" s="3">
        <v>1119941</v>
      </c>
      <c r="G33" s="4">
        <v>1312349</v>
      </c>
      <c r="H33" s="1" t="s">
        <v>81</v>
      </c>
    </row>
    <row r="34" spans="1:8" x14ac:dyDescent="0.3">
      <c r="A34">
        <v>2022</v>
      </c>
      <c r="B34" t="s">
        <v>21</v>
      </c>
      <c r="C34">
        <v>31</v>
      </c>
      <c r="D34" s="4">
        <v>666795</v>
      </c>
      <c r="E34" s="2">
        <f t="shared" si="0"/>
        <v>640340</v>
      </c>
      <c r="F34" s="4">
        <v>398334</v>
      </c>
      <c r="G34" s="3">
        <v>242006</v>
      </c>
      <c r="H34" s="1" t="s">
        <v>82</v>
      </c>
    </row>
    <row r="35" spans="1:8" x14ac:dyDescent="0.3">
      <c r="A35">
        <v>2022</v>
      </c>
      <c r="B35" t="s">
        <v>22</v>
      </c>
      <c r="C35">
        <v>33</v>
      </c>
      <c r="D35" s="4">
        <v>619135</v>
      </c>
      <c r="E35" s="2">
        <f t="shared" si="0"/>
        <v>609579</v>
      </c>
      <c r="F35" s="4">
        <v>352813</v>
      </c>
      <c r="G35" s="3">
        <v>256766</v>
      </c>
      <c r="H35" s="1" t="s">
        <v>84</v>
      </c>
    </row>
    <row r="36" spans="1:8" x14ac:dyDescent="0.3">
      <c r="A36">
        <v>2022</v>
      </c>
      <c r="B36" t="s">
        <v>24</v>
      </c>
      <c r="C36">
        <v>35</v>
      </c>
      <c r="D36" s="4">
        <v>712256</v>
      </c>
      <c r="E36" s="2">
        <f t="shared" si="0"/>
        <v>694869</v>
      </c>
      <c r="F36" s="3">
        <v>324701</v>
      </c>
      <c r="G36" s="4">
        <v>370168</v>
      </c>
      <c r="H36" s="1" t="s">
        <v>85</v>
      </c>
    </row>
    <row r="37" spans="1:8" x14ac:dyDescent="0.3">
      <c r="A37">
        <v>2022</v>
      </c>
      <c r="B37" t="s">
        <v>25</v>
      </c>
      <c r="C37">
        <v>32</v>
      </c>
      <c r="D37" s="4">
        <v>1019071</v>
      </c>
      <c r="E37" s="2">
        <f t="shared" si="0"/>
        <v>979368</v>
      </c>
      <c r="F37" s="4">
        <v>497377</v>
      </c>
      <c r="G37" s="3">
        <v>481991</v>
      </c>
      <c r="H37" s="1" t="s">
        <v>83</v>
      </c>
    </row>
    <row r="38" spans="1:8" x14ac:dyDescent="0.3">
      <c r="A38">
        <v>2022</v>
      </c>
      <c r="B38" t="s">
        <v>26</v>
      </c>
      <c r="C38">
        <v>36</v>
      </c>
      <c r="D38" s="4">
        <v>5798092</v>
      </c>
      <c r="E38" s="2">
        <f t="shared" si="0"/>
        <v>5902996</v>
      </c>
      <c r="F38" s="3">
        <v>2762581</v>
      </c>
      <c r="G38" s="4">
        <v>3140415</v>
      </c>
      <c r="H38" s="1" t="s">
        <v>86</v>
      </c>
    </row>
    <row r="39" spans="1:8" x14ac:dyDescent="0.3">
      <c r="A39">
        <v>2022</v>
      </c>
      <c r="B39" t="s">
        <v>27</v>
      </c>
      <c r="C39">
        <v>39</v>
      </c>
      <c r="D39" s="4">
        <v>4134877</v>
      </c>
      <c r="E39" s="2">
        <f t="shared" si="0"/>
        <v>4125913</v>
      </c>
      <c r="F39" s="4">
        <v>2580424</v>
      </c>
      <c r="G39" s="3">
        <v>1545489</v>
      </c>
      <c r="H39" s="1" t="s">
        <v>87</v>
      </c>
    </row>
    <row r="40" spans="1:8" x14ac:dyDescent="0.3">
      <c r="A40">
        <v>2022</v>
      </c>
      <c r="B40" t="s">
        <v>28</v>
      </c>
      <c r="C40">
        <v>40</v>
      </c>
      <c r="D40" s="4">
        <v>1153284</v>
      </c>
      <c r="E40" s="2">
        <f t="shared" si="0"/>
        <v>1121388</v>
      </c>
      <c r="F40" s="4">
        <v>639484</v>
      </c>
      <c r="G40" s="3">
        <v>481904</v>
      </c>
      <c r="H40" s="1" t="s">
        <v>88</v>
      </c>
    </row>
    <row r="41" spans="1:8" x14ac:dyDescent="0.3">
      <c r="A41">
        <v>2022</v>
      </c>
      <c r="B41" t="s">
        <v>29</v>
      </c>
      <c r="C41">
        <v>41</v>
      </c>
      <c r="D41" s="4">
        <v>1952883</v>
      </c>
      <c r="E41" s="2">
        <f t="shared" si="0"/>
        <v>1767421</v>
      </c>
      <c r="F41" s="3">
        <v>850347</v>
      </c>
      <c r="G41" s="4">
        <v>917074</v>
      </c>
      <c r="H41" s="8" t="s">
        <v>89</v>
      </c>
    </row>
    <row r="42" spans="1:8" x14ac:dyDescent="0.3">
      <c r="A42">
        <v>2022</v>
      </c>
      <c r="B42" t="s">
        <v>30</v>
      </c>
      <c r="C42">
        <v>42</v>
      </c>
      <c r="D42" s="4">
        <v>5366179</v>
      </c>
      <c r="E42" s="2">
        <f t="shared" si="0"/>
        <v>5269614</v>
      </c>
      <c r="F42" s="3">
        <v>2238477</v>
      </c>
      <c r="G42" s="4">
        <v>3031137</v>
      </c>
      <c r="H42" s="1" t="s">
        <v>90</v>
      </c>
    </row>
    <row r="43" spans="1:8" x14ac:dyDescent="0.3">
      <c r="A43">
        <v>2022</v>
      </c>
      <c r="B43" t="s">
        <v>31</v>
      </c>
      <c r="C43">
        <v>44</v>
      </c>
      <c r="D43" s="4">
        <v>357670</v>
      </c>
      <c r="E43" s="2">
        <f t="shared" si="0"/>
        <v>346167</v>
      </c>
      <c r="F43" s="3">
        <v>139001</v>
      </c>
      <c r="G43" s="4">
        <v>207166</v>
      </c>
      <c r="H43" s="1" t="s">
        <v>91</v>
      </c>
    </row>
    <row r="44" spans="1:8" x14ac:dyDescent="0.3">
      <c r="A44">
        <v>2022</v>
      </c>
      <c r="B44" t="s">
        <v>32</v>
      </c>
      <c r="C44">
        <v>45</v>
      </c>
      <c r="D44" s="4">
        <v>1703192</v>
      </c>
      <c r="E44" s="2">
        <f t="shared" si="0"/>
        <v>1681192</v>
      </c>
      <c r="F44" s="4">
        <v>988501</v>
      </c>
      <c r="G44" s="3">
        <v>692691</v>
      </c>
      <c r="H44" s="1" t="s">
        <v>92</v>
      </c>
    </row>
    <row r="45" spans="1:8" x14ac:dyDescent="0.3">
      <c r="A45">
        <v>2022</v>
      </c>
      <c r="B45" t="s">
        <v>33</v>
      </c>
      <c r="C45">
        <v>46</v>
      </c>
      <c r="D45" s="4">
        <v>350166</v>
      </c>
      <c r="E45" s="2">
        <f t="shared" si="0"/>
        <v>340183</v>
      </c>
      <c r="F45" s="4">
        <v>217035</v>
      </c>
      <c r="G45" s="3">
        <v>123148</v>
      </c>
      <c r="H45" s="1" t="s">
        <v>93</v>
      </c>
    </row>
    <row r="46" spans="1:8" x14ac:dyDescent="0.3">
      <c r="A46">
        <v>2022</v>
      </c>
      <c r="B46" t="s">
        <v>34</v>
      </c>
      <c r="C46">
        <v>47</v>
      </c>
      <c r="D46" s="4">
        <v>1739882</v>
      </c>
      <c r="E46" s="2">
        <f t="shared" si="0"/>
        <v>1702208</v>
      </c>
      <c r="F46" s="4">
        <v>1129390</v>
      </c>
      <c r="G46" s="3">
        <v>572818</v>
      </c>
      <c r="H46" s="1" t="s">
        <v>94</v>
      </c>
    </row>
    <row r="47" spans="1:8" x14ac:dyDescent="0.3">
      <c r="A47">
        <v>2022</v>
      </c>
      <c r="B47" t="s">
        <v>35</v>
      </c>
      <c r="C47">
        <v>48</v>
      </c>
      <c r="D47" s="4">
        <v>8102908</v>
      </c>
      <c r="E47" s="2">
        <f t="shared" si="0"/>
        <v>7990755</v>
      </c>
      <c r="F47" s="4">
        <v>4437099</v>
      </c>
      <c r="G47" s="3">
        <v>3553656</v>
      </c>
      <c r="H47" s="1" t="s">
        <v>95</v>
      </c>
    </row>
    <row r="48" spans="1:8" x14ac:dyDescent="0.3">
      <c r="A48">
        <v>2022</v>
      </c>
      <c r="B48" t="s">
        <v>37</v>
      </c>
      <c r="C48">
        <v>50</v>
      </c>
      <c r="D48" s="4">
        <v>284801</v>
      </c>
      <c r="E48" s="2">
        <f t="shared" si="0"/>
        <v>270395</v>
      </c>
      <c r="F48" s="4">
        <v>202147</v>
      </c>
      <c r="G48" s="2">
        <v>68248</v>
      </c>
      <c r="H48" s="1" t="s">
        <v>96</v>
      </c>
    </row>
    <row r="49" spans="1:8" x14ac:dyDescent="0.3">
      <c r="A49">
        <v>2022</v>
      </c>
      <c r="B49" t="s">
        <v>38</v>
      </c>
      <c r="C49">
        <v>55</v>
      </c>
      <c r="D49" s="4">
        <v>2656490</v>
      </c>
      <c r="E49" s="2">
        <f t="shared" si="0"/>
        <v>2627309</v>
      </c>
      <c r="F49" s="3">
        <v>1268535</v>
      </c>
      <c r="G49" s="4">
        <v>1358774</v>
      </c>
      <c r="H49" s="1" t="s">
        <v>97</v>
      </c>
    </row>
    <row r="50" spans="1:8" x14ac:dyDescent="0.3">
      <c r="A50">
        <v>2022</v>
      </c>
      <c r="B50" t="s">
        <v>39</v>
      </c>
      <c r="C50">
        <v>56</v>
      </c>
      <c r="D50" s="4">
        <v>194000</v>
      </c>
      <c r="E50" s="2">
        <f t="shared" ref="E50" si="1">F50+G50</f>
        <v>174382</v>
      </c>
      <c r="F50" s="4">
        <v>143696</v>
      </c>
      <c r="G50" s="3">
        <v>30686</v>
      </c>
      <c r="H50" s="1" t="s">
        <v>98</v>
      </c>
    </row>
  </sheetData>
  <hyperlinks>
    <hyperlink ref="H2" r:id="rId1" xr:uid="{955C3F6D-6FD4-47A2-A790-2B039DDFF899}"/>
    <hyperlink ref="H4" r:id="rId2" xr:uid="{8D1AB419-7150-4A59-8060-FA8CB82606C4}"/>
    <hyperlink ref="H6" r:id="rId3" xr:uid="{7C562D65-1621-4251-BAF5-0953DECA868B}"/>
    <hyperlink ref="H8" r:id="rId4" xr:uid="{CE5BB571-12A1-44FF-B976-B71806F8D917}"/>
    <hyperlink ref="H10" r:id="rId5" xr:uid="{4EFF21B3-AA94-4F6F-9895-E5C711FA27E4}"/>
    <hyperlink ref="H12" r:id="rId6" xr:uid="{C5C24A0C-027D-4C71-8833-51C917A135B0}"/>
    <hyperlink ref="H13" r:id="rId7" xr:uid="{6D2A756C-BA0B-47FD-BD52-4A07D6E01E53}"/>
    <hyperlink ref="H16" r:id="rId8" xr:uid="{68C91962-477D-4990-882D-C0A12BCFFD9C}"/>
    <hyperlink ref="H18" r:id="rId9" xr:uid="{A06CC4D9-C6F6-4CDA-BBCA-BE4E8B921CFB}"/>
    <hyperlink ref="H19" r:id="rId10" xr:uid="{120227BE-DFC1-4799-9BD4-1F9D32D4B124}"/>
    <hyperlink ref="H17" r:id="rId11" xr:uid="{25FDE520-CC12-4123-A66F-2242E53FF33F}"/>
    <hyperlink ref="H20" r:id="rId12" xr:uid="{5E69912A-05BA-49CA-A7C7-53C0010C6BF7}"/>
    <hyperlink ref="H21" r:id="rId13" xr:uid="{B0AB22BF-B32F-478A-9E72-6E81ABD5EBBA}"/>
    <hyperlink ref="H22" r:id="rId14" xr:uid="{CDEC1AA5-8895-468F-A13D-530FDB47F707}"/>
    <hyperlink ref="H23" r:id="rId15" xr:uid="{56341FC8-7453-4A39-899F-D4F7A229D8D9}"/>
    <hyperlink ref="H24" r:id="rId16" xr:uid="{F70F29F8-4B77-4519-B979-3F05F7DB70A8}"/>
    <hyperlink ref="H26" r:id="rId17" xr:uid="{7EEAF7A6-C244-48EB-BCF7-6E67B9432259}"/>
    <hyperlink ref="H27" r:id="rId18" xr:uid="{81793203-4A5D-4841-86EE-10ECE70BC2A7}"/>
    <hyperlink ref="H25" r:id="rId19" xr:uid="{39F3A03E-B2DC-465D-85F3-E8B497AAFA22}"/>
    <hyperlink ref="H28" r:id="rId20" xr:uid="{5197A1B7-F26C-448F-8F49-A27140E9C6C0}"/>
    <hyperlink ref="H29" r:id="rId21" xr:uid="{73D9AF1E-561B-4EEB-9DAF-3B80E53AE647}"/>
    <hyperlink ref="H30" r:id="rId22" xr:uid="{75B209FA-2FC5-4809-9544-CF988D62998E}"/>
    <hyperlink ref="H31" r:id="rId23" xr:uid="{00B5CAF3-C960-4A99-9BED-8D4D8C538A48}"/>
    <hyperlink ref="H32" r:id="rId24" xr:uid="{4BCBE2C9-06F8-4284-A8E6-F593369D8F70}"/>
    <hyperlink ref="H33" r:id="rId25" xr:uid="{AC4366C5-1C90-45E2-AA47-EFAE471FF393}"/>
    <hyperlink ref="H34" r:id="rId26" xr:uid="{105E6D91-25FC-443E-BB30-57358AF1F0CA}"/>
    <hyperlink ref="H37" r:id="rId27" xr:uid="{8DD0F3A7-3F1D-4BE1-BF01-BF714313DA1A}"/>
    <hyperlink ref="H35" r:id="rId28" xr:uid="{CE427C29-7DD2-42F8-87DA-4406ADF289D1}"/>
    <hyperlink ref="H36" r:id="rId29" xr:uid="{AE7A339D-66F4-4CB4-9492-AC1DEF79A5D6}"/>
    <hyperlink ref="H38" r:id="rId30" xr:uid="{CB39C8BC-F594-41A0-8087-1CF9D18DD05B}"/>
    <hyperlink ref="H39" r:id="rId31" xr:uid="{3EF88FB8-40BA-4867-A5BB-60B3A6C99664}"/>
    <hyperlink ref="H40" r:id="rId32" xr:uid="{526A4752-38FB-4005-A4D4-91D8E5DA9DE7}"/>
    <hyperlink ref="H41" r:id="rId33" xr:uid="{6C68A79A-3DA3-4E19-99F4-9000F94E1D53}"/>
    <hyperlink ref="H42" r:id="rId34" xr:uid="{85C7363D-4D70-42AB-BB6C-C99B30F8789C}"/>
    <hyperlink ref="H43" r:id="rId35" xr:uid="{94D42613-7B58-4629-901F-68EE1E3F8767}"/>
    <hyperlink ref="H44" r:id="rId36" xr:uid="{3DAA5159-CE0E-45DE-8013-105034640FF1}"/>
    <hyperlink ref="H15" r:id="rId37" xr:uid="{A28F22B1-643D-4F49-9455-2F4BE27D4C82}"/>
    <hyperlink ref="H45" r:id="rId38" xr:uid="{FA1B5798-6ACC-4D47-8032-583E2BDCCA68}"/>
    <hyperlink ref="H46" r:id="rId39" xr:uid="{B0DE0217-199B-4B71-8C8A-BFDC35BA77D9}"/>
    <hyperlink ref="H47" r:id="rId40" xr:uid="{E74D85D0-0F80-4AE1-96D4-46075A0D7B90}"/>
    <hyperlink ref="H48" r:id="rId41" xr:uid="{C734E56C-E767-4764-9DF6-7F59AA30E2A8}"/>
    <hyperlink ref="H49" r:id="rId42" xr:uid="{67AF6F99-DF0B-4A3D-A1AE-1BDDF3CEB68E}"/>
    <hyperlink ref="H50" r:id="rId43" xr:uid="{A1F12DB7-C316-486E-BD52-96C382762D4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03C63-9520-46EE-BF9D-0E9C49C2BF3C}">
  <dimension ref="A1:B7"/>
  <sheetViews>
    <sheetView workbookViewId="0">
      <selection activeCell="B3" sqref="B3"/>
    </sheetView>
  </sheetViews>
  <sheetFormatPr defaultRowHeight="14.4" x14ac:dyDescent="0.3"/>
  <cols>
    <col min="1" max="1" width="16.109375" bestFit="1" customWidth="1"/>
  </cols>
  <sheetData>
    <row r="1" spans="1:2" x14ac:dyDescent="0.3">
      <c r="A1" t="s">
        <v>60</v>
      </c>
      <c r="B1" t="s">
        <v>47</v>
      </c>
    </row>
    <row r="2" spans="1:2" x14ac:dyDescent="0.3">
      <c r="A2" t="s">
        <v>100</v>
      </c>
      <c r="B2" s="1" t="s">
        <v>99</v>
      </c>
    </row>
    <row r="3" spans="1:2" x14ac:dyDescent="0.3">
      <c r="A3" t="s">
        <v>101</v>
      </c>
      <c r="B3" s="1" t="s">
        <v>102</v>
      </c>
    </row>
    <row r="4" spans="1:2" x14ac:dyDescent="0.3">
      <c r="A4" t="s">
        <v>53</v>
      </c>
      <c r="B4" s="1" t="s">
        <v>54</v>
      </c>
    </row>
    <row r="5" spans="1:2" x14ac:dyDescent="0.3">
      <c r="A5" t="s">
        <v>50</v>
      </c>
      <c r="B5" s="1" t="s">
        <v>49</v>
      </c>
    </row>
    <row r="6" spans="1:2" x14ac:dyDescent="0.3">
      <c r="A6" t="s">
        <v>51</v>
      </c>
      <c r="B6" s="1" t="s">
        <v>48</v>
      </c>
    </row>
    <row r="7" spans="1:2" x14ac:dyDescent="0.3">
      <c r="A7" t="s">
        <v>52</v>
      </c>
      <c r="B7" s="1" t="s">
        <v>46</v>
      </c>
    </row>
  </sheetData>
  <hyperlinks>
    <hyperlink ref="B7" r:id="rId1" xr:uid="{FD148310-9B22-46B4-AB44-4BF50938967B}"/>
    <hyperlink ref="B6" r:id="rId2" xr:uid="{3E369F46-E16E-4E1F-88EA-5A8FDAAB54BD}"/>
    <hyperlink ref="B5" r:id="rId3" xr:uid="{0939CEB5-B5E6-42B5-ACF6-4AB4B90C2FB8}"/>
    <hyperlink ref="B4" r:id="rId4" xr:uid="{778CCE7A-F847-4D19-9220-7AC87A41ADB6}"/>
    <hyperlink ref="B3" r:id="rId5" xr:uid="{19D1A82C-6472-4664-8649-705D40DE6257}"/>
    <hyperlink ref="B2" r:id="rId6" xr:uid="{53591DDD-6CAC-41AD-B647-E8FF789068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Previous Elections</vt:lpstr>
      <vt:lpstr>Previous Elections Working</vt:lpstr>
      <vt:lpstr>Missing Results</vt:lpstr>
      <vt:lpstr>Missing Results Working</vt:lpstr>
      <vt:lpstr>Extra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Kister</dc:creator>
  <cp:lastModifiedBy>Jack Kister</cp:lastModifiedBy>
  <dcterms:created xsi:type="dcterms:W3CDTF">2015-06-05T18:17:20Z</dcterms:created>
  <dcterms:modified xsi:type="dcterms:W3CDTF">2024-10-07T21:13:10Z</dcterms:modified>
</cp:coreProperties>
</file>