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hut\code\Inventory_Management_Project\"/>
    </mc:Choice>
  </mc:AlternateContent>
  <xr:revisionPtr revIDLastSave="0" documentId="13_ncr:1_{EC2D0C59-6B78-4B28-A409-90E3EDB19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13" i="1"/>
  <c r="N6" i="1"/>
  <c r="M6" i="1"/>
  <c r="E9" i="1"/>
  <c r="E7" i="1"/>
  <c r="E6" i="1"/>
  <c r="F8" i="1" l="1"/>
  <c r="D9" i="1"/>
  <c r="D7" i="1"/>
  <c r="D6" i="1"/>
  <c r="C9" i="1"/>
  <c r="F9" i="1" s="1"/>
  <c r="C7" i="1"/>
  <c r="F7" i="1" s="1"/>
  <c r="C6" i="1"/>
  <c r="F6" i="1" s="1"/>
</calcChain>
</file>

<file path=xl/sharedStrings.xml><?xml version="1.0" encoding="utf-8"?>
<sst xmlns="http://schemas.openxmlformats.org/spreadsheetml/2006/main" count="32" uniqueCount="18">
  <si>
    <t>算法</t>
  </si>
  <si>
    <t>药店1</t>
  </si>
  <si>
    <t>库存成本</t>
  </si>
  <si>
    <t>药店2</t>
  </si>
  <si>
    <t>药店3</t>
  </si>
  <si>
    <t>总库存成本</t>
  </si>
  <si>
    <t>KG-CNN-LSTM-GA</t>
  </si>
  <si>
    <t>ARIMA-GA</t>
  </si>
  <si>
    <t>GA</t>
  </si>
  <si>
    <t>(s,Q)</t>
  </si>
  <si>
    <r>
      <t xml:space="preserve">表 </t>
    </r>
    <r>
      <rPr>
        <sz val="12"/>
        <color theme="1"/>
        <rFont val="Times New Roman"/>
        <family val="1"/>
      </rPr>
      <t>3‑6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</si>
  <si>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</si>
  <si>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5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</si>
  <si>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8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</si>
  <si>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t>10个药店不同参数下优化目标、订购量与订购点</t>
  </si>
  <si>
    <t>增加惩罚措施</t>
    <phoneticPr fontId="3" type="noConversion"/>
  </si>
  <si>
    <t>惩罚措施倍数</t>
    <phoneticPr fontId="3" type="noConversion"/>
  </si>
  <si>
    <t>正常倍数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</si>
</sst>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0</xdr:col>
      <xdr:colOff>466725</xdr:colOff>
      <xdr:row>12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4741F2-3AF8-595A-D6D4-7C7DFF2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466725</xdr:colOff>
      <xdr:row>12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59163F-AB04-4BE1-7812-A2DC068E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466725</xdr:colOff>
      <xdr:row>12</xdr:row>
      <xdr:rowOff>47625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771139-406F-B817-2401-44A5ED078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438150</xdr:colOff>
      <xdr:row>12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E92358-CFA1-D5F8-631B-27AB2D049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924175"/>
          <a:ext cx="438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2"/>
  <sheetViews>
    <sheetView tabSelected="1" workbookViewId="0">
      <selection activeCell="H25" sqref="H25"/>
    </sheetView>
  </sheetViews>
  <sheetFormatPr defaultRowHeight="14.25" x14ac:dyDescent="0.2"/>
  <cols>
    <col min="3" max="5" width="12.25" bestFit="1" customWidth="1"/>
    <col min="6" max="6" width="11.125" bestFit="1" customWidth="1"/>
  </cols>
  <sheetData>
    <row r="3" spans="1:15" ht="15" thickBot="1" x14ac:dyDescent="0.25"/>
    <row r="4" spans="1:15" x14ac:dyDescent="0.2">
      <c r="B4" s="5" t="s">
        <v>0</v>
      </c>
      <c r="C4" s="1" t="s">
        <v>1</v>
      </c>
      <c r="D4" s="1" t="s">
        <v>3</v>
      </c>
      <c r="E4" s="1" t="s">
        <v>4</v>
      </c>
      <c r="F4" s="5" t="s">
        <v>5</v>
      </c>
      <c r="H4" s="5" t="s">
        <v>0</v>
      </c>
      <c r="I4" s="1" t="s">
        <v>1</v>
      </c>
      <c r="J4" s="1" t="s">
        <v>3</v>
      </c>
      <c r="K4" s="1" t="s">
        <v>4</v>
      </c>
      <c r="L4" s="5" t="s">
        <v>5</v>
      </c>
    </row>
    <row r="5" spans="1:15" ht="29.25" thickBot="1" x14ac:dyDescent="0.25">
      <c r="B5" s="6"/>
      <c r="C5" s="2" t="s">
        <v>2</v>
      </c>
      <c r="D5" s="2" t="s">
        <v>2</v>
      </c>
      <c r="E5" s="2" t="s">
        <v>2</v>
      </c>
      <c r="F5" s="6"/>
      <c r="H5" s="6"/>
      <c r="I5" s="2" t="s">
        <v>2</v>
      </c>
      <c r="J5" s="2" t="s">
        <v>2</v>
      </c>
      <c r="K5" s="2" t="s">
        <v>2</v>
      </c>
      <c r="L5" s="6"/>
      <c r="M5" s="7" t="s">
        <v>16</v>
      </c>
      <c r="N5" s="7" t="s">
        <v>17</v>
      </c>
    </row>
    <row r="6" spans="1:15" ht="63" x14ac:dyDescent="0.2">
      <c r="B6" s="3" t="s">
        <v>6</v>
      </c>
      <c r="C6" s="3">
        <f>I6*$C$8/$I$8</f>
        <v>483.55851063829789</v>
      </c>
      <c r="D6" s="3">
        <f>J6*$D$8/$J$8</f>
        <v>562.48314606741576</v>
      </c>
      <c r="E6" s="3">
        <f>K6*$E$8/$K$8</f>
        <v>542.17741935483866</v>
      </c>
      <c r="F6" s="3">
        <f>SUM(C6:E6)</f>
        <v>1588.2190760605522</v>
      </c>
      <c r="G6" s="3"/>
      <c r="H6" s="3" t="s">
        <v>6</v>
      </c>
      <c r="I6" s="3">
        <v>91</v>
      </c>
      <c r="J6" s="3">
        <v>82</v>
      </c>
      <c r="K6" s="3">
        <v>83</v>
      </c>
      <c r="L6" s="3">
        <v>256</v>
      </c>
      <c r="M6">
        <f>F6/L6</f>
        <v>6.203980765861532</v>
      </c>
      <c r="N6">
        <f>F6/O6</f>
        <v>5.5338643765176032</v>
      </c>
      <c r="O6" s="3">
        <v>287</v>
      </c>
    </row>
    <row r="7" spans="1:15" ht="31.5" x14ac:dyDescent="0.2">
      <c r="B7" s="3" t="s">
        <v>7</v>
      </c>
      <c r="C7" s="3">
        <f>I7*$C$8/$I$8</f>
        <v>462.30319148936172</v>
      </c>
      <c r="D7" s="3">
        <f>J7*$D$8/$J$8</f>
        <v>617.35955056179773</v>
      </c>
      <c r="E7" s="3">
        <f>K7*$E$8/$K$8</f>
        <v>600.9677419354839</v>
      </c>
      <c r="F7" s="3">
        <f t="shared" ref="F7:F9" si="0">SUM(C7:E7)</f>
        <v>1680.6304839866434</v>
      </c>
      <c r="G7" s="3"/>
      <c r="H7" s="3" t="s">
        <v>7</v>
      </c>
      <c r="I7" s="3">
        <v>87</v>
      </c>
      <c r="J7" s="3">
        <v>90</v>
      </c>
      <c r="K7" s="3">
        <v>92</v>
      </c>
      <c r="L7" s="3">
        <v>261</v>
      </c>
    </row>
    <row r="8" spans="1:15" ht="15.75" x14ac:dyDescent="0.2">
      <c r="B8" s="3" t="s">
        <v>8</v>
      </c>
      <c r="C8" s="3">
        <v>499.5</v>
      </c>
      <c r="D8" s="3">
        <v>610.5</v>
      </c>
      <c r="E8" s="3">
        <v>607.5</v>
      </c>
      <c r="F8" s="3">
        <f t="shared" si="0"/>
        <v>1717.5</v>
      </c>
      <c r="G8" s="3"/>
      <c r="H8" s="3" t="s">
        <v>8</v>
      </c>
      <c r="I8" s="3">
        <v>94</v>
      </c>
      <c r="J8" s="3">
        <v>89</v>
      </c>
      <c r="K8" s="3">
        <v>93</v>
      </c>
      <c r="L8" s="3">
        <v>263</v>
      </c>
    </row>
    <row r="9" spans="1:15" ht="16.5" thickBot="1" x14ac:dyDescent="0.25">
      <c r="B9" s="4" t="s">
        <v>9</v>
      </c>
      <c r="C9" s="3">
        <f>I9*$C$8/$I$8</f>
        <v>488.87234042553189</v>
      </c>
      <c r="D9" s="3">
        <f>J9*$D$8/$J$8</f>
        <v>672.23595505617982</v>
      </c>
      <c r="E9" s="3">
        <f>K9*$E$8/$K$8</f>
        <v>633.62903225806451</v>
      </c>
      <c r="F9" s="3">
        <f t="shared" si="0"/>
        <v>1794.737327739776</v>
      </c>
      <c r="G9" s="4"/>
      <c r="H9" s="4" t="s">
        <v>9</v>
      </c>
      <c r="I9" s="4">
        <v>92</v>
      </c>
      <c r="J9" s="4">
        <v>98</v>
      </c>
      <c r="K9" s="4">
        <v>97</v>
      </c>
      <c r="L9" s="4">
        <v>277</v>
      </c>
    </row>
    <row r="11" spans="1:15" ht="16.5" thickBot="1" x14ac:dyDescent="0.3">
      <c r="A11" s="13" t="s">
        <v>11</v>
      </c>
      <c r="B11" s="9" t="s">
        <v>10</v>
      </c>
      <c r="D11" s="13" t="s">
        <v>12</v>
      </c>
      <c r="H11" s="13" t="s">
        <v>13</v>
      </c>
      <c r="M11" s="8" t="s">
        <v>14</v>
      </c>
    </row>
    <row r="12" spans="1:15" ht="16.5" thickBot="1" x14ac:dyDescent="0.25">
      <c r="A12" s="10"/>
      <c r="D12" s="10"/>
      <c r="H12" s="10"/>
      <c r="M12" s="10"/>
    </row>
    <row r="13" spans="1:15" ht="15.75" x14ac:dyDescent="0.2">
      <c r="A13" s="11">
        <v>299</v>
      </c>
      <c r="B13" s="16">
        <f>A13*$N$6</f>
        <v>1654.6254485787633</v>
      </c>
      <c r="D13" s="11">
        <v>499</v>
      </c>
      <c r="H13" s="14">
        <v>840</v>
      </c>
      <c r="M13" s="11">
        <v>1011</v>
      </c>
    </row>
    <row r="14" spans="1:15" ht="15.75" x14ac:dyDescent="0.2">
      <c r="A14" s="11">
        <v>304</v>
      </c>
      <c r="B14" s="16">
        <f t="shared" ref="B14:B20" si="1">A14*$N$6</f>
        <v>1682.2947704613514</v>
      </c>
      <c r="D14" s="11">
        <v>496</v>
      </c>
      <c r="H14" s="14">
        <v>797</v>
      </c>
      <c r="M14" s="11">
        <v>1002</v>
      </c>
    </row>
    <row r="15" spans="1:15" ht="15.75" x14ac:dyDescent="0.2">
      <c r="A15" s="11">
        <v>294</v>
      </c>
      <c r="B15" s="16">
        <f t="shared" si="1"/>
        <v>1626.9561266961753</v>
      </c>
      <c r="D15" s="11">
        <v>511</v>
      </c>
      <c r="H15" s="14">
        <v>789</v>
      </c>
      <c r="M15" s="11">
        <v>1002</v>
      </c>
    </row>
    <row r="16" spans="1:15" ht="15.75" x14ac:dyDescent="0.2">
      <c r="A16" s="11">
        <v>300</v>
      </c>
      <c r="B16" s="16">
        <f t="shared" si="1"/>
        <v>1660.1593129552809</v>
      </c>
      <c r="D16" s="11">
        <v>513</v>
      </c>
      <c r="H16" s="14">
        <v>799</v>
      </c>
      <c r="M16" s="11">
        <v>1002</v>
      </c>
    </row>
    <row r="17" spans="1:13" ht="15.75" x14ac:dyDescent="0.2">
      <c r="A17" s="11">
        <v>301</v>
      </c>
      <c r="B17" s="16">
        <f t="shared" si="1"/>
        <v>1665.6931773317986</v>
      </c>
      <c r="D17" s="11">
        <v>496</v>
      </c>
      <c r="H17" s="14">
        <v>809</v>
      </c>
      <c r="M17" s="11">
        <v>1009</v>
      </c>
    </row>
    <row r="18" spans="1:13" ht="15.75" x14ac:dyDescent="0.2">
      <c r="A18" s="11">
        <v>287</v>
      </c>
      <c r="B18" s="16">
        <f t="shared" si="1"/>
        <v>1588.2190760605522</v>
      </c>
      <c r="D18" s="11">
        <v>500</v>
      </c>
      <c r="H18" s="14">
        <v>798</v>
      </c>
      <c r="M18" s="11">
        <v>978</v>
      </c>
    </row>
    <row r="19" spans="1:13" ht="15.75" x14ac:dyDescent="0.2">
      <c r="A19" s="11">
        <v>306</v>
      </c>
      <c r="B19" s="16">
        <f t="shared" si="1"/>
        <v>1693.3624992143866</v>
      </c>
      <c r="D19" s="11">
        <v>525</v>
      </c>
      <c r="H19" s="14">
        <v>785</v>
      </c>
      <c r="M19" s="11">
        <v>1006</v>
      </c>
    </row>
    <row r="20" spans="1:13" ht="16.5" thickBot="1" x14ac:dyDescent="0.25">
      <c r="A20" s="12">
        <v>306</v>
      </c>
      <c r="B20" s="16">
        <f t="shared" si="1"/>
        <v>1693.3624992143866</v>
      </c>
      <c r="D20" s="12">
        <v>493</v>
      </c>
      <c r="H20" s="15">
        <v>801</v>
      </c>
      <c r="M20" s="12">
        <v>994</v>
      </c>
    </row>
    <row r="22" spans="1:13" x14ac:dyDescent="0.2">
      <c r="A22" t="s">
        <v>15</v>
      </c>
    </row>
  </sheetData>
  <mergeCells count="4">
    <mergeCell ref="B4:B5"/>
    <mergeCell ref="F4:F5"/>
    <mergeCell ref="H4:H5"/>
    <mergeCell ref="L4:L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钢 鲁</cp:lastModifiedBy>
  <dcterms:created xsi:type="dcterms:W3CDTF">2015-06-05T18:19:34Z</dcterms:created>
  <dcterms:modified xsi:type="dcterms:W3CDTF">2025-07-23T10:42:21Z</dcterms:modified>
</cp:coreProperties>
</file>