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whut\code\Inventory_Management_Project\"/>
    </mc:Choice>
  </mc:AlternateContent>
  <xr:revisionPtr revIDLastSave="0" documentId="13_ncr:1_{620878B5-73CD-4F3C-A5E0-BE273E87947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7" i="1"/>
  <c r="E6" i="1"/>
  <c r="F8" i="1" l="1"/>
  <c r="D9" i="1"/>
  <c r="D7" i="1"/>
  <c r="D6" i="1"/>
  <c r="C9" i="1"/>
  <c r="F9" i="1" s="1"/>
  <c r="C7" i="1"/>
  <c r="F7" i="1" s="1"/>
  <c r="C6" i="1"/>
  <c r="F6" i="1" s="1"/>
  <c r="N6" i="1" l="1"/>
  <c r="M6" i="1"/>
  <c r="N26" i="1" l="1"/>
  <c r="I26" i="1"/>
  <c r="E26" i="1"/>
  <c r="B26" i="1"/>
  <c r="N28" i="1"/>
  <c r="E28" i="1"/>
  <c r="B28" i="1"/>
  <c r="N27" i="1"/>
  <c r="I27" i="1"/>
  <c r="E27" i="1"/>
  <c r="B27" i="1"/>
  <c r="I28" i="1"/>
  <c r="N29" i="1"/>
  <c r="I29" i="1"/>
  <c r="E29" i="1"/>
  <c r="B29" i="1"/>
  <c r="N30" i="1"/>
  <c r="I30" i="1"/>
  <c r="E30" i="1"/>
  <c r="B30" i="1"/>
  <c r="N31" i="1"/>
  <c r="I31" i="1"/>
  <c r="E31" i="1"/>
  <c r="B31" i="1"/>
  <c r="E25" i="1"/>
  <c r="N32" i="1"/>
  <c r="I32" i="1"/>
  <c r="E32" i="1"/>
  <c r="B32" i="1"/>
  <c r="N25" i="1"/>
  <c r="I25" i="1"/>
  <c r="B25" i="1"/>
  <c r="N15" i="1"/>
  <c r="I15" i="1"/>
  <c r="E15" i="1"/>
  <c r="B15" i="1"/>
  <c r="E17" i="1"/>
  <c r="N16" i="1"/>
  <c r="I16" i="1"/>
  <c r="E16" i="1"/>
  <c r="B16" i="1"/>
  <c r="I17" i="1"/>
  <c r="B17" i="1"/>
  <c r="N17" i="1"/>
  <c r="N18" i="1"/>
  <c r="I18" i="1"/>
  <c r="E18" i="1"/>
  <c r="B18" i="1"/>
  <c r="N19" i="1"/>
  <c r="I19" i="1"/>
  <c r="E19" i="1"/>
  <c r="B19" i="1"/>
  <c r="N20" i="1"/>
  <c r="I20" i="1"/>
  <c r="E20" i="1"/>
  <c r="B20" i="1"/>
  <c r="I14" i="1"/>
  <c r="E14" i="1"/>
  <c r="B14" i="1"/>
  <c r="N21" i="1"/>
  <c r="I21" i="1"/>
  <c r="E21" i="1"/>
  <c r="B21" i="1"/>
  <c r="N14" i="1"/>
</calcChain>
</file>

<file path=xl/sharedStrings.xml><?xml version="1.0" encoding="utf-8"?>
<sst xmlns="http://schemas.openxmlformats.org/spreadsheetml/2006/main" count="38" uniqueCount="24">
  <si>
    <t>算法</t>
  </si>
  <si>
    <t>药店1</t>
  </si>
  <si>
    <t>库存成本</t>
  </si>
  <si>
    <t>药店2</t>
  </si>
  <si>
    <t>药店3</t>
  </si>
  <si>
    <t>总库存成本</t>
  </si>
  <si>
    <t>KG-CNN-LSTM-GA</t>
  </si>
  <si>
    <t>ARIMA-GA</t>
  </si>
  <si>
    <t>GA</t>
  </si>
  <si>
    <t>(s,Q)</t>
  </si>
  <si>
    <r>
      <t xml:space="preserve">表 </t>
    </r>
    <r>
      <rPr>
        <sz val="12"/>
        <color theme="1"/>
        <rFont val="Times New Roman"/>
        <family val="1"/>
      </rPr>
      <t>3‑6</t>
    </r>
    <r>
      <rPr>
        <sz val="12"/>
        <color theme="1"/>
        <rFont val="宋体"/>
        <family val="3"/>
        <charset val="134"/>
      </rPr>
      <t>：</t>
    </r>
    <r>
      <rPr>
        <sz val="12"/>
        <color theme="1"/>
        <rFont val="Times New Roman"/>
        <family val="1"/>
      </rPr>
      <t>3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</si>
  <si>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3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</si>
  <si>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5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</si>
  <si>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r>
      <t>8</t>
    </r>
    <r>
      <rPr>
        <sz val="12"/>
        <color theme="1"/>
        <rFont val="宋体"/>
        <family val="3"/>
        <charset val="134"/>
      </rPr>
      <t>个药店不同参数下优化目标、订购量与订购点</t>
    </r>
  </si>
  <si>
    <t>10个药店不同参数下优化目标、订购量与订购点</t>
  </si>
  <si>
    <t>增加惩罚措施</t>
    <phoneticPr fontId="3" type="noConversion"/>
  </si>
  <si>
    <t>惩罚措施倍数</t>
    <phoneticPr fontId="3" type="noConversion"/>
  </si>
  <si>
    <t>正常倍数</t>
    <phoneticPr fontId="3" type="noConversion"/>
  </si>
  <si>
    <t>fitness-3</t>
    <phoneticPr fontId="3" type="noConversion"/>
  </si>
  <si>
    <t>fitness-5</t>
    <phoneticPr fontId="3" type="noConversion"/>
  </si>
  <si>
    <t>fitness-8</t>
    <phoneticPr fontId="3" type="noConversion"/>
  </si>
  <si>
    <t>fitness-10</t>
    <phoneticPr fontId="3" type="noConversion"/>
  </si>
  <si>
    <t>提升后</t>
    <phoneticPr fontId="3" type="noConversion"/>
  </si>
  <si>
    <t>不增加惩罚措施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</si>
</sst>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宋体"/>
      <family val="1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0" fillId="0" borderId="0" xfId="0" applyNumberFormat="1"/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0" fillId="0" borderId="0" xfId="0" applyAlignment="1">
      <alignment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0</xdr:col>
      <xdr:colOff>466725</xdr:colOff>
      <xdr:row>13</xdr:row>
      <xdr:rowOff>47625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A4741F2-3AF8-595A-D6D4-7C7DFF207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3</xdr:col>
      <xdr:colOff>466725</xdr:colOff>
      <xdr:row>13</xdr:row>
      <xdr:rowOff>47625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59163F-AB04-4BE1-7812-A2DC068EF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12</xdr:row>
      <xdr:rowOff>0</xdr:rowOff>
    </xdr:from>
    <xdr:to>
      <xdr:col>7</xdr:col>
      <xdr:colOff>466725</xdr:colOff>
      <xdr:row>13</xdr:row>
      <xdr:rowOff>47625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0771139-406F-B817-2401-44A5ED078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2924175"/>
          <a:ext cx="4667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12</xdr:row>
      <xdr:rowOff>0</xdr:rowOff>
    </xdr:from>
    <xdr:to>
      <xdr:col>12</xdr:col>
      <xdr:colOff>438150</xdr:colOff>
      <xdr:row>13</xdr:row>
      <xdr:rowOff>47625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EE92358-CFA1-D5F8-631B-27AB2D0491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924175"/>
          <a:ext cx="4381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2"/>
  <sheetViews>
    <sheetView tabSelected="1" topLeftCell="A10" workbookViewId="0">
      <selection activeCell="Q9" sqref="Q9"/>
    </sheetView>
  </sheetViews>
  <sheetFormatPr defaultRowHeight="14.25" x14ac:dyDescent="0.2"/>
  <cols>
    <col min="3" max="5" width="12.25" bestFit="1" customWidth="1"/>
    <col min="6" max="6" width="11.125" bestFit="1" customWidth="1"/>
  </cols>
  <sheetData>
    <row r="3" spans="1:15" ht="15" thickBot="1" x14ac:dyDescent="0.25"/>
    <row r="4" spans="1:15" x14ac:dyDescent="0.2">
      <c r="B4" s="15" t="s">
        <v>0</v>
      </c>
      <c r="C4" s="1" t="s">
        <v>1</v>
      </c>
      <c r="D4" s="1" t="s">
        <v>3</v>
      </c>
      <c r="E4" s="1" t="s">
        <v>4</v>
      </c>
      <c r="F4" s="15" t="s">
        <v>5</v>
      </c>
      <c r="H4" s="15" t="s">
        <v>0</v>
      </c>
      <c r="I4" s="1" t="s">
        <v>1</v>
      </c>
      <c r="J4" s="1" t="s">
        <v>3</v>
      </c>
      <c r="K4" s="1" t="s">
        <v>4</v>
      </c>
      <c r="L4" s="15" t="s">
        <v>5</v>
      </c>
    </row>
    <row r="5" spans="1:15" ht="29.25" thickBot="1" x14ac:dyDescent="0.25">
      <c r="B5" s="16"/>
      <c r="C5" s="2" t="s">
        <v>2</v>
      </c>
      <c r="D5" s="2" t="s">
        <v>2</v>
      </c>
      <c r="E5" s="2" t="s">
        <v>2</v>
      </c>
      <c r="F5" s="16"/>
      <c r="H5" s="16"/>
      <c r="I5" s="2" t="s">
        <v>2</v>
      </c>
      <c r="J5" s="2" t="s">
        <v>2</v>
      </c>
      <c r="K5" s="2" t="s">
        <v>2</v>
      </c>
      <c r="L5" s="16"/>
      <c r="M5" s="5" t="s">
        <v>16</v>
      </c>
      <c r="N5" s="5" t="s">
        <v>17</v>
      </c>
    </row>
    <row r="6" spans="1:15" ht="63" x14ac:dyDescent="0.2">
      <c r="B6" s="3" t="s">
        <v>6</v>
      </c>
      <c r="C6" s="3">
        <f>I6*$C$8/$I$8</f>
        <v>483.55851063829789</v>
      </c>
      <c r="D6" s="3">
        <f>J6*$D$8/$J$8</f>
        <v>562.48314606741576</v>
      </c>
      <c r="E6" s="3">
        <f>K6*$E$8/$K$8</f>
        <v>542.17741935483866</v>
      </c>
      <c r="F6" s="3">
        <f>SUM(C6:E6)</f>
        <v>1588.2190760605522</v>
      </c>
      <c r="G6" s="3"/>
      <c r="H6" s="3" t="s">
        <v>6</v>
      </c>
      <c r="I6" s="3">
        <v>91</v>
      </c>
      <c r="J6" s="3">
        <v>82</v>
      </c>
      <c r="K6" s="3">
        <v>83</v>
      </c>
      <c r="L6" s="3">
        <v>256</v>
      </c>
      <c r="M6">
        <f>F6/L6</f>
        <v>6.203980765861532</v>
      </c>
      <c r="N6">
        <f>F6/O6</f>
        <v>5.5338643765176032</v>
      </c>
      <c r="O6" s="3">
        <v>287</v>
      </c>
    </row>
    <row r="7" spans="1:15" ht="31.5" x14ac:dyDescent="0.2">
      <c r="B7" s="3" t="s">
        <v>7</v>
      </c>
      <c r="C7" s="3">
        <f>I7*$C$8/$I$8</f>
        <v>462.30319148936172</v>
      </c>
      <c r="D7" s="3">
        <f>J7*$D$8/$J$8</f>
        <v>617.35955056179773</v>
      </c>
      <c r="E7" s="3">
        <f>K7*$E$8/$K$8</f>
        <v>600.9677419354839</v>
      </c>
      <c r="F7" s="3">
        <f t="shared" ref="F7:F9" si="0">SUM(C7:E7)</f>
        <v>1680.6304839866434</v>
      </c>
      <c r="G7" s="3"/>
      <c r="H7" s="3" t="s">
        <v>7</v>
      </c>
      <c r="I7" s="3">
        <v>87</v>
      </c>
      <c r="J7" s="3">
        <v>90</v>
      </c>
      <c r="K7" s="3">
        <v>92</v>
      </c>
      <c r="L7" s="3">
        <v>261</v>
      </c>
    </row>
    <row r="8" spans="1:15" ht="15.75" x14ac:dyDescent="0.2">
      <c r="B8" s="3" t="s">
        <v>8</v>
      </c>
      <c r="C8" s="3">
        <v>499.5</v>
      </c>
      <c r="D8" s="3">
        <v>610.5</v>
      </c>
      <c r="E8" s="3">
        <v>607.5</v>
      </c>
      <c r="F8" s="3">
        <f t="shared" si="0"/>
        <v>1717.5</v>
      </c>
      <c r="G8" s="3"/>
      <c r="H8" s="3" t="s">
        <v>8</v>
      </c>
      <c r="I8" s="3">
        <v>94</v>
      </c>
      <c r="J8" s="3">
        <v>89</v>
      </c>
      <c r="K8" s="3">
        <v>93</v>
      </c>
      <c r="L8" s="3">
        <v>263</v>
      </c>
    </row>
    <row r="9" spans="1:15" ht="16.5" thickBot="1" x14ac:dyDescent="0.25">
      <c r="B9" s="4" t="s">
        <v>9</v>
      </c>
      <c r="C9" s="3">
        <f>I9*$C$8/$I$8</f>
        <v>488.87234042553189</v>
      </c>
      <c r="D9" s="3">
        <f>J9*$D$8/$J$8</f>
        <v>672.23595505617982</v>
      </c>
      <c r="E9" s="3">
        <f>K9*$E$8/$K$8</f>
        <v>633.62903225806451</v>
      </c>
      <c r="F9" s="3">
        <f t="shared" si="0"/>
        <v>1794.737327739776</v>
      </c>
      <c r="G9" s="4"/>
      <c r="H9" s="4" t="s">
        <v>9</v>
      </c>
      <c r="I9" s="4">
        <v>92</v>
      </c>
      <c r="J9" s="4">
        <v>98</v>
      </c>
      <c r="K9" s="4">
        <v>97</v>
      </c>
      <c r="L9" s="4">
        <v>277</v>
      </c>
    </row>
    <row r="11" spans="1:15" ht="15.75" x14ac:dyDescent="0.25">
      <c r="A11" s="11" t="s">
        <v>11</v>
      </c>
      <c r="B11" s="7" t="s">
        <v>10</v>
      </c>
      <c r="D11" s="11" t="s">
        <v>12</v>
      </c>
      <c r="H11" s="11" t="s">
        <v>13</v>
      </c>
      <c r="M11" s="6" t="s">
        <v>14</v>
      </c>
    </row>
    <row r="12" spans="1:15" ht="16.5" thickBot="1" x14ac:dyDescent="0.3">
      <c r="A12" s="18" t="s">
        <v>23</v>
      </c>
      <c r="B12" s="7"/>
      <c r="D12" s="11"/>
      <c r="H12" s="11"/>
      <c r="M12" s="6"/>
    </row>
    <row r="13" spans="1:15" ht="16.5" thickBot="1" x14ac:dyDescent="0.25">
      <c r="A13" s="8"/>
      <c r="D13" s="8"/>
      <c r="H13" s="8"/>
      <c r="M13" s="8"/>
      <c r="N13" t="s">
        <v>22</v>
      </c>
    </row>
    <row r="14" spans="1:15" ht="15.75" x14ac:dyDescent="0.2">
      <c r="A14" s="9">
        <v>299</v>
      </c>
      <c r="B14" s="14">
        <f>A14*$N$6</f>
        <v>1654.6254485787633</v>
      </c>
      <c r="D14" s="9">
        <v>499</v>
      </c>
      <c r="E14" s="14">
        <f>D14*$N$6</f>
        <v>2761.3983238822839</v>
      </c>
      <c r="H14" s="12">
        <v>840</v>
      </c>
      <c r="I14" s="14">
        <f>H14*$N$6</f>
        <v>4648.4460762747867</v>
      </c>
      <c r="M14" s="9">
        <v>1011</v>
      </c>
      <c r="N14" s="14">
        <f>M14*$N$6</f>
        <v>5594.7368846592972</v>
      </c>
    </row>
    <row r="15" spans="1:15" ht="15.75" x14ac:dyDescent="0.2">
      <c r="A15" s="9">
        <v>304</v>
      </c>
      <c r="B15" s="14">
        <f t="shared" ref="B15:B21" si="1">A15*$N$6</f>
        <v>1682.2947704613514</v>
      </c>
      <c r="D15" s="9">
        <v>496</v>
      </c>
      <c r="E15" s="14">
        <f t="shared" ref="E15:E21" si="2">D15*$N$6</f>
        <v>2744.796730752731</v>
      </c>
      <c r="H15" s="12">
        <v>797</v>
      </c>
      <c r="I15" s="14">
        <f t="shared" ref="I15:I21" si="3">H15*$N$6</f>
        <v>4410.4899080845298</v>
      </c>
      <c r="M15" s="9">
        <v>1002</v>
      </c>
      <c r="N15" s="14">
        <f t="shared" ref="N15:N21" si="4">M15*$N$6</f>
        <v>5544.9321052706382</v>
      </c>
    </row>
    <row r="16" spans="1:15" ht="15.75" x14ac:dyDescent="0.2">
      <c r="A16" s="9">
        <v>294</v>
      </c>
      <c r="B16" s="14">
        <f t="shared" si="1"/>
        <v>1626.9561266961753</v>
      </c>
      <c r="D16" s="9">
        <v>511</v>
      </c>
      <c r="E16" s="14">
        <f t="shared" si="2"/>
        <v>2827.8046964004952</v>
      </c>
      <c r="H16" s="12">
        <v>789</v>
      </c>
      <c r="I16" s="14">
        <f t="shared" si="3"/>
        <v>4366.2189930723889</v>
      </c>
      <c r="M16" s="9">
        <v>1002</v>
      </c>
      <c r="N16" s="14">
        <f t="shared" si="4"/>
        <v>5544.9321052706382</v>
      </c>
    </row>
    <row r="17" spans="1:14" ht="15.75" x14ac:dyDescent="0.2">
      <c r="A17" s="9">
        <v>300</v>
      </c>
      <c r="B17" s="14">
        <f t="shared" si="1"/>
        <v>1660.1593129552809</v>
      </c>
      <c r="D17" s="9">
        <v>513</v>
      </c>
      <c r="E17" s="14">
        <f t="shared" si="2"/>
        <v>2838.8724251535305</v>
      </c>
      <c r="H17" s="12">
        <v>799</v>
      </c>
      <c r="I17" s="14">
        <f t="shared" si="3"/>
        <v>4421.557636837565</v>
      </c>
      <c r="M17" s="9">
        <v>1002</v>
      </c>
      <c r="N17" s="14">
        <f t="shared" si="4"/>
        <v>5544.9321052706382</v>
      </c>
    </row>
    <row r="18" spans="1:14" ht="15.75" x14ac:dyDescent="0.2">
      <c r="A18" s="9">
        <v>301</v>
      </c>
      <c r="B18" s="14">
        <f t="shared" si="1"/>
        <v>1665.6931773317986</v>
      </c>
      <c r="D18" s="9">
        <v>496</v>
      </c>
      <c r="E18" s="14">
        <f t="shared" si="2"/>
        <v>2744.796730752731</v>
      </c>
      <c r="H18" s="12">
        <v>809</v>
      </c>
      <c r="I18" s="14">
        <f t="shared" si="3"/>
        <v>4476.8962806027412</v>
      </c>
      <c r="M18" s="9">
        <v>1009</v>
      </c>
      <c r="N18" s="14">
        <f t="shared" si="4"/>
        <v>5583.6691559062619</v>
      </c>
    </row>
    <row r="19" spans="1:14" ht="15.75" x14ac:dyDescent="0.2">
      <c r="A19" s="9">
        <v>287</v>
      </c>
      <c r="B19" s="14">
        <f t="shared" si="1"/>
        <v>1588.2190760605522</v>
      </c>
      <c r="D19" s="9">
        <v>500</v>
      </c>
      <c r="E19" s="14">
        <f t="shared" si="2"/>
        <v>2766.9321882588015</v>
      </c>
      <c r="H19" s="12">
        <v>798</v>
      </c>
      <c r="I19" s="14">
        <f t="shared" si="3"/>
        <v>4416.023772461047</v>
      </c>
      <c r="M19" s="9">
        <v>978</v>
      </c>
      <c r="N19" s="14">
        <f t="shared" si="4"/>
        <v>5412.1193602342155</v>
      </c>
    </row>
    <row r="20" spans="1:14" ht="15.75" x14ac:dyDescent="0.2">
      <c r="A20" s="9">
        <v>306</v>
      </c>
      <c r="B20" s="14">
        <f t="shared" si="1"/>
        <v>1693.3624992143866</v>
      </c>
      <c r="D20" s="9">
        <v>525</v>
      </c>
      <c r="E20" s="14">
        <f t="shared" si="2"/>
        <v>2905.2787976717418</v>
      </c>
      <c r="H20" s="12">
        <v>785</v>
      </c>
      <c r="I20" s="14">
        <f t="shared" si="3"/>
        <v>4344.0835355663185</v>
      </c>
      <c r="M20" s="9">
        <v>1006</v>
      </c>
      <c r="N20" s="14">
        <f t="shared" si="4"/>
        <v>5567.0675627767087</v>
      </c>
    </row>
    <row r="21" spans="1:14" ht="16.5" thickBot="1" x14ac:dyDescent="0.25">
      <c r="A21" s="10">
        <v>306</v>
      </c>
      <c r="B21" s="14">
        <f t="shared" si="1"/>
        <v>1693.3624992143866</v>
      </c>
      <c r="D21" s="10">
        <v>493</v>
      </c>
      <c r="E21" s="14">
        <f t="shared" si="2"/>
        <v>2728.1951376231782</v>
      </c>
      <c r="H21" s="13">
        <v>801</v>
      </c>
      <c r="I21" s="14">
        <f t="shared" si="3"/>
        <v>4432.6253655906003</v>
      </c>
      <c r="M21" s="10">
        <v>994</v>
      </c>
      <c r="N21" s="14">
        <f t="shared" si="4"/>
        <v>5500.6611902584973</v>
      </c>
    </row>
    <row r="23" spans="1:14" x14ac:dyDescent="0.2">
      <c r="A23" t="s">
        <v>15</v>
      </c>
    </row>
    <row r="24" spans="1:14" x14ac:dyDescent="0.2">
      <c r="A24" t="s">
        <v>18</v>
      </c>
      <c r="D24" t="s">
        <v>19</v>
      </c>
      <c r="H24" t="s">
        <v>20</v>
      </c>
      <c r="M24" t="s">
        <v>21</v>
      </c>
    </row>
    <row r="25" spans="1:14" x14ac:dyDescent="0.2">
      <c r="A25" s="17">
        <v>263</v>
      </c>
      <c r="B25" s="14">
        <f>A25*$M$6</f>
        <v>1631.6469414215828</v>
      </c>
      <c r="D25" s="17">
        <v>436</v>
      </c>
      <c r="E25" s="14">
        <f>D25*$M$6</f>
        <v>2704.935613915628</v>
      </c>
      <c r="H25" s="17">
        <v>704</v>
      </c>
      <c r="I25" s="14">
        <f>H25*$M$6</f>
        <v>4367.6024591665182</v>
      </c>
      <c r="M25" s="17">
        <v>878</v>
      </c>
      <c r="N25" s="14">
        <f>M25*$M$6</f>
        <v>5447.0951124264247</v>
      </c>
    </row>
    <row r="26" spans="1:14" x14ac:dyDescent="0.2">
      <c r="A26" s="17">
        <v>264</v>
      </c>
      <c r="B26" s="14">
        <f t="shared" ref="B26:B32" si="5">A26*$M$6</f>
        <v>1637.8509221874444</v>
      </c>
      <c r="D26" s="17">
        <v>437</v>
      </c>
      <c r="E26" s="14">
        <f t="shared" ref="E26:E32" si="6">D26*$M$6</f>
        <v>2711.1395946814896</v>
      </c>
      <c r="H26" s="17">
        <v>704</v>
      </c>
      <c r="I26" s="14">
        <f t="shared" ref="I26:I32" si="7">H26*$M$6</f>
        <v>4367.6024591665182</v>
      </c>
      <c r="M26" s="17">
        <v>877</v>
      </c>
      <c r="N26" s="14">
        <f t="shared" ref="N26:N32" si="8">M26*$M$6</f>
        <v>5440.8911316605636</v>
      </c>
    </row>
    <row r="27" spans="1:14" x14ac:dyDescent="0.2">
      <c r="A27" s="17">
        <v>262</v>
      </c>
      <c r="B27" s="14">
        <f t="shared" si="5"/>
        <v>1625.4429606557214</v>
      </c>
      <c r="D27" s="17">
        <v>447</v>
      </c>
      <c r="E27" s="14">
        <f t="shared" si="6"/>
        <v>2773.1794023401048</v>
      </c>
      <c r="H27" s="17">
        <v>705</v>
      </c>
      <c r="I27" s="14">
        <f t="shared" si="7"/>
        <v>4373.8064399323803</v>
      </c>
      <c r="M27" s="17">
        <v>898</v>
      </c>
      <c r="N27" s="14">
        <f t="shared" si="8"/>
        <v>5571.1747277436561</v>
      </c>
    </row>
    <row r="28" spans="1:14" x14ac:dyDescent="0.2">
      <c r="A28" s="17">
        <v>262</v>
      </c>
      <c r="B28" s="14">
        <f t="shared" si="5"/>
        <v>1625.4429606557214</v>
      </c>
      <c r="D28" s="17">
        <v>435</v>
      </c>
      <c r="E28" s="14">
        <f t="shared" si="6"/>
        <v>2698.7316331497664</v>
      </c>
      <c r="H28" s="17">
        <v>700</v>
      </c>
      <c r="I28" s="14">
        <f t="shared" si="7"/>
        <v>4342.7865361030726</v>
      </c>
      <c r="M28" s="17">
        <v>873</v>
      </c>
      <c r="N28" s="14">
        <f t="shared" si="8"/>
        <v>5416.0752085971171</v>
      </c>
    </row>
    <row r="29" spans="1:14" x14ac:dyDescent="0.2">
      <c r="A29" s="17">
        <v>256</v>
      </c>
      <c r="B29" s="14">
        <f t="shared" si="5"/>
        <v>1588.2190760605522</v>
      </c>
      <c r="D29" s="17">
        <v>435</v>
      </c>
      <c r="E29" s="14">
        <f t="shared" si="6"/>
        <v>2698.7316331497664</v>
      </c>
      <c r="H29" s="17">
        <v>702</v>
      </c>
      <c r="I29" s="14">
        <f t="shared" si="7"/>
        <v>4355.1944976347959</v>
      </c>
      <c r="M29" s="17">
        <v>872</v>
      </c>
      <c r="N29" s="14">
        <f t="shared" si="8"/>
        <v>5409.871227831256</v>
      </c>
    </row>
    <row r="30" spans="1:14" x14ac:dyDescent="0.2">
      <c r="A30" s="17">
        <v>266</v>
      </c>
      <c r="B30" s="14">
        <f t="shared" si="5"/>
        <v>1650.2588837191674</v>
      </c>
      <c r="D30" s="17">
        <v>438</v>
      </c>
      <c r="E30" s="14">
        <f t="shared" si="6"/>
        <v>2717.3435754473512</v>
      </c>
      <c r="H30" s="17">
        <v>702</v>
      </c>
      <c r="I30" s="14">
        <f t="shared" si="7"/>
        <v>4355.1944976347959</v>
      </c>
      <c r="M30" s="17">
        <v>882</v>
      </c>
      <c r="N30" s="14">
        <f t="shared" si="8"/>
        <v>5471.9110354898712</v>
      </c>
    </row>
    <row r="31" spans="1:14" x14ac:dyDescent="0.2">
      <c r="A31" s="17">
        <v>271</v>
      </c>
      <c r="B31" s="14">
        <f t="shared" si="5"/>
        <v>1681.2787875484751</v>
      </c>
      <c r="D31" s="17">
        <v>443</v>
      </c>
      <c r="E31" s="14">
        <f t="shared" si="6"/>
        <v>2748.3634792766588</v>
      </c>
      <c r="H31" s="17">
        <v>702</v>
      </c>
      <c r="I31" s="14">
        <f t="shared" si="7"/>
        <v>4355.1944976347959</v>
      </c>
      <c r="M31" s="17">
        <v>880</v>
      </c>
      <c r="N31" s="14">
        <f t="shared" si="8"/>
        <v>5459.503073958148</v>
      </c>
    </row>
    <row r="32" spans="1:14" x14ac:dyDescent="0.2">
      <c r="A32" s="17">
        <v>266</v>
      </c>
      <c r="B32" s="14">
        <f t="shared" si="5"/>
        <v>1650.2588837191674</v>
      </c>
      <c r="D32" s="17">
        <v>445</v>
      </c>
      <c r="E32" s="14">
        <f t="shared" si="6"/>
        <v>2760.7714408083816</v>
      </c>
      <c r="H32" s="17">
        <v>694</v>
      </c>
      <c r="I32" s="14">
        <f t="shared" si="7"/>
        <v>4305.562651507903</v>
      </c>
      <c r="M32" s="17">
        <v>876</v>
      </c>
      <c r="N32" s="14">
        <f t="shared" si="8"/>
        <v>5434.6871508947024</v>
      </c>
    </row>
  </sheetData>
  <mergeCells count="4">
    <mergeCell ref="B4:B5"/>
    <mergeCell ref="F4:F5"/>
    <mergeCell ref="H4:H5"/>
    <mergeCell ref="L4:L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钢 鲁</cp:lastModifiedBy>
  <dcterms:created xsi:type="dcterms:W3CDTF">2015-06-05T18:19:34Z</dcterms:created>
  <dcterms:modified xsi:type="dcterms:W3CDTF">2025-07-24T09:38:02Z</dcterms:modified>
</cp:coreProperties>
</file>