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CIMAI-Gym\"/>
    </mc:Choice>
  </mc:AlternateContent>
  <xr:revisionPtr revIDLastSave="0" documentId="13_ncr:1_{2CDB230C-C7D8-4364-A395-68A0FDC3C7EB}" xr6:coauthVersionLast="47" xr6:coauthVersionMax="47" xr10:uidLastSave="{00000000-0000-0000-0000-000000000000}"/>
  <bookViews>
    <workbookView xWindow="-110" yWindow="-110" windowWidth="19420" windowHeight="10420" activeTab="1" xr2:uid="{C6CD6CAE-CD59-4781-B9D4-E37BEA742F3C}"/>
  </bookViews>
  <sheets>
    <sheet name="transitions_state_all_2025-03-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E13" i="2"/>
  <c r="D13" i="2"/>
  <c r="C14" i="2"/>
  <c r="C13" i="2"/>
  <c r="B13" i="2"/>
  <c r="G3" i="2"/>
  <c r="E4" i="2"/>
  <c r="E3" i="2"/>
  <c r="D3" i="2"/>
  <c r="C4" i="2"/>
  <c r="C3" i="2"/>
  <c r="B3" i="2"/>
  <c r="N4" i="1"/>
  <c r="N5" i="1" s="1"/>
  <c r="O4" i="1"/>
  <c r="N3" i="1"/>
  <c r="H3" i="1" s="1"/>
  <c r="O3" i="1"/>
  <c r="I3" i="1" s="1"/>
  <c r="H4" i="1"/>
  <c r="H2" i="1"/>
  <c r="I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2" i="1"/>
  <c r="C2" i="1"/>
  <c r="AA2" i="1"/>
  <c r="AB2" i="1"/>
  <c r="AG3" i="1"/>
  <c r="AG4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B31" i="1" s="1"/>
  <c r="AT2" i="1"/>
  <c r="AU2" i="1"/>
  <c r="AZ3" i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T31" i="1" s="1"/>
  <c r="BA3" i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AU31" i="1" s="1"/>
  <c r="BM2" i="1"/>
  <c r="BN2" i="1"/>
  <c r="BS3" i="1"/>
  <c r="BM3" i="1" s="1"/>
  <c r="BT3" i="1"/>
  <c r="BT4" i="1" s="1"/>
  <c r="BT5" i="1" s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N31" i="1" s="1"/>
  <c r="J2" i="1"/>
  <c r="K2" i="1"/>
  <c r="L2" i="1"/>
  <c r="G2" i="1"/>
  <c r="E22" i="2"/>
  <c r="E23" i="2"/>
  <c r="E24" i="2"/>
  <c r="E21" i="2"/>
  <c r="A3" i="1"/>
  <c r="M3" i="1" s="1"/>
  <c r="G3" i="1" s="1"/>
  <c r="D3" i="1"/>
  <c r="P3" i="1" s="1"/>
  <c r="J3" i="1" s="1"/>
  <c r="E3" i="1"/>
  <c r="Q3" i="1" s="1"/>
  <c r="K3" i="1" s="1"/>
  <c r="A4" i="1"/>
  <c r="D4" i="1"/>
  <c r="E4" i="1"/>
  <c r="A5" i="1"/>
  <c r="D5" i="1"/>
  <c r="E5" i="1"/>
  <c r="A6" i="1"/>
  <c r="D6" i="1"/>
  <c r="E6" i="1"/>
  <c r="A7" i="1"/>
  <c r="D7" i="1"/>
  <c r="E7" i="1"/>
  <c r="A8" i="1"/>
  <c r="D8" i="1"/>
  <c r="E8" i="1"/>
  <c r="A9" i="1"/>
  <c r="D9" i="1"/>
  <c r="E9" i="1"/>
  <c r="A10" i="1"/>
  <c r="D10" i="1"/>
  <c r="E10" i="1"/>
  <c r="A11" i="1"/>
  <c r="D11" i="1"/>
  <c r="E11" i="1"/>
  <c r="A12" i="1"/>
  <c r="D12" i="1"/>
  <c r="E12" i="1"/>
  <c r="A13" i="1"/>
  <c r="D13" i="1"/>
  <c r="E13" i="1"/>
  <c r="A14" i="1"/>
  <c r="D14" i="1"/>
  <c r="E14" i="1"/>
  <c r="A15" i="1"/>
  <c r="D15" i="1"/>
  <c r="E15" i="1"/>
  <c r="A16" i="1"/>
  <c r="D16" i="1"/>
  <c r="E16" i="1"/>
  <c r="A17" i="1"/>
  <c r="D17" i="1"/>
  <c r="E17" i="1"/>
  <c r="A18" i="1"/>
  <c r="D18" i="1"/>
  <c r="E18" i="1"/>
  <c r="A19" i="1"/>
  <c r="D19" i="1"/>
  <c r="E19" i="1"/>
  <c r="A20" i="1"/>
  <c r="D20" i="1"/>
  <c r="E20" i="1"/>
  <c r="A21" i="1"/>
  <c r="D21" i="1"/>
  <c r="E21" i="1"/>
  <c r="A22" i="1"/>
  <c r="D22" i="1"/>
  <c r="E22" i="1"/>
  <c r="A23" i="1"/>
  <c r="D23" i="1"/>
  <c r="E23" i="1"/>
  <c r="A24" i="1"/>
  <c r="D24" i="1"/>
  <c r="E24" i="1"/>
  <c r="A25" i="1"/>
  <c r="D25" i="1"/>
  <c r="E25" i="1"/>
  <c r="A26" i="1"/>
  <c r="D26" i="1"/>
  <c r="E26" i="1"/>
  <c r="A27" i="1"/>
  <c r="D27" i="1"/>
  <c r="E27" i="1"/>
  <c r="A28" i="1"/>
  <c r="D28" i="1"/>
  <c r="E28" i="1"/>
  <c r="A29" i="1"/>
  <c r="D29" i="1"/>
  <c r="E29" i="1"/>
  <c r="A30" i="1"/>
  <c r="D30" i="1"/>
  <c r="E30" i="1"/>
  <c r="A31" i="1"/>
  <c r="D31" i="1"/>
  <c r="E31" i="1"/>
  <c r="A2" i="1"/>
  <c r="D2" i="1"/>
  <c r="E2" i="1"/>
  <c r="BO2" i="1"/>
  <c r="BP2" i="1"/>
  <c r="BQ2" i="1"/>
  <c r="BL2" i="1"/>
  <c r="AV2" i="1"/>
  <c r="AW2" i="1"/>
  <c r="AX2" i="1"/>
  <c r="AS2" i="1"/>
  <c r="BU3" i="1"/>
  <c r="BO3" i="1" s="1"/>
  <c r="BV3" i="1"/>
  <c r="BW3" i="1"/>
  <c r="BR3" i="1"/>
  <c r="BL3" i="1" s="1"/>
  <c r="BB3" i="1"/>
  <c r="AV3" i="1" s="1"/>
  <c r="BC3" i="1"/>
  <c r="AW3" i="1" s="1"/>
  <c r="BD3" i="1"/>
  <c r="BD4" i="1" s="1"/>
  <c r="AY3" i="1"/>
  <c r="AY4" i="1" s="1"/>
  <c r="AY5" i="1" s="1"/>
  <c r="AS5" i="1" s="1"/>
  <c r="AC2" i="1"/>
  <c r="AD2" i="1"/>
  <c r="AE2" i="1"/>
  <c r="Z2" i="1"/>
  <c r="F3" i="1"/>
  <c r="R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O5" i="1" l="1"/>
  <c r="O6" i="1" s="1"/>
  <c r="D14" i="2"/>
  <c r="F3" i="2"/>
  <c r="N6" i="1"/>
  <c r="H5" i="1"/>
  <c r="I4" i="1"/>
  <c r="AB6" i="1"/>
  <c r="AB10" i="1"/>
  <c r="AB30" i="1"/>
  <c r="AB26" i="1"/>
  <c r="AB22" i="1"/>
  <c r="AB18" i="1"/>
  <c r="AB14" i="1"/>
  <c r="AA3" i="1"/>
  <c r="AG5" i="1"/>
  <c r="AA4" i="1"/>
  <c r="AB25" i="1"/>
  <c r="AB13" i="1"/>
  <c r="AB29" i="1"/>
  <c r="AB9" i="1"/>
  <c r="AB28" i="1"/>
  <c r="AB24" i="1"/>
  <c r="AB20" i="1"/>
  <c r="AB16" i="1"/>
  <c r="AB12" i="1"/>
  <c r="AB8" i="1"/>
  <c r="AB4" i="1"/>
  <c r="AB21" i="1"/>
  <c r="AB17" i="1"/>
  <c r="AB5" i="1"/>
  <c r="AB27" i="1"/>
  <c r="AB23" i="1"/>
  <c r="AB19" i="1"/>
  <c r="AB15" i="1"/>
  <c r="AB11" i="1"/>
  <c r="AB7" i="1"/>
  <c r="AB3" i="1"/>
  <c r="AU26" i="1"/>
  <c r="AU30" i="1"/>
  <c r="AU22" i="1"/>
  <c r="AU18" i="1"/>
  <c r="AU14" i="1"/>
  <c r="AU10" i="1"/>
  <c r="AT9" i="1"/>
  <c r="AU6" i="1"/>
  <c r="AT30" i="1"/>
  <c r="AT26" i="1"/>
  <c r="AT22" i="1"/>
  <c r="AT18" i="1"/>
  <c r="AT14" i="1"/>
  <c r="AT10" i="1"/>
  <c r="AT6" i="1"/>
  <c r="AU29" i="1"/>
  <c r="AU25" i="1"/>
  <c r="AU21" i="1"/>
  <c r="AU17" i="1"/>
  <c r="AU13" i="1"/>
  <c r="AU9" i="1"/>
  <c r="AU5" i="1"/>
  <c r="AU28" i="1"/>
  <c r="AU24" i="1"/>
  <c r="AU20" i="1"/>
  <c r="AU16" i="1"/>
  <c r="AU12" i="1"/>
  <c r="AU8" i="1"/>
  <c r="AU4" i="1"/>
  <c r="AT29" i="1"/>
  <c r="AT25" i="1"/>
  <c r="AT21" i="1"/>
  <c r="AT17" i="1"/>
  <c r="AT13" i="1"/>
  <c r="AT5" i="1"/>
  <c r="AT28" i="1"/>
  <c r="AT24" i="1"/>
  <c r="AT20" i="1"/>
  <c r="AT16" i="1"/>
  <c r="AT12" i="1"/>
  <c r="AT8" i="1"/>
  <c r="AT4" i="1"/>
  <c r="AU27" i="1"/>
  <c r="AU23" i="1"/>
  <c r="AU19" i="1"/>
  <c r="AU15" i="1"/>
  <c r="AU11" i="1"/>
  <c r="AU7" i="1"/>
  <c r="AU3" i="1"/>
  <c r="AT27" i="1"/>
  <c r="AT23" i="1"/>
  <c r="AT19" i="1"/>
  <c r="AT15" i="1"/>
  <c r="AT11" i="1"/>
  <c r="AT7" i="1"/>
  <c r="AT3" i="1"/>
  <c r="BN10" i="1"/>
  <c r="BN8" i="1"/>
  <c r="BN5" i="1"/>
  <c r="BN4" i="1"/>
  <c r="BN3" i="1"/>
  <c r="BS4" i="1"/>
  <c r="BS5" i="1" s="1"/>
  <c r="BS6" i="1" s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M31" i="1" s="1"/>
  <c r="BN9" i="1"/>
  <c r="BN7" i="1"/>
  <c r="BN6" i="1"/>
  <c r="BN22" i="1"/>
  <c r="BN20" i="1"/>
  <c r="BN14" i="1"/>
  <c r="BN13" i="1"/>
  <c r="BN12" i="1"/>
  <c r="BN11" i="1"/>
  <c r="BN27" i="1"/>
  <c r="BN26" i="1"/>
  <c r="BN25" i="1"/>
  <c r="BN17" i="1"/>
  <c r="BN24" i="1"/>
  <c r="BN16" i="1"/>
  <c r="BN18" i="1"/>
  <c r="BN23" i="1"/>
  <c r="BN15" i="1"/>
  <c r="BN21" i="1"/>
  <c r="BN19" i="1"/>
  <c r="BN30" i="1"/>
  <c r="BN29" i="1"/>
  <c r="BN28" i="1"/>
  <c r="R4" i="1"/>
  <c r="L4" i="1" s="1"/>
  <c r="AS3" i="1"/>
  <c r="BU4" i="1"/>
  <c r="BO4" i="1" s="1"/>
  <c r="BC4" i="1"/>
  <c r="BD5" i="1"/>
  <c r="AX5" i="1" s="1"/>
  <c r="AX4" i="1"/>
  <c r="BB4" i="1"/>
  <c r="BB5" i="1" s="1"/>
  <c r="AV5" i="1" s="1"/>
  <c r="BW4" i="1"/>
  <c r="BR4" i="1"/>
  <c r="AS4" i="1"/>
  <c r="AX3" i="1"/>
  <c r="BQ3" i="1"/>
  <c r="Q4" i="1"/>
  <c r="K4" i="1" s="1"/>
  <c r="L3" i="1"/>
  <c r="M4" i="1"/>
  <c r="G4" i="1" s="1"/>
  <c r="BV4" i="1"/>
  <c r="BP3" i="1"/>
  <c r="F22" i="2"/>
  <c r="F23" i="2"/>
  <c r="P4" i="1"/>
  <c r="J4" i="1" s="1"/>
  <c r="AY6" i="1"/>
  <c r="AS6" i="1" s="1"/>
  <c r="I5" i="1" l="1"/>
  <c r="D4" i="2"/>
  <c r="I6" i="1"/>
  <c r="O7" i="1"/>
  <c r="H6" i="1"/>
  <c r="N7" i="1"/>
  <c r="AG6" i="1"/>
  <c r="AA5" i="1"/>
  <c r="BM16" i="1"/>
  <c r="BM15" i="1"/>
  <c r="BM5" i="1"/>
  <c r="BM20" i="1"/>
  <c r="BM13" i="1"/>
  <c r="BM9" i="1"/>
  <c r="BM21" i="1"/>
  <c r="BM6" i="1"/>
  <c r="BM26" i="1"/>
  <c r="BM30" i="1"/>
  <c r="BM19" i="1"/>
  <c r="BM22" i="1"/>
  <c r="BM28" i="1"/>
  <c r="BM25" i="1"/>
  <c r="BM11" i="1"/>
  <c r="BM10" i="1"/>
  <c r="BM23" i="1"/>
  <c r="BM29" i="1"/>
  <c r="BM7" i="1"/>
  <c r="BM12" i="1"/>
  <c r="BM14" i="1"/>
  <c r="BM4" i="1"/>
  <c r="BM24" i="1"/>
  <c r="BM27" i="1"/>
  <c r="BM8" i="1"/>
  <c r="BM17" i="1"/>
  <c r="BM18" i="1"/>
  <c r="BU5" i="1"/>
  <c r="BO5" i="1" s="1"/>
  <c r="R5" i="1"/>
  <c r="R6" i="1" s="1"/>
  <c r="AV4" i="1"/>
  <c r="BD6" i="1"/>
  <c r="AX6" i="1" s="1"/>
  <c r="M5" i="1"/>
  <c r="G5" i="1" s="1"/>
  <c r="BC5" i="1"/>
  <c r="AW4" i="1"/>
  <c r="BB6" i="1"/>
  <c r="AV6" i="1" s="1"/>
  <c r="Q5" i="1"/>
  <c r="K5" i="1" s="1"/>
  <c r="BR5" i="1"/>
  <c r="BL4" i="1"/>
  <c r="BW5" i="1"/>
  <c r="BQ4" i="1"/>
  <c r="BV5" i="1"/>
  <c r="BP4" i="1"/>
  <c r="P5" i="1"/>
  <c r="J5" i="1" s="1"/>
  <c r="AY7" i="1"/>
  <c r="AS7" i="1" s="1"/>
  <c r="N8" i="1" l="1"/>
  <c r="H7" i="1"/>
  <c r="O8" i="1"/>
  <c r="I7" i="1"/>
  <c r="AG7" i="1"/>
  <c r="AA6" i="1"/>
  <c r="BU6" i="1"/>
  <c r="BU7" i="1" s="1"/>
  <c r="BD7" i="1"/>
  <c r="AX7" i="1" s="1"/>
  <c r="L5" i="1"/>
  <c r="BB7" i="1"/>
  <c r="AV7" i="1" s="1"/>
  <c r="M6" i="1"/>
  <c r="G6" i="1" s="1"/>
  <c r="BC6" i="1"/>
  <c r="AW5" i="1"/>
  <c r="Q6" i="1"/>
  <c r="P6" i="1"/>
  <c r="J6" i="1" s="1"/>
  <c r="BW6" i="1"/>
  <c r="BQ5" i="1"/>
  <c r="R7" i="1"/>
  <c r="L6" i="1"/>
  <c r="BR6" i="1"/>
  <c r="BL5" i="1"/>
  <c r="BV6" i="1"/>
  <c r="BP5" i="1"/>
  <c r="AY8" i="1"/>
  <c r="AS8" i="1" s="1"/>
  <c r="AI3" i="1"/>
  <c r="AC3" i="1" s="1"/>
  <c r="AJ3" i="1"/>
  <c r="AD3" i="1" s="1"/>
  <c r="AK3" i="1"/>
  <c r="AE3" i="1" s="1"/>
  <c r="AF3" i="1"/>
  <c r="Z3" i="1" s="1"/>
  <c r="O9" i="1" l="1"/>
  <c r="I8" i="1"/>
  <c r="N9" i="1"/>
  <c r="H8" i="1"/>
  <c r="BB8" i="1"/>
  <c r="AV8" i="1" s="1"/>
  <c r="AG8" i="1"/>
  <c r="AA7" i="1"/>
  <c r="BO6" i="1"/>
  <c r="BD8" i="1"/>
  <c r="AX8" i="1" s="1"/>
  <c r="M7" i="1"/>
  <c r="G7" i="1" s="1"/>
  <c r="P7" i="1"/>
  <c r="J7" i="1" s="1"/>
  <c r="K6" i="1"/>
  <c r="Q7" i="1"/>
  <c r="AW6" i="1"/>
  <c r="BC7" i="1"/>
  <c r="BW7" i="1"/>
  <c r="BQ6" i="1"/>
  <c r="BR7" i="1"/>
  <c r="BL6" i="1"/>
  <c r="R8" i="1"/>
  <c r="L7" i="1"/>
  <c r="BV7" i="1"/>
  <c r="BP6" i="1"/>
  <c r="BU8" i="1"/>
  <c r="BO7" i="1"/>
  <c r="AY9" i="1"/>
  <c r="AS9" i="1" s="1"/>
  <c r="BB9" i="1"/>
  <c r="AV9" i="1" s="1"/>
  <c r="AK4" i="1"/>
  <c r="AE4" i="1" s="1"/>
  <c r="AJ4" i="1"/>
  <c r="AD4" i="1" s="1"/>
  <c r="AI4" i="1"/>
  <c r="AC4" i="1" s="1"/>
  <c r="AF4" i="1"/>
  <c r="Z4" i="1" s="1"/>
  <c r="I9" i="1" l="1"/>
  <c r="O10" i="1"/>
  <c r="N10" i="1"/>
  <c r="H9" i="1"/>
  <c r="AG9" i="1"/>
  <c r="AA8" i="1"/>
  <c r="BD9" i="1"/>
  <c r="AX9" i="1" s="1"/>
  <c r="P8" i="1"/>
  <c r="J8" i="1" s="1"/>
  <c r="M8" i="1"/>
  <c r="G8" i="1" s="1"/>
  <c r="AW7" i="1"/>
  <c r="BC8" i="1"/>
  <c r="K7" i="1"/>
  <c r="Q8" i="1"/>
  <c r="L8" i="1"/>
  <c r="R9" i="1"/>
  <c r="BR8" i="1"/>
  <c r="BL7" i="1"/>
  <c r="BW8" i="1"/>
  <c r="BQ7" i="1"/>
  <c r="BV8" i="1"/>
  <c r="BP7" i="1"/>
  <c r="BU9" i="1"/>
  <c r="BO8" i="1"/>
  <c r="AY10" i="1"/>
  <c r="AS10" i="1" s="1"/>
  <c r="BB10" i="1"/>
  <c r="AV10" i="1" s="1"/>
  <c r="AK5" i="1"/>
  <c r="AE5" i="1" s="1"/>
  <c r="AF5" i="1"/>
  <c r="Z5" i="1" s="1"/>
  <c r="AJ5" i="1"/>
  <c r="AD5" i="1" s="1"/>
  <c r="AI5" i="1"/>
  <c r="AC5" i="1" s="1"/>
  <c r="H10" i="1" l="1"/>
  <c r="N11" i="1"/>
  <c r="O11" i="1"/>
  <c r="I10" i="1"/>
  <c r="AG10" i="1"/>
  <c r="AA9" i="1"/>
  <c r="BD10" i="1"/>
  <c r="AX10" i="1" s="1"/>
  <c r="P9" i="1"/>
  <c r="J9" i="1" s="1"/>
  <c r="M9" i="1"/>
  <c r="G9" i="1" s="1"/>
  <c r="AW8" i="1"/>
  <c r="BC9" i="1"/>
  <c r="K8" i="1"/>
  <c r="Q9" i="1"/>
  <c r="BW9" i="1"/>
  <c r="BQ8" i="1"/>
  <c r="BR9" i="1"/>
  <c r="BL8" i="1"/>
  <c r="L9" i="1"/>
  <c r="R10" i="1"/>
  <c r="BV9" i="1"/>
  <c r="BP8" i="1"/>
  <c r="BU10" i="1"/>
  <c r="BO9" i="1"/>
  <c r="P10" i="1"/>
  <c r="J10" i="1" s="1"/>
  <c r="AY11" i="1"/>
  <c r="AS11" i="1" s="1"/>
  <c r="BB11" i="1"/>
  <c r="AV11" i="1" s="1"/>
  <c r="AJ6" i="1"/>
  <c r="AD6" i="1" s="1"/>
  <c r="AI6" i="1"/>
  <c r="AC6" i="1" s="1"/>
  <c r="AF6" i="1"/>
  <c r="Z6" i="1" s="1"/>
  <c r="AK6" i="1"/>
  <c r="AE6" i="1" s="1"/>
  <c r="N12" i="1" l="1"/>
  <c r="H11" i="1"/>
  <c r="O12" i="1"/>
  <c r="I11" i="1"/>
  <c r="AG11" i="1"/>
  <c r="AA10" i="1"/>
  <c r="M10" i="1"/>
  <c r="G10" i="1" s="1"/>
  <c r="BD11" i="1"/>
  <c r="AX11" i="1" s="1"/>
  <c r="K9" i="1"/>
  <c r="Q10" i="1"/>
  <c r="AW9" i="1"/>
  <c r="BC10" i="1"/>
  <c r="BR10" i="1"/>
  <c r="BL9" i="1"/>
  <c r="BW10" i="1"/>
  <c r="BQ9" i="1"/>
  <c r="L10" i="1"/>
  <c r="R11" i="1"/>
  <c r="BV10" i="1"/>
  <c r="BP9" i="1"/>
  <c r="BU11" i="1"/>
  <c r="BO10" i="1"/>
  <c r="M11" i="1"/>
  <c r="G11" i="1" s="1"/>
  <c r="P11" i="1"/>
  <c r="J11" i="1" s="1"/>
  <c r="BB12" i="1"/>
  <c r="AV12" i="1" s="1"/>
  <c r="AY12" i="1"/>
  <c r="AS12" i="1" s="1"/>
  <c r="AF7" i="1"/>
  <c r="Z7" i="1" s="1"/>
  <c r="AK7" i="1"/>
  <c r="AE7" i="1" s="1"/>
  <c r="AI7" i="1"/>
  <c r="AC7" i="1" s="1"/>
  <c r="AJ7" i="1"/>
  <c r="AD7" i="1" s="1"/>
  <c r="O13" i="1" l="1"/>
  <c r="I12" i="1"/>
  <c r="N13" i="1"/>
  <c r="H12" i="1"/>
  <c r="AG12" i="1"/>
  <c r="AA11" i="1"/>
  <c r="BD12" i="1"/>
  <c r="AX12" i="1" s="1"/>
  <c r="K10" i="1"/>
  <c r="Q11" i="1"/>
  <c r="AW10" i="1"/>
  <c r="BC11" i="1"/>
  <c r="L11" i="1"/>
  <c r="R12" i="1"/>
  <c r="BW11" i="1"/>
  <c r="BQ10" i="1"/>
  <c r="BR11" i="1"/>
  <c r="BL10" i="1"/>
  <c r="BV11" i="1"/>
  <c r="BP10" i="1"/>
  <c r="BU12" i="1"/>
  <c r="BO11" i="1"/>
  <c r="M12" i="1"/>
  <c r="G12" i="1" s="1"/>
  <c r="P12" i="1"/>
  <c r="J12" i="1" s="1"/>
  <c r="AY13" i="1"/>
  <c r="AS13" i="1" s="1"/>
  <c r="BB13" i="1"/>
  <c r="AV13" i="1" s="1"/>
  <c r="AI8" i="1"/>
  <c r="AC8" i="1" s="1"/>
  <c r="AJ8" i="1"/>
  <c r="AD8" i="1" s="1"/>
  <c r="AK8" i="1"/>
  <c r="AE8" i="1" s="1"/>
  <c r="AF8" i="1"/>
  <c r="Z8" i="1" s="1"/>
  <c r="N14" i="1" l="1"/>
  <c r="H13" i="1"/>
  <c r="O14" i="1"/>
  <c r="I13" i="1"/>
  <c r="AG13" i="1"/>
  <c r="AA12" i="1"/>
  <c r="BD13" i="1"/>
  <c r="AX13" i="1" s="1"/>
  <c r="AW11" i="1"/>
  <c r="BC12" i="1"/>
  <c r="K11" i="1"/>
  <c r="Q12" i="1"/>
  <c r="BR12" i="1"/>
  <c r="BL11" i="1"/>
  <c r="BW12" i="1"/>
  <c r="BQ11" i="1"/>
  <c r="L12" i="1"/>
  <c r="R13" i="1"/>
  <c r="BV12" i="1"/>
  <c r="BP11" i="1"/>
  <c r="BU13" i="1"/>
  <c r="BO12" i="1"/>
  <c r="M13" i="1"/>
  <c r="G13" i="1" s="1"/>
  <c r="P13" i="1"/>
  <c r="J13" i="1" s="1"/>
  <c r="BB14" i="1"/>
  <c r="AV14" i="1" s="1"/>
  <c r="AY14" i="1"/>
  <c r="AS14" i="1" s="1"/>
  <c r="AF9" i="1"/>
  <c r="Z9" i="1" s="1"/>
  <c r="AK9" i="1"/>
  <c r="AE9" i="1" s="1"/>
  <c r="AJ9" i="1"/>
  <c r="AD9" i="1" s="1"/>
  <c r="AI9" i="1"/>
  <c r="AC9" i="1" s="1"/>
  <c r="N15" i="1" l="1"/>
  <c r="H14" i="1"/>
  <c r="I14" i="1"/>
  <c r="O15" i="1"/>
  <c r="AG14" i="1"/>
  <c r="AA13" i="1"/>
  <c r="BD14" i="1"/>
  <c r="AX14" i="1" s="1"/>
  <c r="K12" i="1"/>
  <c r="Q13" i="1"/>
  <c r="AW12" i="1"/>
  <c r="BC13" i="1"/>
  <c r="L13" i="1"/>
  <c r="R14" i="1"/>
  <c r="BW13" i="1"/>
  <c r="BQ12" i="1"/>
  <c r="BR13" i="1"/>
  <c r="BL12" i="1"/>
  <c r="BV13" i="1"/>
  <c r="BP12" i="1"/>
  <c r="BU14" i="1"/>
  <c r="BO13" i="1"/>
  <c r="M14" i="1"/>
  <c r="G14" i="1" s="1"/>
  <c r="P14" i="1"/>
  <c r="J14" i="1" s="1"/>
  <c r="AY15" i="1"/>
  <c r="AS15" i="1" s="1"/>
  <c r="BB15" i="1"/>
  <c r="AV15" i="1" s="1"/>
  <c r="AI10" i="1"/>
  <c r="AC10" i="1" s="1"/>
  <c r="AJ10" i="1"/>
  <c r="AD10" i="1" s="1"/>
  <c r="AK10" i="1"/>
  <c r="AE10" i="1" s="1"/>
  <c r="AF10" i="1"/>
  <c r="Z10" i="1" s="1"/>
  <c r="N16" i="1" l="1"/>
  <c r="H15" i="1"/>
  <c r="O16" i="1"/>
  <c r="I15" i="1"/>
  <c r="AG15" i="1"/>
  <c r="AA14" i="1"/>
  <c r="BD15" i="1"/>
  <c r="AX15" i="1" s="1"/>
  <c r="AW13" i="1"/>
  <c r="BC14" i="1"/>
  <c r="K13" i="1"/>
  <c r="Q14" i="1"/>
  <c r="BW14" i="1"/>
  <c r="BQ13" i="1"/>
  <c r="L14" i="1"/>
  <c r="R15" i="1"/>
  <c r="BR14" i="1"/>
  <c r="BL13" i="1"/>
  <c r="BV14" i="1"/>
  <c r="BP13" i="1"/>
  <c r="BU15" i="1"/>
  <c r="BO14" i="1"/>
  <c r="M15" i="1"/>
  <c r="G15" i="1" s="1"/>
  <c r="P15" i="1"/>
  <c r="J15" i="1" s="1"/>
  <c r="AY16" i="1"/>
  <c r="AS16" i="1" s="1"/>
  <c r="BB16" i="1"/>
  <c r="AV16" i="1" s="1"/>
  <c r="AI11" i="1"/>
  <c r="AC11" i="1" s="1"/>
  <c r="AF11" i="1"/>
  <c r="Z11" i="1" s="1"/>
  <c r="AK11" i="1"/>
  <c r="AE11" i="1" s="1"/>
  <c r="AJ11" i="1"/>
  <c r="AD11" i="1" s="1"/>
  <c r="O17" i="1" l="1"/>
  <c r="I16" i="1"/>
  <c r="N17" i="1"/>
  <c r="H16" i="1"/>
  <c r="BD16" i="1"/>
  <c r="AX16" i="1" s="1"/>
  <c r="AG16" i="1"/>
  <c r="AA15" i="1"/>
  <c r="K14" i="1"/>
  <c r="Q15" i="1"/>
  <c r="AW14" i="1"/>
  <c r="BC15" i="1"/>
  <c r="L15" i="1"/>
  <c r="R16" i="1"/>
  <c r="BR15" i="1"/>
  <c r="BL14" i="1"/>
  <c r="BW15" i="1"/>
  <c r="BQ14" i="1"/>
  <c r="BV15" i="1"/>
  <c r="BP14" i="1"/>
  <c r="BU16" i="1"/>
  <c r="BO15" i="1"/>
  <c r="M16" i="1"/>
  <c r="G16" i="1" s="1"/>
  <c r="P16" i="1"/>
  <c r="J16" i="1" s="1"/>
  <c r="AY17" i="1"/>
  <c r="AS17" i="1" s="1"/>
  <c r="BB17" i="1"/>
  <c r="AV17" i="1" s="1"/>
  <c r="AK12" i="1"/>
  <c r="AE12" i="1" s="1"/>
  <c r="AJ12" i="1"/>
  <c r="AD12" i="1" s="1"/>
  <c r="AF12" i="1"/>
  <c r="Z12" i="1" s="1"/>
  <c r="AI12" i="1"/>
  <c r="AC12" i="1" s="1"/>
  <c r="N18" i="1" l="1"/>
  <c r="H17" i="1"/>
  <c r="I17" i="1"/>
  <c r="O18" i="1"/>
  <c r="BD17" i="1"/>
  <c r="AX17" i="1" s="1"/>
  <c r="AG17" i="1"/>
  <c r="AA16" i="1"/>
  <c r="AW15" i="1"/>
  <c r="BC16" i="1"/>
  <c r="K15" i="1"/>
  <c r="Q16" i="1"/>
  <c r="BW16" i="1"/>
  <c r="BQ15" i="1"/>
  <c r="BR16" i="1"/>
  <c r="BL15" i="1"/>
  <c r="L16" i="1"/>
  <c r="R17" i="1"/>
  <c r="BV16" i="1"/>
  <c r="BP15" i="1"/>
  <c r="BU17" i="1"/>
  <c r="BO16" i="1"/>
  <c r="M17" i="1"/>
  <c r="G17" i="1" s="1"/>
  <c r="P17" i="1"/>
  <c r="J17" i="1" s="1"/>
  <c r="AY18" i="1"/>
  <c r="AS18" i="1" s="1"/>
  <c r="BB18" i="1"/>
  <c r="AV18" i="1" s="1"/>
  <c r="AK13" i="1"/>
  <c r="AE13" i="1" s="1"/>
  <c r="AF13" i="1"/>
  <c r="Z13" i="1" s="1"/>
  <c r="AI13" i="1"/>
  <c r="AC13" i="1" s="1"/>
  <c r="AJ13" i="1"/>
  <c r="AD13" i="1" s="1"/>
  <c r="N19" i="1" l="1"/>
  <c r="H18" i="1"/>
  <c r="O19" i="1"/>
  <c r="I18" i="1"/>
  <c r="BD18" i="1"/>
  <c r="AX18" i="1" s="1"/>
  <c r="AG18" i="1"/>
  <c r="AA17" i="1"/>
  <c r="AW16" i="1"/>
  <c r="BC17" i="1"/>
  <c r="K16" i="1"/>
  <c r="Q17" i="1"/>
  <c r="L17" i="1"/>
  <c r="R18" i="1"/>
  <c r="BR17" i="1"/>
  <c r="BL16" i="1"/>
  <c r="BW17" i="1"/>
  <c r="BQ16" i="1"/>
  <c r="BV17" i="1"/>
  <c r="BP16" i="1"/>
  <c r="BU18" i="1"/>
  <c r="BO17" i="1"/>
  <c r="M18" i="1"/>
  <c r="G18" i="1" s="1"/>
  <c r="P18" i="1"/>
  <c r="J18" i="1" s="1"/>
  <c r="AY19" i="1"/>
  <c r="AS19" i="1" s="1"/>
  <c r="BB19" i="1"/>
  <c r="AV19" i="1" s="1"/>
  <c r="AF14" i="1"/>
  <c r="Z14" i="1" s="1"/>
  <c r="AI14" i="1"/>
  <c r="AC14" i="1" s="1"/>
  <c r="AK14" i="1"/>
  <c r="AE14" i="1" s="1"/>
  <c r="AJ14" i="1"/>
  <c r="AD14" i="1" s="1"/>
  <c r="N20" i="1" l="1"/>
  <c r="H19" i="1"/>
  <c r="O20" i="1"/>
  <c r="I19" i="1"/>
  <c r="BD19" i="1"/>
  <c r="AX19" i="1" s="1"/>
  <c r="AG19" i="1"/>
  <c r="AA18" i="1"/>
  <c r="K17" i="1"/>
  <c r="Q18" i="1"/>
  <c r="AW17" i="1"/>
  <c r="BC18" i="1"/>
  <c r="BW18" i="1"/>
  <c r="BQ17" i="1"/>
  <c r="BR18" i="1"/>
  <c r="BL17" i="1"/>
  <c r="L18" i="1"/>
  <c r="R19" i="1"/>
  <c r="BV18" i="1"/>
  <c r="BP17" i="1"/>
  <c r="BU19" i="1"/>
  <c r="BO18" i="1"/>
  <c r="M19" i="1"/>
  <c r="G19" i="1" s="1"/>
  <c r="P19" i="1"/>
  <c r="J19" i="1" s="1"/>
  <c r="AY20" i="1"/>
  <c r="AS20" i="1" s="1"/>
  <c r="BB20" i="1"/>
  <c r="AV20" i="1" s="1"/>
  <c r="AI15" i="1"/>
  <c r="AC15" i="1" s="1"/>
  <c r="AJ15" i="1"/>
  <c r="AD15" i="1" s="1"/>
  <c r="AK15" i="1"/>
  <c r="AE15" i="1" s="1"/>
  <c r="AF15" i="1"/>
  <c r="Z15" i="1" s="1"/>
  <c r="N21" i="1" l="1"/>
  <c r="H20" i="1"/>
  <c r="O21" i="1"/>
  <c r="I20" i="1"/>
  <c r="BD20" i="1"/>
  <c r="AX20" i="1" s="1"/>
  <c r="AG20" i="1"/>
  <c r="AA19" i="1"/>
  <c r="K18" i="1"/>
  <c r="Q19" i="1"/>
  <c r="AW18" i="1"/>
  <c r="BC19" i="1"/>
  <c r="BW19" i="1"/>
  <c r="BQ18" i="1"/>
  <c r="L19" i="1"/>
  <c r="R20" i="1"/>
  <c r="BR19" i="1"/>
  <c r="BL18" i="1"/>
  <c r="BV19" i="1"/>
  <c r="BP18" i="1"/>
  <c r="BU20" i="1"/>
  <c r="BO19" i="1"/>
  <c r="M20" i="1"/>
  <c r="G20" i="1" s="1"/>
  <c r="P20" i="1"/>
  <c r="J20" i="1" s="1"/>
  <c r="BD21" i="1"/>
  <c r="AX21" i="1" s="1"/>
  <c r="BB21" i="1"/>
  <c r="AV21" i="1" s="1"/>
  <c r="AY21" i="1"/>
  <c r="AS21" i="1" s="1"/>
  <c r="AK16" i="1"/>
  <c r="AE16" i="1" s="1"/>
  <c r="AJ16" i="1"/>
  <c r="AD16" i="1" s="1"/>
  <c r="AI16" i="1"/>
  <c r="AC16" i="1" s="1"/>
  <c r="AF16" i="1"/>
  <c r="Z16" i="1" s="1"/>
  <c r="O22" i="1" l="1"/>
  <c r="I21" i="1"/>
  <c r="N22" i="1"/>
  <c r="H21" i="1"/>
  <c r="AG21" i="1"/>
  <c r="AA20" i="1"/>
  <c r="AW19" i="1"/>
  <c r="BC20" i="1"/>
  <c r="K19" i="1"/>
  <c r="Q20" i="1"/>
  <c r="BR20" i="1"/>
  <c r="BL19" i="1"/>
  <c r="L20" i="1"/>
  <c r="R21" i="1"/>
  <c r="BW20" i="1"/>
  <c r="BQ19" i="1"/>
  <c r="BV20" i="1"/>
  <c r="BP19" i="1"/>
  <c r="BU21" i="1"/>
  <c r="BO20" i="1"/>
  <c r="M21" i="1"/>
  <c r="G21" i="1" s="1"/>
  <c r="P21" i="1"/>
  <c r="J21" i="1" s="1"/>
  <c r="AY22" i="1"/>
  <c r="AS22" i="1" s="1"/>
  <c r="BB22" i="1"/>
  <c r="AV22" i="1" s="1"/>
  <c r="BD22" i="1"/>
  <c r="AX22" i="1" s="1"/>
  <c r="AF17" i="1"/>
  <c r="Z17" i="1" s="1"/>
  <c r="AI17" i="1"/>
  <c r="AC17" i="1" s="1"/>
  <c r="AJ17" i="1"/>
  <c r="AD17" i="1" s="1"/>
  <c r="AK17" i="1"/>
  <c r="AE17" i="1" s="1"/>
  <c r="N23" i="1" l="1"/>
  <c r="H22" i="1"/>
  <c r="I22" i="1"/>
  <c r="O23" i="1"/>
  <c r="AG22" i="1"/>
  <c r="AA21" i="1"/>
  <c r="AW20" i="1"/>
  <c r="BC21" i="1"/>
  <c r="K20" i="1"/>
  <c r="Q21" i="1"/>
  <c r="BW21" i="1"/>
  <c r="BQ20" i="1"/>
  <c r="L21" i="1"/>
  <c r="R22" i="1"/>
  <c r="BR21" i="1"/>
  <c r="BL20" i="1"/>
  <c r="BV21" i="1"/>
  <c r="BP20" i="1"/>
  <c r="BU22" i="1"/>
  <c r="BO21" i="1"/>
  <c r="M22" i="1"/>
  <c r="G22" i="1" s="1"/>
  <c r="P22" i="1"/>
  <c r="J22" i="1" s="1"/>
  <c r="BD23" i="1"/>
  <c r="AX23" i="1" s="1"/>
  <c r="BB23" i="1"/>
  <c r="AV23" i="1" s="1"/>
  <c r="AY23" i="1"/>
  <c r="AS23" i="1" s="1"/>
  <c r="AK18" i="1"/>
  <c r="AE18" i="1" s="1"/>
  <c r="AI18" i="1"/>
  <c r="AC18" i="1" s="1"/>
  <c r="AF18" i="1"/>
  <c r="Z18" i="1" s="1"/>
  <c r="AJ18" i="1"/>
  <c r="AD18" i="1" s="1"/>
  <c r="O24" i="1" l="1"/>
  <c r="I23" i="1"/>
  <c r="N24" i="1"/>
  <c r="H23" i="1"/>
  <c r="AG23" i="1"/>
  <c r="AA22" i="1"/>
  <c r="K21" i="1"/>
  <c r="Q22" i="1"/>
  <c r="AW21" i="1"/>
  <c r="BC22" i="1"/>
  <c r="BR22" i="1"/>
  <c r="BL21" i="1"/>
  <c r="L22" i="1"/>
  <c r="R23" i="1"/>
  <c r="BW22" i="1"/>
  <c r="BQ21" i="1"/>
  <c r="BV22" i="1"/>
  <c r="BP21" i="1"/>
  <c r="BU23" i="1"/>
  <c r="BO22" i="1"/>
  <c r="M23" i="1"/>
  <c r="G23" i="1" s="1"/>
  <c r="P23" i="1"/>
  <c r="J23" i="1" s="1"/>
  <c r="BB24" i="1"/>
  <c r="AV24" i="1" s="1"/>
  <c r="AY24" i="1"/>
  <c r="AS24" i="1" s="1"/>
  <c r="BD24" i="1"/>
  <c r="AX24" i="1" s="1"/>
  <c r="AJ19" i="1"/>
  <c r="AD19" i="1" s="1"/>
  <c r="AF19" i="1"/>
  <c r="Z19" i="1" s="1"/>
  <c r="AI19" i="1"/>
  <c r="AC19" i="1" s="1"/>
  <c r="AK19" i="1"/>
  <c r="AE19" i="1" s="1"/>
  <c r="N25" i="1" l="1"/>
  <c r="H24" i="1"/>
  <c r="O25" i="1"/>
  <c r="I24" i="1"/>
  <c r="AG24" i="1"/>
  <c r="AA23" i="1"/>
  <c r="AW22" i="1"/>
  <c r="BC23" i="1"/>
  <c r="K22" i="1"/>
  <c r="Q23" i="1"/>
  <c r="BW23" i="1"/>
  <c r="BQ22" i="1"/>
  <c r="L23" i="1"/>
  <c r="R24" i="1"/>
  <c r="BR23" i="1"/>
  <c r="BL22" i="1"/>
  <c r="BV23" i="1"/>
  <c r="BP22" i="1"/>
  <c r="BU24" i="1"/>
  <c r="BO23" i="1"/>
  <c r="M24" i="1"/>
  <c r="G24" i="1" s="1"/>
  <c r="P24" i="1"/>
  <c r="J24" i="1" s="1"/>
  <c r="BD25" i="1"/>
  <c r="AX25" i="1" s="1"/>
  <c r="AY25" i="1"/>
  <c r="AS25" i="1" s="1"/>
  <c r="BB25" i="1"/>
  <c r="AV25" i="1" s="1"/>
  <c r="AI20" i="1"/>
  <c r="AC20" i="1" s="1"/>
  <c r="AF20" i="1"/>
  <c r="Z20" i="1" s="1"/>
  <c r="AJ20" i="1"/>
  <c r="AD20" i="1" s="1"/>
  <c r="AK20" i="1"/>
  <c r="AE20" i="1" s="1"/>
  <c r="O26" i="1" l="1"/>
  <c r="I25" i="1"/>
  <c r="N26" i="1"/>
  <c r="H25" i="1"/>
  <c r="AG25" i="1"/>
  <c r="AA24" i="1"/>
  <c r="AW23" i="1"/>
  <c r="BC24" i="1"/>
  <c r="K23" i="1"/>
  <c r="Q24" i="1"/>
  <c r="BW24" i="1"/>
  <c r="BQ23" i="1"/>
  <c r="BR24" i="1"/>
  <c r="BL23" i="1"/>
  <c r="L24" i="1"/>
  <c r="R25" i="1"/>
  <c r="BV24" i="1"/>
  <c r="BP23" i="1"/>
  <c r="BU25" i="1"/>
  <c r="BO24" i="1"/>
  <c r="M25" i="1"/>
  <c r="G25" i="1" s="1"/>
  <c r="P25" i="1"/>
  <c r="J25" i="1" s="1"/>
  <c r="BB26" i="1"/>
  <c r="AV26" i="1" s="1"/>
  <c r="AY26" i="1"/>
  <c r="AS26" i="1" s="1"/>
  <c r="BD26" i="1"/>
  <c r="AX26" i="1" s="1"/>
  <c r="AK21" i="1"/>
  <c r="AE21" i="1" s="1"/>
  <c r="AJ21" i="1"/>
  <c r="AD21" i="1" s="1"/>
  <c r="AF21" i="1"/>
  <c r="Z21" i="1" s="1"/>
  <c r="AI21" i="1"/>
  <c r="AC21" i="1" s="1"/>
  <c r="H26" i="1" l="1"/>
  <c r="N27" i="1"/>
  <c r="O27" i="1"/>
  <c r="I26" i="1"/>
  <c r="AG26" i="1"/>
  <c r="AA25" i="1"/>
  <c r="K24" i="1"/>
  <c r="Q25" i="1"/>
  <c r="AW24" i="1"/>
  <c r="BC25" i="1"/>
  <c r="BW25" i="1"/>
  <c r="BQ24" i="1"/>
  <c r="L25" i="1"/>
  <c r="R26" i="1"/>
  <c r="BR25" i="1"/>
  <c r="BL24" i="1"/>
  <c r="BV25" i="1"/>
  <c r="BP24" i="1"/>
  <c r="BU26" i="1"/>
  <c r="BO25" i="1"/>
  <c r="M26" i="1"/>
  <c r="G26" i="1" s="1"/>
  <c r="P26" i="1"/>
  <c r="J26" i="1" s="1"/>
  <c r="BD27" i="1"/>
  <c r="AX27" i="1" s="1"/>
  <c r="AY27" i="1"/>
  <c r="AS27" i="1" s="1"/>
  <c r="BB27" i="1"/>
  <c r="AV27" i="1" s="1"/>
  <c r="AI22" i="1"/>
  <c r="AC22" i="1" s="1"/>
  <c r="AF22" i="1"/>
  <c r="Z22" i="1" s="1"/>
  <c r="AJ22" i="1"/>
  <c r="AD22" i="1" s="1"/>
  <c r="AK22" i="1"/>
  <c r="AE22" i="1" s="1"/>
  <c r="O28" i="1" l="1"/>
  <c r="I27" i="1"/>
  <c r="N28" i="1"/>
  <c r="H27" i="1"/>
  <c r="AG27" i="1"/>
  <c r="AA26" i="1"/>
  <c r="AW25" i="1"/>
  <c r="BC26" i="1"/>
  <c r="K25" i="1"/>
  <c r="Q26" i="1"/>
  <c r="BR26" i="1"/>
  <c r="BL25" i="1"/>
  <c r="L26" i="1"/>
  <c r="R27" i="1"/>
  <c r="BW26" i="1"/>
  <c r="BQ25" i="1"/>
  <c r="BV26" i="1"/>
  <c r="BP25" i="1"/>
  <c r="BU27" i="1"/>
  <c r="BO26" i="1"/>
  <c r="M27" i="1"/>
  <c r="G27" i="1" s="1"/>
  <c r="P27" i="1"/>
  <c r="J27" i="1" s="1"/>
  <c r="AY28" i="1"/>
  <c r="AS28" i="1" s="1"/>
  <c r="BB28" i="1"/>
  <c r="AV28" i="1" s="1"/>
  <c r="BD28" i="1"/>
  <c r="AX28" i="1" s="1"/>
  <c r="AJ23" i="1"/>
  <c r="AD23" i="1" s="1"/>
  <c r="AF23" i="1"/>
  <c r="Z23" i="1" s="1"/>
  <c r="AK23" i="1"/>
  <c r="AE23" i="1" s="1"/>
  <c r="AI23" i="1"/>
  <c r="AC23" i="1" s="1"/>
  <c r="N29" i="1" l="1"/>
  <c r="H28" i="1"/>
  <c r="O29" i="1"/>
  <c r="I28" i="1"/>
  <c r="AG28" i="1"/>
  <c r="AA27" i="1"/>
  <c r="K26" i="1"/>
  <c r="Q27" i="1"/>
  <c r="AW26" i="1"/>
  <c r="BC27" i="1"/>
  <c r="BW27" i="1"/>
  <c r="BQ26" i="1"/>
  <c r="L27" i="1"/>
  <c r="R28" i="1"/>
  <c r="BR27" i="1"/>
  <c r="BL26" i="1"/>
  <c r="P28" i="1"/>
  <c r="J28" i="1" s="1"/>
  <c r="BV27" i="1"/>
  <c r="BP26" i="1"/>
  <c r="BU28" i="1"/>
  <c r="BO27" i="1"/>
  <c r="M28" i="1"/>
  <c r="G28" i="1" s="1"/>
  <c r="BD29" i="1"/>
  <c r="AX29" i="1" s="1"/>
  <c r="BB29" i="1"/>
  <c r="AV29" i="1" s="1"/>
  <c r="AY29" i="1"/>
  <c r="AS29" i="1" s="1"/>
  <c r="AK24" i="1"/>
  <c r="AE24" i="1" s="1"/>
  <c r="AF24" i="1"/>
  <c r="Z24" i="1" s="1"/>
  <c r="AJ24" i="1"/>
  <c r="AD24" i="1" s="1"/>
  <c r="AI24" i="1"/>
  <c r="AC24" i="1" s="1"/>
  <c r="O30" i="1" l="1"/>
  <c r="I29" i="1"/>
  <c r="N30" i="1"/>
  <c r="H29" i="1"/>
  <c r="AG29" i="1"/>
  <c r="AA28" i="1"/>
  <c r="AW27" i="1"/>
  <c r="BC28" i="1"/>
  <c r="K27" i="1"/>
  <c r="Q28" i="1"/>
  <c r="L28" i="1"/>
  <c r="R29" i="1"/>
  <c r="BR28" i="1"/>
  <c r="BL27" i="1"/>
  <c r="BW28" i="1"/>
  <c r="BQ27" i="1"/>
  <c r="P29" i="1"/>
  <c r="J29" i="1" s="1"/>
  <c r="BV28" i="1"/>
  <c r="BP27" i="1"/>
  <c r="BU29" i="1"/>
  <c r="BO28" i="1"/>
  <c r="M29" i="1"/>
  <c r="G29" i="1" s="1"/>
  <c r="AY30" i="1"/>
  <c r="AS30" i="1" s="1"/>
  <c r="BB30" i="1"/>
  <c r="AV30" i="1" s="1"/>
  <c r="BD30" i="1"/>
  <c r="AX30" i="1" s="1"/>
  <c r="AI25" i="1"/>
  <c r="AC25" i="1" s="1"/>
  <c r="AK25" i="1"/>
  <c r="AE25" i="1" s="1"/>
  <c r="AJ25" i="1"/>
  <c r="AD25" i="1" s="1"/>
  <c r="AF25" i="1"/>
  <c r="Z25" i="1" s="1"/>
  <c r="H30" i="1" l="1"/>
  <c r="N31" i="1"/>
  <c r="H31" i="1" s="1"/>
  <c r="O31" i="1"/>
  <c r="I30" i="1"/>
  <c r="AG30" i="1"/>
  <c r="AA29" i="1"/>
  <c r="K28" i="1"/>
  <c r="Q29" i="1"/>
  <c r="AW28" i="1"/>
  <c r="BC29" i="1"/>
  <c r="BW29" i="1"/>
  <c r="BQ28" i="1"/>
  <c r="BR29" i="1"/>
  <c r="BL28" i="1"/>
  <c r="L29" i="1"/>
  <c r="R30" i="1"/>
  <c r="P30" i="1"/>
  <c r="J30" i="1" s="1"/>
  <c r="BV29" i="1"/>
  <c r="BP28" i="1"/>
  <c r="BU30" i="1"/>
  <c r="BO29" i="1"/>
  <c r="M30" i="1"/>
  <c r="G30" i="1" s="1"/>
  <c r="BB31" i="1"/>
  <c r="AV31" i="1" s="1"/>
  <c r="BD31" i="1"/>
  <c r="AX31" i="1" s="1"/>
  <c r="AY31" i="1"/>
  <c r="AS31" i="1" s="1"/>
  <c r="AF26" i="1"/>
  <c r="Z26" i="1" s="1"/>
  <c r="AK26" i="1"/>
  <c r="AE26" i="1" s="1"/>
  <c r="AI26" i="1"/>
  <c r="AC26" i="1" s="1"/>
  <c r="AJ26" i="1"/>
  <c r="AD26" i="1" s="1"/>
  <c r="I31" i="1" l="1"/>
  <c r="B4" i="2" s="1"/>
  <c r="F4" i="2" s="1"/>
  <c r="G4" i="2" s="1"/>
  <c r="B14" i="2"/>
  <c r="AG31" i="1"/>
  <c r="AA31" i="1" s="1"/>
  <c r="AA30" i="1"/>
  <c r="AW29" i="1"/>
  <c r="BC30" i="1"/>
  <c r="K29" i="1"/>
  <c r="Q30" i="1"/>
  <c r="L30" i="1"/>
  <c r="R31" i="1"/>
  <c r="L31" i="1" s="1"/>
  <c r="BR30" i="1"/>
  <c r="BL29" i="1"/>
  <c r="BW30" i="1"/>
  <c r="BQ29" i="1"/>
  <c r="P31" i="1"/>
  <c r="J31" i="1" s="1"/>
  <c r="B5" i="2" s="1"/>
  <c r="BV30" i="1"/>
  <c r="BP29" i="1"/>
  <c r="BU31" i="1"/>
  <c r="BO30" i="1"/>
  <c r="M31" i="1"/>
  <c r="G31" i="1" s="1"/>
  <c r="D2" i="2"/>
  <c r="D12" i="2"/>
  <c r="D7" i="2"/>
  <c r="D17" i="2"/>
  <c r="D5" i="2"/>
  <c r="D15" i="2"/>
  <c r="AJ27" i="1"/>
  <c r="AD27" i="1" s="1"/>
  <c r="AI27" i="1"/>
  <c r="AC27" i="1" s="1"/>
  <c r="AK27" i="1"/>
  <c r="AE27" i="1" s="1"/>
  <c r="AF27" i="1"/>
  <c r="Z27" i="1" s="1"/>
  <c r="B7" i="2" l="1"/>
  <c r="B17" i="2"/>
  <c r="B15" i="2"/>
  <c r="K30" i="1"/>
  <c r="Q31" i="1"/>
  <c r="D19" i="2"/>
  <c r="AW30" i="1"/>
  <c r="BC31" i="1"/>
  <c r="AW31" i="1" s="1"/>
  <c r="BR31" i="1"/>
  <c r="BL30" i="1"/>
  <c r="BW31" i="1"/>
  <c r="BQ30" i="1"/>
  <c r="D18" i="2"/>
  <c r="BV31" i="1"/>
  <c r="BP30" i="1"/>
  <c r="BO31" i="1"/>
  <c r="E5" i="2" s="1"/>
  <c r="E15" i="2"/>
  <c r="B12" i="2"/>
  <c r="B2" i="2"/>
  <c r="AF28" i="1"/>
  <c r="Z28" i="1" s="1"/>
  <c r="AK28" i="1"/>
  <c r="AE28" i="1" s="1"/>
  <c r="AI28" i="1"/>
  <c r="AC28" i="1" s="1"/>
  <c r="AJ28" i="1"/>
  <c r="AD28" i="1" s="1"/>
  <c r="D6" i="2" l="1"/>
  <c r="D16" i="2"/>
  <c r="K31" i="1"/>
  <c r="B6" i="2" s="1"/>
  <c r="B16" i="2"/>
  <c r="BQ31" i="1"/>
  <c r="E7" i="2" s="1"/>
  <c r="E17" i="2"/>
  <c r="BL31" i="1"/>
  <c r="E2" i="2" s="1"/>
  <c r="E12" i="2"/>
  <c r="B18" i="2"/>
  <c r="B19" i="2"/>
  <c r="BP31" i="1"/>
  <c r="E6" i="2" s="1"/>
  <c r="E16" i="2"/>
  <c r="AJ29" i="1"/>
  <c r="AD29" i="1" s="1"/>
  <c r="AK29" i="1"/>
  <c r="AE29" i="1" s="1"/>
  <c r="AF29" i="1"/>
  <c r="Z29" i="1" s="1"/>
  <c r="AI29" i="1"/>
  <c r="AC29" i="1" s="1"/>
  <c r="E19" i="2" l="1"/>
  <c r="E18" i="2"/>
  <c r="AI30" i="1"/>
  <c r="AC30" i="1" s="1"/>
  <c r="AK30" i="1"/>
  <c r="AE30" i="1" s="1"/>
  <c r="AF30" i="1"/>
  <c r="Z30" i="1" s="1"/>
  <c r="AJ30" i="1"/>
  <c r="AD30" i="1" s="1"/>
  <c r="AJ31" i="1" l="1"/>
  <c r="AD31" i="1" s="1"/>
  <c r="C6" i="2" s="1"/>
  <c r="F6" i="2" s="1"/>
  <c r="AF31" i="1"/>
  <c r="Z31" i="1" s="1"/>
  <c r="AK31" i="1"/>
  <c r="AE31" i="1" s="1"/>
  <c r="C7" i="2" s="1"/>
  <c r="F7" i="2" s="1"/>
  <c r="AI31" i="1"/>
  <c r="AC31" i="1" s="1"/>
  <c r="C16" i="2" l="1"/>
  <c r="C2" i="2"/>
  <c r="F2" i="2" s="1"/>
  <c r="G6" i="2" s="1"/>
  <c r="C12" i="2"/>
  <c r="C5" i="2"/>
  <c r="F5" i="2" s="1"/>
  <c r="C15" i="2"/>
  <c r="C17" i="2"/>
  <c r="C18" i="2" l="1"/>
  <c r="C19" i="2"/>
  <c r="G5" i="2"/>
  <c r="G7" i="2"/>
</calcChain>
</file>

<file path=xl/sharedStrings.xml><?xml version="1.0" encoding="utf-8"?>
<sst xmlns="http://schemas.openxmlformats.org/spreadsheetml/2006/main" count="134" uniqueCount="108">
  <si>
    <t>demand_f_ma_dfppo</t>
  </si>
  <si>
    <t>demand_f_A3C</t>
  </si>
  <si>
    <t>demand_f_PPO</t>
  </si>
  <si>
    <t>demand_f_ma_Ax</t>
  </si>
  <si>
    <t>f_stock_MA-DFPPO</t>
  </si>
  <si>
    <t>f_stock_A3C</t>
  </si>
  <si>
    <t>f_stock_PPO</t>
  </si>
  <si>
    <t>f_stock_AX</t>
  </si>
  <si>
    <t>f_action_MA-DFPPO</t>
  </si>
  <si>
    <t>f_action_A3C</t>
  </si>
  <si>
    <t>f_action_PPO</t>
  </si>
  <si>
    <t>f_action_AX</t>
  </si>
  <si>
    <t>w_1_demand</t>
  </si>
  <si>
    <t>w_1_stock_MA-DFPPO</t>
  </si>
  <si>
    <t>w_1_action_MA-DFPPO</t>
  </si>
  <si>
    <t>w_1_action_A3C</t>
  </si>
  <si>
    <t>w_1_action_PPO</t>
  </si>
  <si>
    <t>w_1_action_AX</t>
  </si>
  <si>
    <t>w_2_demand</t>
  </si>
  <si>
    <t>w_2_stock_MA-DFPPO</t>
  </si>
  <si>
    <t>w_2_stock_A3C</t>
  </si>
  <si>
    <t>w_2_stock_PPO</t>
  </si>
  <si>
    <t>w_2_stock_AX</t>
  </si>
  <si>
    <t>w_2_action_MA-DFPPO</t>
  </si>
  <si>
    <t>w_2_action_A3C</t>
  </si>
  <si>
    <t>w_2_action_PPO</t>
  </si>
  <si>
    <t>w_2_action_AX</t>
  </si>
  <si>
    <t>w_3_demand</t>
  </si>
  <si>
    <t>w_3_stock_MA-DFPPO</t>
  </si>
  <si>
    <t>w_3_stock_A3C</t>
  </si>
  <si>
    <t>w_3_stock_PPO</t>
  </si>
  <si>
    <t>w_3_stock_AX</t>
  </si>
  <si>
    <t>w_3_action_MA-DFPPO</t>
  </si>
  <si>
    <t>w_3_action_A3C</t>
  </si>
  <si>
    <t>w_3_action_PPO</t>
  </si>
  <si>
    <t>w_3_action_AX</t>
  </si>
  <si>
    <t>w_1_profit_MA-DFPPO</t>
    <phoneticPr fontId="18" type="noConversion"/>
  </si>
  <si>
    <t>w_1_profit_A3C</t>
    <phoneticPr fontId="18" type="noConversion"/>
  </si>
  <si>
    <t>w_1_profit_PPO</t>
    <phoneticPr fontId="18" type="noConversion"/>
  </si>
  <si>
    <t>w_1_profit_AX</t>
    <phoneticPr fontId="18" type="noConversion"/>
  </si>
  <si>
    <t>w_2_profit_MA-DFPPO</t>
    <phoneticPr fontId="18" type="noConversion"/>
  </si>
  <si>
    <t>w_2_profit_A3C</t>
    <phoneticPr fontId="18" type="noConversion"/>
  </si>
  <si>
    <t>w_2_profit_PPO</t>
    <phoneticPr fontId="18" type="noConversion"/>
  </si>
  <si>
    <t>w_2_profit_AX</t>
    <phoneticPr fontId="18" type="noConversion"/>
  </si>
  <si>
    <t>w_3_profit_MA-DFPPO</t>
    <phoneticPr fontId="18" type="noConversion"/>
  </si>
  <si>
    <t>w_3_profit_A3C</t>
    <phoneticPr fontId="18" type="noConversion"/>
  </si>
  <si>
    <t>w_3_profit_PPO</t>
    <phoneticPr fontId="18" type="noConversion"/>
  </si>
  <si>
    <t>w_3_profit_AX</t>
    <phoneticPr fontId="18" type="noConversion"/>
  </si>
  <si>
    <t>ma-dfppo</t>
  </si>
  <si>
    <t>ma-dfppo</t>
    <phoneticPr fontId="18" type="noConversion"/>
  </si>
  <si>
    <t>ppo</t>
  </si>
  <si>
    <t>ppo</t>
    <phoneticPr fontId="18" type="noConversion"/>
  </si>
  <si>
    <t>a3c</t>
  </si>
  <si>
    <t>a3c</t>
    <phoneticPr fontId="18" type="noConversion"/>
  </si>
  <si>
    <t>s,Q</t>
  </si>
  <si>
    <t>s,Q</t>
    <phoneticPr fontId="18" type="noConversion"/>
  </si>
  <si>
    <t>分销商</t>
    <phoneticPr fontId="18" type="noConversion"/>
  </si>
  <si>
    <t>零售商1</t>
    <phoneticPr fontId="18" type="noConversion"/>
  </si>
  <si>
    <t>零售商2</t>
    <phoneticPr fontId="18" type="noConversion"/>
  </si>
  <si>
    <t>零售商3</t>
    <phoneticPr fontId="18" type="noConversion"/>
  </si>
  <si>
    <t>库存水平</t>
    <phoneticPr fontId="18" type="noConversion"/>
  </si>
  <si>
    <t>收益</t>
    <phoneticPr fontId="18" type="noConversion"/>
  </si>
  <si>
    <t>w_1_stock_PPO</t>
    <phoneticPr fontId="18" type="noConversion"/>
  </si>
  <si>
    <t>w_1_stock_AX</t>
    <phoneticPr fontId="18" type="noConversion"/>
  </si>
  <si>
    <t>w_1_stock_A3C</t>
    <phoneticPr fontId="18" type="noConversion"/>
  </si>
  <si>
    <t>cost_f_ma_dfppo</t>
    <phoneticPr fontId="18" type="noConversion"/>
  </si>
  <si>
    <t>cost_f_A3C</t>
    <phoneticPr fontId="18" type="noConversion"/>
  </si>
  <si>
    <t>cost_f_PPO</t>
    <phoneticPr fontId="18" type="noConversion"/>
  </si>
  <si>
    <t>cost_f_ma_Ax</t>
    <phoneticPr fontId="18" type="noConversion"/>
  </si>
  <si>
    <t>总收益</t>
  </si>
  <si>
    <t>总收益</t>
    <phoneticPr fontId="18" type="noConversion"/>
  </si>
  <si>
    <t>提升比率</t>
  </si>
  <si>
    <t>提升比率</t>
    <phoneticPr fontId="18" type="noConversion"/>
  </si>
  <si>
    <t>收益</t>
  </si>
  <si>
    <t>分销商</t>
  </si>
  <si>
    <t>零售商1</t>
  </si>
  <si>
    <t>零售商2</t>
  </si>
  <si>
    <t>零售商3</t>
  </si>
  <si>
    <t>库存水平</t>
  </si>
  <si>
    <t>补货平均</t>
    <phoneticPr fontId="18" type="noConversion"/>
  </si>
  <si>
    <t>maddpg</t>
    <phoneticPr fontId="18" type="noConversion"/>
  </si>
  <si>
    <t>mappo</t>
    <phoneticPr fontId="18" type="noConversion"/>
  </si>
  <si>
    <t>w_3_action_MAPPO</t>
    <phoneticPr fontId="18" type="noConversion"/>
  </si>
  <si>
    <t>w_3_action_MADDPG</t>
    <phoneticPr fontId="18" type="noConversion"/>
  </si>
  <si>
    <t>w_3_stock_MAPPO</t>
    <phoneticPr fontId="18" type="noConversion"/>
  </si>
  <si>
    <t>w_3_stock_MADDPG</t>
    <phoneticPr fontId="18" type="noConversion"/>
  </si>
  <si>
    <t>w_3_profit_MAPPO</t>
    <phoneticPr fontId="18" type="noConversion"/>
  </si>
  <si>
    <t>w_3_profit_MADDPG</t>
    <phoneticPr fontId="18" type="noConversion"/>
  </si>
  <si>
    <t>w_2_stock_MAPPO</t>
    <phoneticPr fontId="18" type="noConversion"/>
  </si>
  <si>
    <t>w_2_stock_MADDPG</t>
    <phoneticPr fontId="18" type="noConversion"/>
  </si>
  <si>
    <t>w_2_action_MAPPO</t>
    <phoneticPr fontId="18" type="noConversion"/>
  </si>
  <si>
    <t>w_2_action_MADDPG</t>
    <phoneticPr fontId="18" type="noConversion"/>
  </si>
  <si>
    <t>w_2_profit_MAPPO</t>
    <phoneticPr fontId="18" type="noConversion"/>
  </si>
  <si>
    <t>w_2_profit_MADDPG</t>
    <phoneticPr fontId="18" type="noConversion"/>
  </si>
  <si>
    <t>w_1_action_MAPPO</t>
    <phoneticPr fontId="18" type="noConversion"/>
  </si>
  <si>
    <t>w_1_action_MADDPG</t>
    <phoneticPr fontId="18" type="noConversion"/>
  </si>
  <si>
    <t>w_1_stock_MAPPO</t>
    <phoneticPr fontId="18" type="noConversion"/>
  </si>
  <si>
    <t>w_1_stock_MADDPG</t>
    <phoneticPr fontId="18" type="noConversion"/>
  </si>
  <si>
    <t>w_1_profit_MAPPO</t>
    <phoneticPr fontId="18" type="noConversion"/>
  </si>
  <si>
    <t>w_1_profit_MADDPG</t>
    <phoneticPr fontId="18" type="noConversion"/>
  </si>
  <si>
    <t>demand_f_mappo</t>
    <phoneticPr fontId="18" type="noConversion"/>
  </si>
  <si>
    <t>demand_f_maddpg</t>
    <phoneticPr fontId="18" type="noConversion"/>
  </si>
  <si>
    <t>f_stock_MAPPO</t>
    <phoneticPr fontId="18" type="noConversion"/>
  </si>
  <si>
    <t>f_stock_MADDPG</t>
    <phoneticPr fontId="18" type="noConversion"/>
  </si>
  <si>
    <t>cost_f_mappo</t>
    <phoneticPr fontId="18" type="noConversion"/>
  </si>
  <si>
    <t>cost_f_maddpg</t>
    <phoneticPr fontId="18" type="noConversion"/>
  </si>
  <si>
    <t>f_action_MAPPO</t>
    <phoneticPr fontId="18" type="noConversion"/>
  </si>
  <si>
    <t>f_action_MADDPG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</si>
</sst>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176" fontId="0" fillId="0" borderId="0" xfId="0" applyNumberFormat="1">
      <alignment vertical="center"/>
    </xf>
    <xf numFmtId="0" fontId="0" fillId="34" borderId="0" xfId="0" applyFill="1">
      <alignment vertical="center"/>
    </xf>
    <xf numFmtId="0" fontId="15" fillId="0" borderId="0" xfId="16">
      <alignment vertical="center"/>
    </xf>
    <xf numFmtId="0" fontId="0" fillId="35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2777-6DCB-4B6B-B317-ACB89159F1FF}">
  <dimension ref="A1:CC31"/>
  <sheetViews>
    <sheetView topLeftCell="M1" workbookViewId="0">
      <selection activeCell="U13" sqref="U13"/>
    </sheetView>
  </sheetViews>
  <sheetFormatPr defaultRowHeight="14" x14ac:dyDescent="0.3"/>
  <cols>
    <col min="1" max="1" width="18.4140625" customWidth="1"/>
    <col min="2" max="2" width="15.9140625" bestFit="1" customWidth="1"/>
    <col min="3" max="3" width="18.4140625" customWidth="1"/>
    <col min="4" max="4" width="13.4140625" customWidth="1"/>
    <col min="5" max="5" width="12.25" customWidth="1"/>
    <col min="6" max="6" width="12.08203125" customWidth="1"/>
    <col min="7" max="8" width="14.1640625" customWidth="1"/>
    <col min="9" max="9" width="13.5" bestFit="1" customWidth="1"/>
    <col min="10" max="10" width="10.6640625" customWidth="1"/>
    <col min="11" max="11" width="9.58203125" customWidth="1"/>
    <col min="12" max="12" width="12.9140625" bestFit="1" customWidth="1"/>
    <col min="13" max="14" width="16.1640625" customWidth="1"/>
    <col min="15" max="15" width="15.08203125" bestFit="1" customWidth="1"/>
    <col min="16" max="16" width="10.58203125" customWidth="1"/>
    <col min="19" max="19" width="17.33203125" customWidth="1"/>
    <col min="20" max="20" width="14.5" bestFit="1" customWidth="1"/>
    <col min="21" max="21" width="17.33203125" customWidth="1"/>
    <col min="22" max="22" width="11.1640625" customWidth="1"/>
    <col min="23" max="23" width="9.9140625" customWidth="1"/>
    <col min="26" max="26" width="20.9140625" customWidth="1"/>
    <col min="27" max="27" width="15.4140625" customWidth="1"/>
    <col min="28" max="28" width="17" customWidth="1"/>
    <col min="32" max="34" width="20" customWidth="1"/>
    <col min="35" max="35" width="13.4140625" bestFit="1" customWidth="1"/>
    <col min="36" max="36" width="13.33203125" bestFit="1" customWidth="1"/>
    <col min="38" max="38" width="20.4140625" bestFit="1" customWidth="1"/>
    <col min="39" max="39" width="16.4140625" style="1" customWidth="1"/>
    <col min="40" max="40" width="17.1640625" style="5" customWidth="1"/>
    <col min="41" max="41" width="14.1640625" bestFit="1" customWidth="1"/>
    <col min="42" max="42" width="14.25" bestFit="1" customWidth="1"/>
    <col min="43" max="43" width="13" bestFit="1" customWidth="1"/>
    <col min="44" max="44" width="10.9140625" customWidth="1"/>
    <col min="45" max="45" width="18.9140625" customWidth="1"/>
    <col min="46" max="46" width="15.5" customWidth="1"/>
    <col min="47" max="47" width="16.9140625" customWidth="1"/>
    <col min="48" max="48" width="12.75" customWidth="1"/>
    <col min="49" max="49" width="13.1640625" customWidth="1"/>
    <col min="50" max="50" width="11.6640625" customWidth="1"/>
    <col min="51" max="51" width="18.4140625" customWidth="1"/>
    <col min="52" max="52" width="15.5" customWidth="1"/>
    <col min="53" max="53" width="16.75" customWidth="1"/>
    <col min="54" max="54" width="13.33203125" bestFit="1" customWidth="1"/>
    <col min="55" max="55" width="13.4140625" bestFit="1" customWidth="1"/>
    <col min="56" max="56" width="12.1640625" bestFit="1" customWidth="1"/>
    <col min="57" max="57" width="19.08203125" customWidth="1"/>
    <col min="58" max="58" width="16.08203125" customWidth="1"/>
    <col min="59" max="59" width="17.4140625" customWidth="1"/>
    <col min="60" max="60" width="14.58203125" customWidth="1"/>
    <col min="61" max="61" width="15.6640625" customWidth="1"/>
    <col min="62" max="62" width="13" bestFit="1" customWidth="1"/>
    <col min="64" max="64" width="18.5" customWidth="1"/>
    <col min="65" max="65" width="15.58203125" customWidth="1"/>
    <col min="66" max="66" width="17.33203125" customWidth="1"/>
    <col min="67" max="67" width="12.58203125" customWidth="1"/>
    <col min="68" max="68" width="12.83203125" customWidth="1"/>
    <col min="69" max="69" width="11.5" customWidth="1"/>
    <col min="70" max="70" width="18.33203125" customWidth="1"/>
    <col min="71" max="71" width="15.33203125" customWidth="1"/>
    <col min="72" max="72" width="16.58203125" customWidth="1"/>
    <col min="73" max="74" width="12.33203125" customWidth="1"/>
    <col min="75" max="75" width="11.58203125" customWidth="1"/>
    <col min="76" max="76" width="19.1640625" customWidth="1"/>
    <col min="77" max="77" width="15.9140625" customWidth="1"/>
    <col min="78" max="78" width="17.33203125" customWidth="1"/>
    <col min="79" max="79" width="14.1640625" customWidth="1"/>
    <col min="80" max="80" width="13.75" customWidth="1"/>
    <col min="81" max="81" width="12.33203125" customWidth="1"/>
  </cols>
  <sheetData>
    <row r="1" spans="1:81" x14ac:dyDescent="0.3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s="1" t="s">
        <v>65</v>
      </c>
      <c r="H1" s="1" t="s">
        <v>104</v>
      </c>
      <c r="I1" s="1" t="s">
        <v>105</v>
      </c>
      <c r="J1" s="1" t="s">
        <v>66</v>
      </c>
      <c r="K1" s="1" t="s">
        <v>67</v>
      </c>
      <c r="L1" s="1" t="s">
        <v>68</v>
      </c>
      <c r="M1" t="s">
        <v>4</v>
      </c>
      <c r="N1" t="s">
        <v>102</v>
      </c>
      <c r="O1" t="s">
        <v>103</v>
      </c>
      <c r="P1" t="s">
        <v>5</v>
      </c>
      <c r="Q1" t="s">
        <v>6</v>
      </c>
      <c r="R1" t="s">
        <v>7</v>
      </c>
      <c r="S1" t="s">
        <v>8</v>
      </c>
      <c r="T1" t="s">
        <v>106</v>
      </c>
      <c r="U1" t="s">
        <v>107</v>
      </c>
      <c r="V1" t="s">
        <v>9</v>
      </c>
      <c r="W1" t="s">
        <v>10</v>
      </c>
      <c r="X1" t="s">
        <v>11</v>
      </c>
      <c r="Y1" t="s">
        <v>12</v>
      </c>
      <c r="Z1" s="1" t="s">
        <v>36</v>
      </c>
      <c r="AA1" s="1" t="s">
        <v>98</v>
      </c>
      <c r="AB1" s="1" t="s">
        <v>99</v>
      </c>
      <c r="AC1" s="1" t="s">
        <v>37</v>
      </c>
      <c r="AD1" s="1" t="s">
        <v>38</v>
      </c>
      <c r="AE1" s="1" t="s">
        <v>39</v>
      </c>
      <c r="AF1" t="s">
        <v>13</v>
      </c>
      <c r="AG1" t="s">
        <v>96</v>
      </c>
      <c r="AH1" t="s">
        <v>97</v>
      </c>
      <c r="AI1" t="s">
        <v>62</v>
      </c>
      <c r="AJ1" t="s">
        <v>64</v>
      </c>
      <c r="AK1" t="s">
        <v>63</v>
      </c>
      <c r="AL1" t="s">
        <v>14</v>
      </c>
      <c r="AM1" s="1" t="s">
        <v>94</v>
      </c>
      <c r="AN1" s="5" t="s">
        <v>95</v>
      </c>
      <c r="AO1" t="s">
        <v>15</v>
      </c>
      <c r="AP1" t="s">
        <v>16</v>
      </c>
      <c r="AQ1" t="s">
        <v>17</v>
      </c>
      <c r="AR1" t="s">
        <v>18</v>
      </c>
      <c r="AS1" s="1" t="s">
        <v>40</v>
      </c>
      <c r="AT1" s="1" t="s">
        <v>92</v>
      </c>
      <c r="AU1" s="1" t="s">
        <v>93</v>
      </c>
      <c r="AV1" s="1" t="s">
        <v>41</v>
      </c>
      <c r="AW1" s="1" t="s">
        <v>42</v>
      </c>
      <c r="AX1" s="1" t="s">
        <v>43</v>
      </c>
      <c r="AY1" t="s">
        <v>19</v>
      </c>
      <c r="AZ1" t="s">
        <v>88</v>
      </c>
      <c r="BA1" t="s">
        <v>89</v>
      </c>
      <c r="BB1" t="s">
        <v>20</v>
      </c>
      <c r="BC1" t="s">
        <v>21</v>
      </c>
      <c r="BD1" t="s">
        <v>22</v>
      </c>
      <c r="BE1" t="s">
        <v>23</v>
      </c>
      <c r="BF1" t="s">
        <v>90</v>
      </c>
      <c r="BG1" t="s">
        <v>91</v>
      </c>
      <c r="BH1" t="s">
        <v>24</v>
      </c>
      <c r="BI1" t="s">
        <v>25</v>
      </c>
      <c r="BJ1" t="s">
        <v>26</v>
      </c>
      <c r="BK1" t="s">
        <v>27</v>
      </c>
      <c r="BL1" s="1" t="s">
        <v>44</v>
      </c>
      <c r="BM1" s="1" t="s">
        <v>86</v>
      </c>
      <c r="BN1" s="1" t="s">
        <v>87</v>
      </c>
      <c r="BO1" s="1" t="s">
        <v>45</v>
      </c>
      <c r="BP1" s="1" t="s">
        <v>46</v>
      </c>
      <c r="BQ1" s="1" t="s">
        <v>47</v>
      </c>
      <c r="BR1" t="s">
        <v>28</v>
      </c>
      <c r="BS1" s="1" t="s">
        <v>84</v>
      </c>
      <c r="BT1" s="3" t="s">
        <v>85</v>
      </c>
      <c r="BU1" t="s">
        <v>29</v>
      </c>
      <c r="BV1" t="s">
        <v>30</v>
      </c>
      <c r="BW1" t="s">
        <v>31</v>
      </c>
      <c r="BX1" t="s">
        <v>32</v>
      </c>
      <c r="BY1" s="1" t="s">
        <v>82</v>
      </c>
      <c r="BZ1" s="3" t="s">
        <v>83</v>
      </c>
      <c r="CA1" t="s">
        <v>33</v>
      </c>
      <c r="CB1" t="s">
        <v>34</v>
      </c>
      <c r="CC1" t="s">
        <v>35</v>
      </c>
    </row>
    <row r="2" spans="1:81" x14ac:dyDescent="0.3">
      <c r="A2">
        <f t="shared" ref="A2" si="0">AL2+BE2+BX2</f>
        <v>172</v>
      </c>
      <c r="B2">
        <f t="shared" ref="B2" si="1">AM2+BF2+BY2</f>
        <v>88</v>
      </c>
      <c r="C2">
        <f t="shared" ref="C2" si="2">AN2+BG2+BZ2</f>
        <v>67</v>
      </c>
      <c r="D2">
        <f>AO2+BH2+CA2</f>
        <v>172</v>
      </c>
      <c r="E2">
        <f>AP2+BI2+CB2</f>
        <v>262</v>
      </c>
      <c r="F2">
        <f>AQ2+BJ2+CC2</f>
        <v>300</v>
      </c>
      <c r="G2">
        <f>-(M2+S2)*0.3</f>
        <v>-270</v>
      </c>
      <c r="H2">
        <f>-(N2+V2)*0.3</f>
        <v>-270</v>
      </c>
      <c r="I2">
        <f>-(O2+W2)*0.3</f>
        <v>-270</v>
      </c>
      <c r="J2">
        <f>-(P2+V2)*0.3</f>
        <v>-270</v>
      </c>
      <c r="K2">
        <f>-(Q2+W2)*0.3</f>
        <v>-270</v>
      </c>
      <c r="L2">
        <f>-(R2+X2)*0.3</f>
        <v>-270</v>
      </c>
      <c r="M2">
        <v>900</v>
      </c>
      <c r="N2">
        <v>900</v>
      </c>
      <c r="O2">
        <v>900</v>
      </c>
      <c r="P2">
        <v>900</v>
      </c>
      <c r="Q2">
        <v>900</v>
      </c>
      <c r="R2">
        <v>900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27</v>
      </c>
      <c r="Z2">
        <f>$Y2*20-(AF2+AL2)*0.2</f>
        <v>505.2</v>
      </c>
      <c r="AA2">
        <f t="shared" ref="AA2:AB2" si="3">$Y2*20-(AG2+AM2)*0.2</f>
        <v>503.8</v>
      </c>
      <c r="AB2">
        <f t="shared" si="3"/>
        <v>508</v>
      </c>
      <c r="AC2">
        <f>$Y2*20-(AI2+AO2)*0.2</f>
        <v>505.2</v>
      </c>
      <c r="AD2">
        <f>$Y2*20-(AJ2+AP2)*0.2</f>
        <v>505.2</v>
      </c>
      <c r="AE2">
        <f>$Y2*20-(AK2+AQ2)*0.2</f>
        <v>501.4</v>
      </c>
      <c r="AF2">
        <v>93</v>
      </c>
      <c r="AG2">
        <v>93</v>
      </c>
      <c r="AH2">
        <v>93</v>
      </c>
      <c r="AI2">
        <v>93</v>
      </c>
      <c r="AJ2">
        <v>93</v>
      </c>
      <c r="AK2">
        <v>93</v>
      </c>
      <c r="AL2">
        <v>81</v>
      </c>
      <c r="AM2" s="1">
        <v>88</v>
      </c>
      <c r="AN2" s="5">
        <v>67</v>
      </c>
      <c r="AO2">
        <v>81</v>
      </c>
      <c r="AP2">
        <v>81</v>
      </c>
      <c r="AQ2">
        <v>100</v>
      </c>
      <c r="AR2">
        <v>25</v>
      </c>
      <c r="AS2">
        <f>$AR2*20-(AY2+BE2)*0.2</f>
        <v>462.8</v>
      </c>
      <c r="AT2">
        <f t="shared" ref="AT2:AU2" si="4">$AR2*20-(AZ2+BF2)*0.2</f>
        <v>481</v>
      </c>
      <c r="AU2">
        <f t="shared" si="4"/>
        <v>481</v>
      </c>
      <c r="AV2">
        <f>$AR2*20-(BB2+BH2)*0.2</f>
        <v>462.8</v>
      </c>
      <c r="AW2">
        <f>$AR2*20-(BC2+BI2)*0.2</f>
        <v>462.8</v>
      </c>
      <c r="AX2">
        <f>$AR2*20-(BD2+BJ2)*0.2</f>
        <v>461</v>
      </c>
      <c r="AY2">
        <v>95</v>
      </c>
      <c r="AZ2">
        <v>95</v>
      </c>
      <c r="BA2">
        <v>95</v>
      </c>
      <c r="BB2">
        <v>95</v>
      </c>
      <c r="BC2">
        <v>95</v>
      </c>
      <c r="BD2">
        <v>95</v>
      </c>
      <c r="BE2">
        <v>91</v>
      </c>
      <c r="BF2">
        <v>0</v>
      </c>
      <c r="BG2">
        <v>0</v>
      </c>
      <c r="BH2">
        <v>91</v>
      </c>
      <c r="BI2">
        <v>91</v>
      </c>
      <c r="BJ2">
        <v>100</v>
      </c>
      <c r="BK2">
        <v>25</v>
      </c>
      <c r="BL2">
        <f>$BK2*20-(BR2+BX2)*0.2</f>
        <v>481</v>
      </c>
      <c r="BM2">
        <f t="shared" ref="BM2:BN2" si="5">$BK2*20-(BS2+BY2)*0.2</f>
        <v>481</v>
      </c>
      <c r="BN2">
        <f t="shared" si="5"/>
        <v>481</v>
      </c>
      <c r="BO2">
        <f>$BK2*20-(BU2+CA2)*0.2</f>
        <v>481</v>
      </c>
      <c r="BP2">
        <f>$BK2*20-(BV2+CB2)*0.2</f>
        <v>463</v>
      </c>
      <c r="BQ2">
        <f>$BK2*20-(BW2+CC2)*0.2</f>
        <v>461</v>
      </c>
      <c r="BR2">
        <v>95</v>
      </c>
      <c r="BS2">
        <v>95</v>
      </c>
      <c r="BT2">
        <v>95</v>
      </c>
      <c r="BU2">
        <v>95</v>
      </c>
      <c r="BV2">
        <v>95</v>
      </c>
      <c r="BW2">
        <v>95</v>
      </c>
      <c r="BX2">
        <v>0</v>
      </c>
      <c r="BY2">
        <v>0</v>
      </c>
      <c r="BZ2">
        <v>0</v>
      </c>
      <c r="CA2">
        <v>0</v>
      </c>
      <c r="CB2">
        <v>90</v>
      </c>
      <c r="CC2">
        <v>100</v>
      </c>
    </row>
    <row r="3" spans="1:81" x14ac:dyDescent="0.3">
      <c r="A3">
        <f t="shared" ref="A3:A31" si="6">AL3+BE3+BX3</f>
        <v>0</v>
      </c>
      <c r="B3">
        <f t="shared" ref="B3:B31" si="7">AM3+BF3+BY3</f>
        <v>43</v>
      </c>
      <c r="C3">
        <f t="shared" ref="C3:C31" si="8">AN3+BG3+BZ3</f>
        <v>86</v>
      </c>
      <c r="D3">
        <f t="shared" ref="D3:D31" si="9">AO3+BH3+CA3</f>
        <v>174</v>
      </c>
      <c r="E3">
        <f t="shared" ref="E3:E31" si="10">AP3+BI3+CB3</f>
        <v>172</v>
      </c>
      <c r="F3">
        <f t="shared" ref="F3:F31" si="11">AQ3+BJ3+CC3</f>
        <v>0</v>
      </c>
      <c r="G3">
        <f t="shared" ref="G3:G31" si="12">-(M3+S3)*0.3</f>
        <v>-270</v>
      </c>
      <c r="H3">
        <f t="shared" ref="H3:H31" si="13">-(N3+V3)*0.3</f>
        <v>-257.09999999999997</v>
      </c>
      <c r="I3">
        <f t="shared" ref="I3:I31" si="14">-(O3+W3)*0.3</f>
        <v>-244.2</v>
      </c>
      <c r="J3">
        <f t="shared" ref="J3:J31" si="15">-(P3+V3)*0.3</f>
        <v>-217.79999999999998</v>
      </c>
      <c r="K3">
        <f t="shared" ref="K3:K31" si="16">-(Q3+W3)*0.3</f>
        <v>-218.4</v>
      </c>
      <c r="L3">
        <f t="shared" ref="L3:L31" si="17">-(R3+X3)*0.3</f>
        <v>-270</v>
      </c>
      <c r="M3">
        <f>M2+S2-A3</f>
        <v>900</v>
      </c>
      <c r="N3">
        <f t="shared" ref="N3:O3" si="18">N2+T2-B3</f>
        <v>857</v>
      </c>
      <c r="O3">
        <f t="shared" si="18"/>
        <v>814</v>
      </c>
      <c r="P3">
        <f>P2+V2-D3</f>
        <v>726</v>
      </c>
      <c r="Q3">
        <f>Q2+W2-E3</f>
        <v>728</v>
      </c>
      <c r="R3">
        <f>R2+X2-F3</f>
        <v>900</v>
      </c>
      <c r="S3">
        <v>0</v>
      </c>
      <c r="T3">
        <v>88</v>
      </c>
      <c r="U3">
        <v>0</v>
      </c>
      <c r="V3">
        <v>0</v>
      </c>
      <c r="W3">
        <v>0</v>
      </c>
      <c r="X3">
        <v>0</v>
      </c>
      <c r="Y3">
        <v>14</v>
      </c>
      <c r="Z3">
        <f t="shared" ref="Z3:Z31" si="19">$Y3*20-(AF3+AL3)*0.2</f>
        <v>248</v>
      </c>
      <c r="AA3">
        <f t="shared" ref="AA3:AA31" si="20">$Y3*20-(AG3+AM3)*0.2</f>
        <v>246.6</v>
      </c>
      <c r="AB3">
        <f t="shared" ref="AB3:AB31" si="21">$Y3*20-(AH3+AN3)*0.2</f>
        <v>250.8</v>
      </c>
      <c r="AC3">
        <f t="shared" ref="AC3:AC31" si="22">$Y3*20-(AI3+AO3)*0.2</f>
        <v>231.8</v>
      </c>
      <c r="AD3">
        <f t="shared" ref="AD3:AD31" si="23">$Y3*20-(AJ3+AP3)*0.2</f>
        <v>231.8</v>
      </c>
      <c r="AE3">
        <f t="shared" ref="AE3:AE31" si="24">$Y3*20-(AK3+AQ3)*0.2</f>
        <v>244.2</v>
      </c>
      <c r="AF3">
        <f>AF2+AL2-$Y3</f>
        <v>160</v>
      </c>
      <c r="AG3">
        <f t="shared" ref="AG3:AH3" si="25">AG2+AM2-$Y3</f>
        <v>167</v>
      </c>
      <c r="AH3">
        <f t="shared" si="25"/>
        <v>146</v>
      </c>
      <c r="AI3">
        <f>AI2+AO2-$Y3</f>
        <v>160</v>
      </c>
      <c r="AJ3">
        <f>AJ2+AP2-$Y3</f>
        <v>160</v>
      </c>
      <c r="AK3">
        <f>AK2+AQ2-$Y3</f>
        <v>179</v>
      </c>
      <c r="AL3">
        <v>0</v>
      </c>
      <c r="AM3" s="1">
        <v>0</v>
      </c>
      <c r="AN3" s="5">
        <v>0</v>
      </c>
      <c r="AO3">
        <v>81</v>
      </c>
      <c r="AP3">
        <v>81</v>
      </c>
      <c r="AQ3">
        <v>0</v>
      </c>
      <c r="AR3">
        <v>14</v>
      </c>
      <c r="AS3">
        <f t="shared" ref="AS3:AS31" si="26">$AR3*20-(AY3+BE3)*0.2</f>
        <v>247.8</v>
      </c>
      <c r="AT3">
        <f t="shared" ref="AT3:AT31" si="27">$AR3*20-(AZ3+BF3)*0.2</f>
        <v>257.39999999999998</v>
      </c>
      <c r="AU3">
        <f t="shared" ref="AU3:AU31" si="28">$AR3*20-(BA3+BG3)*0.2</f>
        <v>254.6</v>
      </c>
      <c r="AV3">
        <f t="shared" ref="AV3:AV31" si="29">$AR3*20-(BB3+BH3)*0.2</f>
        <v>241.8</v>
      </c>
      <c r="AW3">
        <f t="shared" ref="AW3:AW31" si="30">$AR3*20-(BC3+BI3)*0.2</f>
        <v>229.6</v>
      </c>
      <c r="AX3">
        <f t="shared" ref="AX3:AX31" si="31">$AR3*20-(BD3+BJ3)*0.2</f>
        <v>246</v>
      </c>
      <c r="AY3">
        <f>AY2+BE2-$AR2</f>
        <v>161</v>
      </c>
      <c r="AZ3">
        <f t="shared" ref="AZ3:BA3" si="32">AZ2+BF2-$AR2</f>
        <v>70</v>
      </c>
      <c r="BA3">
        <f t="shared" si="32"/>
        <v>70</v>
      </c>
      <c r="BB3">
        <f>BB2+BH2-$AR2</f>
        <v>161</v>
      </c>
      <c r="BC3">
        <f>BC2+BI2-$AR2</f>
        <v>161</v>
      </c>
      <c r="BD3">
        <f>BD2+BJ2-$AR2</f>
        <v>170</v>
      </c>
      <c r="BE3">
        <v>0</v>
      </c>
      <c r="BF3">
        <v>43</v>
      </c>
      <c r="BG3">
        <v>57</v>
      </c>
      <c r="BH3">
        <v>30</v>
      </c>
      <c r="BI3">
        <v>91</v>
      </c>
      <c r="BJ3">
        <v>0</v>
      </c>
      <c r="BK3">
        <v>13</v>
      </c>
      <c r="BL3">
        <f t="shared" ref="BL3:BL31" si="33">$BK3*20-(BR3+BX3)*0.2</f>
        <v>243.6</v>
      </c>
      <c r="BM3">
        <f t="shared" ref="BM3:BM31" si="34">$BK3*20-(BS3+BY3)*0.2</f>
        <v>243.6</v>
      </c>
      <c r="BN3">
        <f t="shared" ref="BN3:BN31" si="35">$BK3*20-(BT3+BZ3)*0.2</f>
        <v>237.8</v>
      </c>
      <c r="BO3">
        <f t="shared" ref="BO3:BO31" si="36">$BK3*20-(BU3+CA3)*0.2</f>
        <v>231</v>
      </c>
      <c r="BP3">
        <f t="shared" ref="BP3:BP31" si="37">$BK3*20-(BV3+CB3)*0.2</f>
        <v>225.6</v>
      </c>
      <c r="BQ3">
        <f t="shared" ref="BQ3:BQ31" si="38">$BK3*20-(BW3+CC3)*0.2</f>
        <v>223.6</v>
      </c>
      <c r="BR3">
        <f>BR2+BX2-$BK3</f>
        <v>82</v>
      </c>
      <c r="BS3">
        <f t="shared" ref="BS3:BT3" si="39">BS2+BY2-$BK3</f>
        <v>82</v>
      </c>
      <c r="BT3">
        <f t="shared" si="39"/>
        <v>82</v>
      </c>
      <c r="BU3">
        <f>BU2+CA2-$BK3</f>
        <v>82</v>
      </c>
      <c r="BV3">
        <f>BV2+CB2-$BK3</f>
        <v>172</v>
      </c>
      <c r="BW3">
        <f>BW2+CC2-$BK3</f>
        <v>182</v>
      </c>
      <c r="BX3">
        <v>0</v>
      </c>
      <c r="BY3">
        <v>0</v>
      </c>
      <c r="BZ3">
        <v>29</v>
      </c>
      <c r="CA3">
        <v>63</v>
      </c>
      <c r="CB3">
        <v>0</v>
      </c>
      <c r="CC3">
        <v>0</v>
      </c>
    </row>
    <row r="4" spans="1:81" x14ac:dyDescent="0.3">
      <c r="A4">
        <f t="shared" si="6"/>
        <v>122</v>
      </c>
      <c r="B4">
        <f t="shared" si="7"/>
        <v>121</v>
      </c>
      <c r="C4">
        <f t="shared" si="8"/>
        <v>80</v>
      </c>
      <c r="D4">
        <f t="shared" si="9"/>
        <v>139</v>
      </c>
      <c r="E4">
        <f t="shared" si="10"/>
        <v>68</v>
      </c>
      <c r="F4">
        <f t="shared" si="11"/>
        <v>0</v>
      </c>
      <c r="G4">
        <f t="shared" si="12"/>
        <v>-233.39999999999998</v>
      </c>
      <c r="H4">
        <f t="shared" si="13"/>
        <v>-247.2</v>
      </c>
      <c r="I4">
        <f t="shared" si="14"/>
        <v>-220.2</v>
      </c>
      <c r="J4">
        <f t="shared" si="15"/>
        <v>-176.1</v>
      </c>
      <c r="K4">
        <f t="shared" si="16"/>
        <v>-198</v>
      </c>
      <c r="L4">
        <f t="shared" si="17"/>
        <v>-270</v>
      </c>
      <c r="M4">
        <f t="shared" ref="M4:M31" si="40">M3+S3-A4</f>
        <v>778</v>
      </c>
      <c r="N4">
        <f t="shared" ref="N4:N31" si="41">N3+T3-B4</f>
        <v>824</v>
      </c>
      <c r="O4">
        <f t="shared" ref="O4:O31" si="42">O3+U3-C4</f>
        <v>734</v>
      </c>
      <c r="P4">
        <f t="shared" ref="P4:P31" si="43">P3+V3-D4</f>
        <v>587</v>
      </c>
      <c r="Q4">
        <f t="shared" ref="Q4:Q31" si="44">Q3+W3-E4</f>
        <v>660</v>
      </c>
      <c r="R4">
        <f t="shared" ref="R4:R31" si="45">R3+X3-F4</f>
        <v>900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6</v>
      </c>
      <c r="Z4">
        <f t="shared" si="19"/>
        <v>89.2</v>
      </c>
      <c r="AA4">
        <f t="shared" si="20"/>
        <v>79.199999999999989</v>
      </c>
      <c r="AB4">
        <f t="shared" si="21"/>
        <v>82.8</v>
      </c>
      <c r="AC4">
        <f t="shared" si="22"/>
        <v>73</v>
      </c>
      <c r="AD4">
        <f t="shared" si="23"/>
        <v>59.4</v>
      </c>
      <c r="AE4">
        <f t="shared" si="24"/>
        <v>85.4</v>
      </c>
      <c r="AF4">
        <f t="shared" ref="AF4:AF31" si="46">AF3+AL3-$Y4</f>
        <v>154</v>
      </c>
      <c r="AG4">
        <f t="shared" ref="AG4:AG31" si="47">AG3+AM3-$Y4</f>
        <v>161</v>
      </c>
      <c r="AH4">
        <f t="shared" ref="AH4:AH31" si="48">AH3+AN3-$Y4</f>
        <v>140</v>
      </c>
      <c r="AI4">
        <f t="shared" ref="AI4:AI31" si="49">AI3+AO3-$Y4</f>
        <v>235</v>
      </c>
      <c r="AJ4">
        <f t="shared" ref="AJ4:AJ31" si="50">AJ3+AP3-$Y4</f>
        <v>235</v>
      </c>
      <c r="AK4">
        <f t="shared" ref="AK4:AK31" si="51">AK3+AQ3-$Y4</f>
        <v>173</v>
      </c>
      <c r="AL4">
        <v>0</v>
      </c>
      <c r="AM4" s="1">
        <v>43</v>
      </c>
      <c r="AN4" s="5">
        <v>46</v>
      </c>
      <c r="AO4">
        <v>0</v>
      </c>
      <c r="AP4">
        <v>68</v>
      </c>
      <c r="AQ4">
        <v>0</v>
      </c>
      <c r="AR4">
        <v>5</v>
      </c>
      <c r="AS4">
        <f t="shared" si="26"/>
        <v>62.6</v>
      </c>
      <c r="AT4">
        <f t="shared" si="27"/>
        <v>75.8</v>
      </c>
      <c r="AU4">
        <f t="shared" si="28"/>
        <v>77.400000000000006</v>
      </c>
      <c r="AV4">
        <f t="shared" si="29"/>
        <v>56.599999999999994</v>
      </c>
      <c r="AW4">
        <f t="shared" si="30"/>
        <v>52.4</v>
      </c>
      <c r="AX4">
        <f t="shared" si="31"/>
        <v>68.8</v>
      </c>
      <c r="AY4">
        <f t="shared" ref="AY4:AY31" si="52">AY3+BE3-$AR3</f>
        <v>147</v>
      </c>
      <c r="AZ4">
        <f t="shared" ref="AZ4:AZ31" si="53">AZ3+BF3-$AR3</f>
        <v>99</v>
      </c>
      <c r="BA4">
        <f t="shared" ref="BA4:BA31" si="54">BA3+BG3-$AR3</f>
        <v>113</v>
      </c>
      <c r="BB4">
        <f t="shared" ref="BB4:BB31" si="55">BB3+BH3-$AR3</f>
        <v>177</v>
      </c>
      <c r="BC4">
        <f t="shared" ref="BC4:BC31" si="56">BC3+BI3-$AR3</f>
        <v>238</v>
      </c>
      <c r="BD4">
        <f t="shared" ref="BD4:BD31" si="57">BD3+BJ3-$AR3</f>
        <v>156</v>
      </c>
      <c r="BE4">
        <v>40</v>
      </c>
      <c r="BF4">
        <v>22</v>
      </c>
      <c r="BG4">
        <v>0</v>
      </c>
      <c r="BH4">
        <v>40</v>
      </c>
      <c r="BI4">
        <v>0</v>
      </c>
      <c r="BJ4">
        <v>0</v>
      </c>
      <c r="BK4">
        <v>4</v>
      </c>
      <c r="BL4">
        <f t="shared" si="33"/>
        <v>48</v>
      </c>
      <c r="BM4">
        <f t="shared" si="34"/>
        <v>53.2</v>
      </c>
      <c r="BN4">
        <f t="shared" si="35"/>
        <v>51.8</v>
      </c>
      <c r="BO4">
        <f t="shared" si="36"/>
        <v>32</v>
      </c>
      <c r="BP4">
        <f t="shared" si="37"/>
        <v>46.4</v>
      </c>
      <c r="BQ4">
        <f t="shared" si="38"/>
        <v>44.4</v>
      </c>
      <c r="BR4">
        <f t="shared" ref="BR4:BR31" si="58">BR3+BX3-$BK4</f>
        <v>78</v>
      </c>
      <c r="BS4">
        <f t="shared" ref="BS4:BS31" si="59">BS3+BY3-$BK4</f>
        <v>78</v>
      </c>
      <c r="BT4">
        <f t="shared" ref="BT4:BT31" si="60">BT3+BZ3-$BK4</f>
        <v>107</v>
      </c>
      <c r="BU4">
        <f t="shared" ref="BU4:BU31" si="61">BU3+CA3-$BK4</f>
        <v>141</v>
      </c>
      <c r="BV4">
        <f t="shared" ref="BV4:BV31" si="62">BV3+CB3-$BK4</f>
        <v>168</v>
      </c>
      <c r="BW4">
        <f t="shared" ref="BW4:BW31" si="63">BW3+CC3-$BK4</f>
        <v>178</v>
      </c>
      <c r="BX4">
        <v>82</v>
      </c>
      <c r="BY4">
        <v>56</v>
      </c>
      <c r="BZ4">
        <v>34</v>
      </c>
      <c r="CA4">
        <v>99</v>
      </c>
      <c r="CB4">
        <v>0</v>
      </c>
      <c r="CC4">
        <v>0</v>
      </c>
    </row>
    <row r="5" spans="1:81" x14ac:dyDescent="0.3">
      <c r="A5">
        <f t="shared" si="6"/>
        <v>0</v>
      </c>
      <c r="B5">
        <f t="shared" si="7"/>
        <v>0</v>
      </c>
      <c r="C5">
        <f t="shared" si="8"/>
        <v>23</v>
      </c>
      <c r="D5">
        <f t="shared" si="9"/>
        <v>0</v>
      </c>
      <c r="E5">
        <f t="shared" si="10"/>
        <v>64</v>
      </c>
      <c r="F5">
        <f t="shared" si="11"/>
        <v>0</v>
      </c>
      <c r="G5">
        <f t="shared" si="12"/>
        <v>-233.39999999999998</v>
      </c>
      <c r="H5">
        <f t="shared" si="13"/>
        <v>-289.8</v>
      </c>
      <c r="I5">
        <f t="shared" si="14"/>
        <v>-267.89999999999998</v>
      </c>
      <c r="J5">
        <f t="shared" si="15"/>
        <v>-218.7</v>
      </c>
      <c r="K5">
        <f t="shared" si="16"/>
        <v>-233.39999999999998</v>
      </c>
      <c r="L5">
        <f t="shared" si="17"/>
        <v>-270</v>
      </c>
      <c r="M5">
        <f t="shared" si="40"/>
        <v>778</v>
      </c>
      <c r="N5">
        <f t="shared" si="41"/>
        <v>824</v>
      </c>
      <c r="O5">
        <f t="shared" si="42"/>
        <v>711</v>
      </c>
      <c r="P5">
        <f t="shared" si="43"/>
        <v>587</v>
      </c>
      <c r="Q5">
        <f t="shared" si="44"/>
        <v>596</v>
      </c>
      <c r="R5">
        <f t="shared" si="45"/>
        <v>900</v>
      </c>
      <c r="S5">
        <v>0</v>
      </c>
      <c r="T5">
        <v>130</v>
      </c>
      <c r="U5">
        <v>163</v>
      </c>
      <c r="V5">
        <v>142</v>
      </c>
      <c r="W5">
        <v>182</v>
      </c>
      <c r="X5">
        <v>0</v>
      </c>
      <c r="Y5">
        <v>4</v>
      </c>
      <c r="Z5">
        <f t="shared" si="19"/>
        <v>50</v>
      </c>
      <c r="AA5">
        <f t="shared" si="20"/>
        <v>40</v>
      </c>
      <c r="AB5">
        <f t="shared" si="21"/>
        <v>43.6</v>
      </c>
      <c r="AC5">
        <f t="shared" si="22"/>
        <v>33.799999999999997</v>
      </c>
      <c r="AD5">
        <f t="shared" si="23"/>
        <v>20.199999999999996</v>
      </c>
      <c r="AE5">
        <f t="shared" si="24"/>
        <v>46.199999999999996</v>
      </c>
      <c r="AF5">
        <f t="shared" si="46"/>
        <v>150</v>
      </c>
      <c r="AG5">
        <f t="shared" si="47"/>
        <v>200</v>
      </c>
      <c r="AH5">
        <f t="shared" si="48"/>
        <v>182</v>
      </c>
      <c r="AI5">
        <f t="shared" si="49"/>
        <v>231</v>
      </c>
      <c r="AJ5">
        <f t="shared" si="50"/>
        <v>299</v>
      </c>
      <c r="AK5">
        <f t="shared" si="51"/>
        <v>169</v>
      </c>
      <c r="AL5">
        <v>0</v>
      </c>
      <c r="AM5" s="1">
        <v>0</v>
      </c>
      <c r="AN5" s="5">
        <v>0</v>
      </c>
      <c r="AO5">
        <v>0</v>
      </c>
      <c r="AP5">
        <v>0</v>
      </c>
      <c r="AQ5">
        <v>0</v>
      </c>
      <c r="AR5">
        <v>0</v>
      </c>
      <c r="AS5">
        <f t="shared" si="26"/>
        <v>-36.4</v>
      </c>
      <c r="AT5">
        <f t="shared" si="27"/>
        <v>-23.200000000000003</v>
      </c>
      <c r="AU5">
        <f t="shared" si="28"/>
        <v>-26.200000000000003</v>
      </c>
      <c r="AV5">
        <f t="shared" si="29"/>
        <v>-42.400000000000006</v>
      </c>
      <c r="AW5">
        <f t="shared" si="30"/>
        <v>-46.6</v>
      </c>
      <c r="AX5">
        <f t="shared" si="31"/>
        <v>-30.200000000000003</v>
      </c>
      <c r="AY5">
        <f t="shared" si="52"/>
        <v>182</v>
      </c>
      <c r="AZ5">
        <f t="shared" si="53"/>
        <v>116</v>
      </c>
      <c r="BA5">
        <f t="shared" si="54"/>
        <v>108</v>
      </c>
      <c r="BB5">
        <f t="shared" si="55"/>
        <v>212</v>
      </c>
      <c r="BC5">
        <f t="shared" si="56"/>
        <v>233</v>
      </c>
      <c r="BD5">
        <f t="shared" si="57"/>
        <v>151</v>
      </c>
      <c r="BE5">
        <v>0</v>
      </c>
      <c r="BF5">
        <v>0</v>
      </c>
      <c r="BG5">
        <v>23</v>
      </c>
      <c r="BH5">
        <v>0</v>
      </c>
      <c r="BI5">
        <v>0</v>
      </c>
      <c r="BJ5">
        <v>0</v>
      </c>
      <c r="BK5">
        <v>3</v>
      </c>
      <c r="BL5">
        <f t="shared" si="33"/>
        <v>28.599999999999998</v>
      </c>
      <c r="BM5">
        <f t="shared" si="34"/>
        <v>33.799999999999997</v>
      </c>
      <c r="BN5">
        <f t="shared" si="35"/>
        <v>32.4</v>
      </c>
      <c r="BO5">
        <f t="shared" si="36"/>
        <v>12.599999999999994</v>
      </c>
      <c r="BP5">
        <f t="shared" si="37"/>
        <v>14.199999999999996</v>
      </c>
      <c r="BQ5">
        <f t="shared" si="38"/>
        <v>25</v>
      </c>
      <c r="BR5">
        <f t="shared" si="58"/>
        <v>157</v>
      </c>
      <c r="BS5">
        <f t="shared" si="59"/>
        <v>131</v>
      </c>
      <c r="BT5">
        <f t="shared" si="60"/>
        <v>138</v>
      </c>
      <c r="BU5">
        <f t="shared" si="61"/>
        <v>237</v>
      </c>
      <c r="BV5">
        <f t="shared" si="62"/>
        <v>165</v>
      </c>
      <c r="BW5">
        <f t="shared" si="63"/>
        <v>175</v>
      </c>
      <c r="BX5">
        <v>0</v>
      </c>
      <c r="BY5">
        <v>0</v>
      </c>
      <c r="BZ5">
        <v>0</v>
      </c>
      <c r="CA5">
        <v>0</v>
      </c>
      <c r="CB5">
        <v>64</v>
      </c>
      <c r="CC5">
        <v>0</v>
      </c>
    </row>
    <row r="6" spans="1:81" x14ac:dyDescent="0.3">
      <c r="A6">
        <f t="shared" si="6"/>
        <v>74</v>
      </c>
      <c r="B6">
        <f t="shared" si="7"/>
        <v>163</v>
      </c>
      <c r="C6">
        <f t="shared" si="8"/>
        <v>101</v>
      </c>
      <c r="D6">
        <f t="shared" si="9"/>
        <v>0</v>
      </c>
      <c r="E6">
        <f t="shared" si="10"/>
        <v>0</v>
      </c>
      <c r="F6">
        <f t="shared" si="11"/>
        <v>0</v>
      </c>
      <c r="G6">
        <f t="shared" si="12"/>
        <v>-241.2</v>
      </c>
      <c r="H6">
        <f t="shared" si="13"/>
        <v>-237.29999999999998</v>
      </c>
      <c r="I6">
        <f t="shared" si="14"/>
        <v>-231.89999999999998</v>
      </c>
      <c r="J6">
        <f t="shared" si="15"/>
        <v>-218.7</v>
      </c>
      <c r="K6">
        <f t="shared" si="16"/>
        <v>-233.39999999999998</v>
      </c>
      <c r="L6">
        <f t="shared" si="17"/>
        <v>-270</v>
      </c>
      <c r="M6">
        <f t="shared" si="40"/>
        <v>704</v>
      </c>
      <c r="N6">
        <f t="shared" si="41"/>
        <v>791</v>
      </c>
      <c r="O6">
        <f t="shared" si="42"/>
        <v>773</v>
      </c>
      <c r="P6">
        <f t="shared" si="43"/>
        <v>729</v>
      </c>
      <c r="Q6">
        <f t="shared" si="44"/>
        <v>778</v>
      </c>
      <c r="R6">
        <f t="shared" si="45"/>
        <v>900</v>
      </c>
      <c r="S6">
        <v>100</v>
      </c>
      <c r="T6">
        <v>0</v>
      </c>
      <c r="U6">
        <v>0</v>
      </c>
      <c r="V6">
        <v>0</v>
      </c>
      <c r="W6">
        <v>0</v>
      </c>
      <c r="X6">
        <v>0</v>
      </c>
      <c r="Y6">
        <v>4</v>
      </c>
      <c r="Z6">
        <f t="shared" si="19"/>
        <v>36</v>
      </c>
      <c r="AA6">
        <f t="shared" si="20"/>
        <v>31.4</v>
      </c>
      <c r="AB6">
        <f t="shared" si="21"/>
        <v>35.799999999999997</v>
      </c>
      <c r="AC6">
        <f t="shared" si="22"/>
        <v>34.599999999999994</v>
      </c>
      <c r="AD6">
        <f t="shared" si="23"/>
        <v>21</v>
      </c>
      <c r="AE6">
        <f t="shared" si="24"/>
        <v>47</v>
      </c>
      <c r="AF6">
        <f t="shared" si="46"/>
        <v>146</v>
      </c>
      <c r="AG6">
        <f t="shared" si="47"/>
        <v>196</v>
      </c>
      <c r="AH6">
        <f t="shared" si="48"/>
        <v>178</v>
      </c>
      <c r="AI6">
        <f t="shared" si="49"/>
        <v>227</v>
      </c>
      <c r="AJ6">
        <f t="shared" si="50"/>
        <v>295</v>
      </c>
      <c r="AK6">
        <f t="shared" si="51"/>
        <v>165</v>
      </c>
      <c r="AL6">
        <v>74</v>
      </c>
      <c r="AM6" s="1">
        <v>47</v>
      </c>
      <c r="AN6" s="5">
        <v>43</v>
      </c>
      <c r="AO6">
        <v>0</v>
      </c>
      <c r="AP6">
        <v>0</v>
      </c>
      <c r="AQ6">
        <v>0</v>
      </c>
      <c r="AR6">
        <v>7</v>
      </c>
      <c r="AS6">
        <f t="shared" si="26"/>
        <v>103.6</v>
      </c>
      <c r="AT6">
        <f t="shared" si="27"/>
        <v>110</v>
      </c>
      <c r="AU6">
        <f t="shared" si="28"/>
        <v>113.8</v>
      </c>
      <c r="AV6">
        <f t="shared" si="29"/>
        <v>97.6</v>
      </c>
      <c r="AW6">
        <f t="shared" si="30"/>
        <v>93.4</v>
      </c>
      <c r="AX6">
        <f t="shared" si="31"/>
        <v>109.8</v>
      </c>
      <c r="AY6">
        <f t="shared" si="52"/>
        <v>182</v>
      </c>
      <c r="AZ6">
        <f t="shared" si="53"/>
        <v>116</v>
      </c>
      <c r="BA6">
        <f t="shared" si="54"/>
        <v>131</v>
      </c>
      <c r="BB6">
        <f t="shared" si="55"/>
        <v>212</v>
      </c>
      <c r="BC6">
        <f t="shared" si="56"/>
        <v>233</v>
      </c>
      <c r="BD6">
        <f t="shared" si="57"/>
        <v>151</v>
      </c>
      <c r="BE6">
        <v>0</v>
      </c>
      <c r="BF6">
        <v>34</v>
      </c>
      <c r="BG6">
        <v>0</v>
      </c>
      <c r="BH6">
        <v>0</v>
      </c>
      <c r="BI6">
        <v>0</v>
      </c>
      <c r="BJ6">
        <v>0</v>
      </c>
      <c r="BK6">
        <v>4</v>
      </c>
      <c r="BL6">
        <f t="shared" si="33"/>
        <v>49.4</v>
      </c>
      <c r="BM6">
        <f t="shared" si="34"/>
        <v>38.199999999999996</v>
      </c>
      <c r="BN6">
        <f t="shared" si="35"/>
        <v>41.599999999999994</v>
      </c>
      <c r="BO6">
        <f t="shared" si="36"/>
        <v>33.4</v>
      </c>
      <c r="BP6">
        <f t="shared" si="37"/>
        <v>35</v>
      </c>
      <c r="BQ6">
        <f t="shared" si="38"/>
        <v>45.8</v>
      </c>
      <c r="BR6">
        <f t="shared" si="58"/>
        <v>153</v>
      </c>
      <c r="BS6">
        <f t="shared" si="59"/>
        <v>127</v>
      </c>
      <c r="BT6">
        <f t="shared" si="60"/>
        <v>134</v>
      </c>
      <c r="BU6">
        <f t="shared" si="61"/>
        <v>233</v>
      </c>
      <c r="BV6">
        <f t="shared" si="62"/>
        <v>225</v>
      </c>
      <c r="BW6">
        <f t="shared" si="63"/>
        <v>171</v>
      </c>
      <c r="BX6">
        <v>0</v>
      </c>
      <c r="BY6">
        <v>82</v>
      </c>
      <c r="BZ6">
        <v>58</v>
      </c>
      <c r="CA6">
        <v>0</v>
      </c>
      <c r="CB6">
        <v>0</v>
      </c>
      <c r="CC6">
        <v>0</v>
      </c>
    </row>
    <row r="7" spans="1:81" x14ac:dyDescent="0.3">
      <c r="A7">
        <f t="shared" si="6"/>
        <v>6</v>
      </c>
      <c r="B7">
        <f t="shared" si="7"/>
        <v>34</v>
      </c>
      <c r="C7">
        <f t="shared" si="8"/>
        <v>67</v>
      </c>
      <c r="D7">
        <f t="shared" si="9"/>
        <v>0</v>
      </c>
      <c r="E7">
        <f t="shared" si="10"/>
        <v>0</v>
      </c>
      <c r="F7">
        <f t="shared" si="11"/>
        <v>0</v>
      </c>
      <c r="G7">
        <f t="shared" si="12"/>
        <v>-239.39999999999998</v>
      </c>
      <c r="H7">
        <f t="shared" si="13"/>
        <v>-269.09999999999997</v>
      </c>
      <c r="I7">
        <f t="shared" si="14"/>
        <v>-231.29999999999998</v>
      </c>
      <c r="J7">
        <f t="shared" si="15"/>
        <v>-260.7</v>
      </c>
      <c r="K7">
        <f t="shared" si="16"/>
        <v>-252.89999999999998</v>
      </c>
      <c r="L7">
        <f t="shared" si="17"/>
        <v>-270</v>
      </c>
      <c r="M7">
        <f t="shared" si="40"/>
        <v>798</v>
      </c>
      <c r="N7">
        <f t="shared" si="41"/>
        <v>757</v>
      </c>
      <c r="O7">
        <f t="shared" si="42"/>
        <v>706</v>
      </c>
      <c r="P7">
        <f t="shared" si="43"/>
        <v>729</v>
      </c>
      <c r="Q7">
        <f t="shared" si="44"/>
        <v>778</v>
      </c>
      <c r="R7">
        <f t="shared" si="45"/>
        <v>900</v>
      </c>
      <c r="S7">
        <v>0</v>
      </c>
      <c r="T7">
        <v>168</v>
      </c>
      <c r="U7">
        <v>0</v>
      </c>
      <c r="V7">
        <v>140</v>
      </c>
      <c r="W7">
        <v>65</v>
      </c>
      <c r="X7">
        <v>0</v>
      </c>
      <c r="Y7">
        <v>16</v>
      </c>
      <c r="Z7">
        <f t="shared" si="19"/>
        <v>278</v>
      </c>
      <c r="AA7">
        <f t="shared" si="20"/>
        <v>267.8</v>
      </c>
      <c r="AB7">
        <f t="shared" si="21"/>
        <v>272</v>
      </c>
      <c r="AC7">
        <f t="shared" si="22"/>
        <v>277.8</v>
      </c>
      <c r="AD7">
        <f t="shared" si="23"/>
        <v>264.2</v>
      </c>
      <c r="AE7">
        <f t="shared" si="24"/>
        <v>290.2</v>
      </c>
      <c r="AF7">
        <f t="shared" si="46"/>
        <v>204</v>
      </c>
      <c r="AG7">
        <f t="shared" si="47"/>
        <v>227</v>
      </c>
      <c r="AH7">
        <f t="shared" si="48"/>
        <v>205</v>
      </c>
      <c r="AI7">
        <f t="shared" si="49"/>
        <v>211</v>
      </c>
      <c r="AJ7">
        <f t="shared" si="50"/>
        <v>279</v>
      </c>
      <c r="AK7">
        <f t="shared" si="51"/>
        <v>149</v>
      </c>
      <c r="AL7">
        <v>6</v>
      </c>
      <c r="AM7" s="1">
        <v>34</v>
      </c>
      <c r="AN7" s="5">
        <v>35</v>
      </c>
      <c r="AO7">
        <v>0</v>
      </c>
      <c r="AP7">
        <v>0</v>
      </c>
      <c r="AQ7">
        <v>0</v>
      </c>
      <c r="AR7">
        <v>15</v>
      </c>
      <c r="AS7">
        <f t="shared" si="26"/>
        <v>265</v>
      </c>
      <c r="AT7">
        <f t="shared" si="27"/>
        <v>271.39999999999998</v>
      </c>
      <c r="AU7">
        <f t="shared" si="28"/>
        <v>268.8</v>
      </c>
      <c r="AV7">
        <f t="shared" si="29"/>
        <v>259</v>
      </c>
      <c r="AW7">
        <f t="shared" si="30"/>
        <v>254.8</v>
      </c>
      <c r="AX7">
        <f t="shared" si="31"/>
        <v>271.2</v>
      </c>
      <c r="AY7">
        <f t="shared" si="52"/>
        <v>175</v>
      </c>
      <c r="AZ7">
        <f t="shared" si="53"/>
        <v>143</v>
      </c>
      <c r="BA7">
        <f t="shared" si="54"/>
        <v>124</v>
      </c>
      <c r="BB7">
        <f t="shared" si="55"/>
        <v>205</v>
      </c>
      <c r="BC7">
        <f t="shared" si="56"/>
        <v>226</v>
      </c>
      <c r="BD7">
        <f t="shared" si="57"/>
        <v>144</v>
      </c>
      <c r="BE7">
        <v>0</v>
      </c>
      <c r="BF7">
        <v>0</v>
      </c>
      <c r="BG7">
        <v>32</v>
      </c>
      <c r="BH7">
        <v>0</v>
      </c>
      <c r="BI7">
        <v>0</v>
      </c>
      <c r="BJ7">
        <v>0</v>
      </c>
      <c r="BK7">
        <v>18</v>
      </c>
      <c r="BL7">
        <f t="shared" si="33"/>
        <v>333</v>
      </c>
      <c r="BM7">
        <f t="shared" si="34"/>
        <v>321.8</v>
      </c>
      <c r="BN7">
        <f t="shared" si="35"/>
        <v>325.2</v>
      </c>
      <c r="BO7">
        <f t="shared" si="36"/>
        <v>317</v>
      </c>
      <c r="BP7">
        <f t="shared" si="37"/>
        <v>318.60000000000002</v>
      </c>
      <c r="BQ7">
        <f t="shared" si="38"/>
        <v>329.4</v>
      </c>
      <c r="BR7">
        <f t="shared" si="58"/>
        <v>135</v>
      </c>
      <c r="BS7">
        <f t="shared" si="59"/>
        <v>191</v>
      </c>
      <c r="BT7">
        <f t="shared" si="60"/>
        <v>174</v>
      </c>
      <c r="BU7">
        <f t="shared" si="61"/>
        <v>215</v>
      </c>
      <c r="BV7">
        <f t="shared" si="62"/>
        <v>207</v>
      </c>
      <c r="BW7">
        <f t="shared" si="63"/>
        <v>153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">
      <c r="A8">
        <f t="shared" si="6"/>
        <v>138</v>
      </c>
      <c r="B8">
        <f t="shared" si="7"/>
        <v>69</v>
      </c>
      <c r="C8">
        <f t="shared" si="8"/>
        <v>46</v>
      </c>
      <c r="D8">
        <f t="shared" si="9"/>
        <v>66</v>
      </c>
      <c r="E8">
        <f t="shared" si="10"/>
        <v>0</v>
      </c>
      <c r="F8">
        <f t="shared" si="11"/>
        <v>0</v>
      </c>
      <c r="G8">
        <f t="shared" si="12"/>
        <v>-234.89999999999998</v>
      </c>
      <c r="H8">
        <f t="shared" si="13"/>
        <v>-256.8</v>
      </c>
      <c r="I8">
        <f t="shared" si="14"/>
        <v>-198</v>
      </c>
      <c r="J8">
        <f t="shared" si="15"/>
        <v>-240.89999999999998</v>
      </c>
      <c r="K8">
        <f t="shared" si="16"/>
        <v>-252.89999999999998</v>
      </c>
      <c r="L8">
        <f t="shared" si="17"/>
        <v>-270</v>
      </c>
      <c r="M8">
        <f t="shared" si="40"/>
        <v>660</v>
      </c>
      <c r="N8">
        <f t="shared" si="41"/>
        <v>856</v>
      </c>
      <c r="O8">
        <f t="shared" si="42"/>
        <v>660</v>
      </c>
      <c r="P8">
        <f t="shared" si="43"/>
        <v>803</v>
      </c>
      <c r="Q8">
        <f t="shared" si="44"/>
        <v>843</v>
      </c>
      <c r="R8">
        <f t="shared" si="45"/>
        <v>900</v>
      </c>
      <c r="S8">
        <v>123</v>
      </c>
      <c r="T8">
        <v>0</v>
      </c>
      <c r="U8">
        <v>235</v>
      </c>
      <c r="V8">
        <v>0</v>
      </c>
      <c r="W8">
        <v>0</v>
      </c>
      <c r="X8">
        <v>0</v>
      </c>
      <c r="Y8">
        <v>25</v>
      </c>
      <c r="Z8">
        <f t="shared" si="19"/>
        <v>449</v>
      </c>
      <c r="AA8">
        <f t="shared" si="20"/>
        <v>452.8</v>
      </c>
      <c r="AB8">
        <f t="shared" si="21"/>
        <v>457</v>
      </c>
      <c r="AC8">
        <f t="shared" si="22"/>
        <v>462.8</v>
      </c>
      <c r="AD8">
        <f t="shared" si="23"/>
        <v>449.2</v>
      </c>
      <c r="AE8">
        <f t="shared" si="24"/>
        <v>475.2</v>
      </c>
      <c r="AF8">
        <f t="shared" si="46"/>
        <v>185</v>
      </c>
      <c r="AG8">
        <f t="shared" si="47"/>
        <v>236</v>
      </c>
      <c r="AH8">
        <f t="shared" si="48"/>
        <v>215</v>
      </c>
      <c r="AI8">
        <f t="shared" si="49"/>
        <v>186</v>
      </c>
      <c r="AJ8">
        <f t="shared" si="50"/>
        <v>254</v>
      </c>
      <c r="AK8">
        <f t="shared" si="51"/>
        <v>124</v>
      </c>
      <c r="AL8">
        <v>70</v>
      </c>
      <c r="AM8" s="1">
        <v>0</v>
      </c>
      <c r="AN8" s="5">
        <v>0</v>
      </c>
      <c r="AO8">
        <v>0</v>
      </c>
      <c r="AP8">
        <v>0</v>
      </c>
      <c r="AQ8">
        <v>0</v>
      </c>
      <c r="AR8">
        <v>25</v>
      </c>
      <c r="AS8">
        <f t="shared" si="26"/>
        <v>468</v>
      </c>
      <c r="AT8">
        <f t="shared" si="27"/>
        <v>467.4</v>
      </c>
      <c r="AU8">
        <f t="shared" si="28"/>
        <v>471.8</v>
      </c>
      <c r="AV8">
        <f t="shared" si="29"/>
        <v>462</v>
      </c>
      <c r="AW8">
        <f t="shared" si="30"/>
        <v>457.8</v>
      </c>
      <c r="AX8">
        <f t="shared" si="31"/>
        <v>474.2</v>
      </c>
      <c r="AY8">
        <f t="shared" si="52"/>
        <v>160</v>
      </c>
      <c r="AZ8">
        <f t="shared" si="53"/>
        <v>128</v>
      </c>
      <c r="BA8">
        <f t="shared" si="54"/>
        <v>141</v>
      </c>
      <c r="BB8">
        <f t="shared" si="55"/>
        <v>190</v>
      </c>
      <c r="BC8">
        <f t="shared" si="56"/>
        <v>211</v>
      </c>
      <c r="BD8">
        <f t="shared" si="57"/>
        <v>129</v>
      </c>
      <c r="BE8">
        <v>0</v>
      </c>
      <c r="BF8">
        <v>35</v>
      </c>
      <c r="BG8">
        <v>0</v>
      </c>
      <c r="BH8">
        <v>0</v>
      </c>
      <c r="BI8">
        <v>0</v>
      </c>
      <c r="BJ8">
        <v>0</v>
      </c>
      <c r="BK8">
        <v>26</v>
      </c>
      <c r="BL8">
        <f t="shared" si="33"/>
        <v>484.6</v>
      </c>
      <c r="BM8">
        <f t="shared" si="34"/>
        <v>480.2</v>
      </c>
      <c r="BN8">
        <f t="shared" si="35"/>
        <v>481.2</v>
      </c>
      <c r="BO8">
        <f t="shared" si="36"/>
        <v>469</v>
      </c>
      <c r="BP8">
        <f t="shared" si="37"/>
        <v>483.8</v>
      </c>
      <c r="BQ8">
        <f t="shared" si="38"/>
        <v>494.6</v>
      </c>
      <c r="BR8">
        <f t="shared" si="58"/>
        <v>109</v>
      </c>
      <c r="BS8">
        <f t="shared" si="59"/>
        <v>165</v>
      </c>
      <c r="BT8">
        <f t="shared" si="60"/>
        <v>148</v>
      </c>
      <c r="BU8">
        <f t="shared" si="61"/>
        <v>189</v>
      </c>
      <c r="BV8">
        <f t="shared" si="62"/>
        <v>181</v>
      </c>
      <c r="BW8">
        <f t="shared" si="63"/>
        <v>127</v>
      </c>
      <c r="BX8">
        <v>68</v>
      </c>
      <c r="BY8">
        <v>34</v>
      </c>
      <c r="BZ8">
        <v>46</v>
      </c>
      <c r="CA8">
        <v>66</v>
      </c>
      <c r="CB8">
        <v>0</v>
      </c>
      <c r="CC8">
        <v>0</v>
      </c>
    </row>
    <row r="9" spans="1:81" x14ac:dyDescent="0.3">
      <c r="A9">
        <f t="shared" si="6"/>
        <v>26</v>
      </c>
      <c r="B9">
        <f t="shared" si="7"/>
        <v>0</v>
      </c>
      <c r="C9">
        <f t="shared" si="8"/>
        <v>54</v>
      </c>
      <c r="D9">
        <f t="shared" si="9"/>
        <v>3</v>
      </c>
      <c r="E9">
        <f t="shared" si="10"/>
        <v>83</v>
      </c>
      <c r="F9">
        <f t="shared" si="11"/>
        <v>200</v>
      </c>
      <c r="G9">
        <f t="shared" si="12"/>
        <v>-227.1</v>
      </c>
      <c r="H9">
        <f t="shared" si="13"/>
        <v>-256.8</v>
      </c>
      <c r="I9">
        <f t="shared" si="14"/>
        <v>-252.29999999999998</v>
      </c>
      <c r="J9">
        <f t="shared" si="15"/>
        <v>-240</v>
      </c>
      <c r="K9">
        <f t="shared" si="16"/>
        <v>-228</v>
      </c>
      <c r="L9">
        <f t="shared" si="17"/>
        <v>-270</v>
      </c>
      <c r="M9">
        <f t="shared" si="40"/>
        <v>757</v>
      </c>
      <c r="N9">
        <f t="shared" si="41"/>
        <v>856</v>
      </c>
      <c r="O9">
        <f t="shared" si="42"/>
        <v>841</v>
      </c>
      <c r="P9">
        <f t="shared" si="43"/>
        <v>800</v>
      </c>
      <c r="Q9">
        <f t="shared" si="44"/>
        <v>760</v>
      </c>
      <c r="R9">
        <f t="shared" si="45"/>
        <v>700</v>
      </c>
      <c r="S9">
        <v>0</v>
      </c>
      <c r="T9">
        <v>105</v>
      </c>
      <c r="U9">
        <v>0</v>
      </c>
      <c r="V9">
        <v>0</v>
      </c>
      <c r="W9">
        <v>0</v>
      </c>
      <c r="X9">
        <v>200</v>
      </c>
      <c r="Y9">
        <v>40</v>
      </c>
      <c r="Z9">
        <f t="shared" si="19"/>
        <v>757</v>
      </c>
      <c r="AA9">
        <f t="shared" si="20"/>
        <v>760.8</v>
      </c>
      <c r="AB9">
        <f t="shared" si="21"/>
        <v>760.6</v>
      </c>
      <c r="AC9">
        <f t="shared" si="22"/>
        <v>770.2</v>
      </c>
      <c r="AD9">
        <f t="shared" si="23"/>
        <v>757.2</v>
      </c>
      <c r="AE9">
        <f t="shared" si="24"/>
        <v>763.2</v>
      </c>
      <c r="AF9">
        <f t="shared" si="46"/>
        <v>215</v>
      </c>
      <c r="AG9">
        <f t="shared" si="47"/>
        <v>196</v>
      </c>
      <c r="AH9">
        <f t="shared" si="48"/>
        <v>175</v>
      </c>
      <c r="AI9">
        <f t="shared" si="49"/>
        <v>146</v>
      </c>
      <c r="AJ9">
        <f t="shared" si="50"/>
        <v>214</v>
      </c>
      <c r="AK9">
        <f t="shared" si="51"/>
        <v>84</v>
      </c>
      <c r="AL9">
        <v>0</v>
      </c>
      <c r="AM9" s="1">
        <v>0</v>
      </c>
      <c r="AN9" s="5">
        <v>22</v>
      </c>
      <c r="AO9">
        <v>3</v>
      </c>
      <c r="AP9">
        <v>0</v>
      </c>
      <c r="AQ9">
        <v>100</v>
      </c>
      <c r="AR9">
        <v>38</v>
      </c>
      <c r="AS9">
        <f t="shared" si="26"/>
        <v>733</v>
      </c>
      <c r="AT9">
        <f t="shared" si="27"/>
        <v>732.4</v>
      </c>
      <c r="AU9">
        <f t="shared" si="28"/>
        <v>736.8</v>
      </c>
      <c r="AV9">
        <f t="shared" si="29"/>
        <v>727</v>
      </c>
      <c r="AW9">
        <f t="shared" si="30"/>
        <v>706.2</v>
      </c>
      <c r="AX9">
        <f t="shared" si="31"/>
        <v>739.2</v>
      </c>
      <c r="AY9">
        <f t="shared" si="52"/>
        <v>135</v>
      </c>
      <c r="AZ9">
        <f t="shared" si="53"/>
        <v>138</v>
      </c>
      <c r="BA9">
        <f t="shared" si="54"/>
        <v>116</v>
      </c>
      <c r="BB9">
        <f t="shared" si="55"/>
        <v>165</v>
      </c>
      <c r="BC9">
        <f t="shared" si="56"/>
        <v>186</v>
      </c>
      <c r="BD9">
        <f t="shared" si="57"/>
        <v>104</v>
      </c>
      <c r="BE9">
        <v>0</v>
      </c>
      <c r="BF9">
        <v>0</v>
      </c>
      <c r="BG9">
        <v>0</v>
      </c>
      <c r="BH9">
        <v>0</v>
      </c>
      <c r="BI9">
        <v>83</v>
      </c>
      <c r="BJ9">
        <v>0</v>
      </c>
      <c r="BK9">
        <v>42</v>
      </c>
      <c r="BL9">
        <f t="shared" si="33"/>
        <v>807.8</v>
      </c>
      <c r="BM9">
        <f t="shared" si="34"/>
        <v>808.6</v>
      </c>
      <c r="BN9">
        <f t="shared" si="35"/>
        <v>803.2</v>
      </c>
      <c r="BO9">
        <f t="shared" si="36"/>
        <v>797.4</v>
      </c>
      <c r="BP9">
        <f t="shared" si="37"/>
        <v>812.2</v>
      </c>
      <c r="BQ9">
        <f t="shared" si="38"/>
        <v>803</v>
      </c>
      <c r="BR9">
        <f t="shared" si="58"/>
        <v>135</v>
      </c>
      <c r="BS9">
        <f t="shared" si="59"/>
        <v>157</v>
      </c>
      <c r="BT9">
        <f t="shared" si="60"/>
        <v>152</v>
      </c>
      <c r="BU9">
        <f t="shared" si="61"/>
        <v>213</v>
      </c>
      <c r="BV9">
        <f t="shared" si="62"/>
        <v>139</v>
      </c>
      <c r="BW9">
        <f t="shared" si="63"/>
        <v>85</v>
      </c>
      <c r="BX9">
        <v>26</v>
      </c>
      <c r="BY9">
        <v>0</v>
      </c>
      <c r="BZ9">
        <v>32</v>
      </c>
      <c r="CA9">
        <v>0</v>
      </c>
      <c r="CB9">
        <v>0</v>
      </c>
      <c r="CC9">
        <v>100</v>
      </c>
    </row>
    <row r="10" spans="1:81" x14ac:dyDescent="0.3">
      <c r="A10">
        <f t="shared" si="6"/>
        <v>83</v>
      </c>
      <c r="B10">
        <f t="shared" si="7"/>
        <v>89</v>
      </c>
      <c r="C10">
        <f t="shared" si="8"/>
        <v>111</v>
      </c>
      <c r="D10">
        <f t="shared" si="9"/>
        <v>91</v>
      </c>
      <c r="E10">
        <f t="shared" si="10"/>
        <v>95</v>
      </c>
      <c r="F10">
        <f t="shared" si="11"/>
        <v>100</v>
      </c>
      <c r="G10">
        <f t="shared" si="12"/>
        <v>-202.2</v>
      </c>
      <c r="H10">
        <f t="shared" si="13"/>
        <v>-318.59999999999997</v>
      </c>
      <c r="I10">
        <f t="shared" si="14"/>
        <v>-269.7</v>
      </c>
      <c r="J10">
        <f t="shared" si="15"/>
        <v>-269.7</v>
      </c>
      <c r="K10">
        <f t="shared" si="16"/>
        <v>-250.2</v>
      </c>
      <c r="L10">
        <f t="shared" si="17"/>
        <v>-240</v>
      </c>
      <c r="M10">
        <f t="shared" si="40"/>
        <v>674</v>
      </c>
      <c r="N10">
        <f t="shared" si="41"/>
        <v>872</v>
      </c>
      <c r="O10">
        <f t="shared" si="42"/>
        <v>730</v>
      </c>
      <c r="P10">
        <f t="shared" si="43"/>
        <v>709</v>
      </c>
      <c r="Q10">
        <f t="shared" si="44"/>
        <v>665</v>
      </c>
      <c r="R10">
        <f t="shared" si="45"/>
        <v>800</v>
      </c>
      <c r="S10">
        <v>0</v>
      </c>
      <c r="T10">
        <v>0</v>
      </c>
      <c r="U10">
        <v>128</v>
      </c>
      <c r="V10">
        <v>190</v>
      </c>
      <c r="W10">
        <v>169</v>
      </c>
      <c r="X10">
        <v>0</v>
      </c>
      <c r="Y10">
        <v>48</v>
      </c>
      <c r="Z10">
        <f t="shared" si="19"/>
        <v>926.6</v>
      </c>
      <c r="AA10">
        <f t="shared" si="20"/>
        <v>917.4</v>
      </c>
      <c r="AB10">
        <f t="shared" si="21"/>
        <v>930.2</v>
      </c>
      <c r="AC10">
        <f t="shared" si="22"/>
        <v>935.4</v>
      </c>
      <c r="AD10">
        <f t="shared" si="23"/>
        <v>926.8</v>
      </c>
      <c r="AE10">
        <f t="shared" si="24"/>
        <v>932.8</v>
      </c>
      <c r="AF10">
        <f t="shared" si="46"/>
        <v>167</v>
      </c>
      <c r="AG10">
        <f t="shared" si="47"/>
        <v>148</v>
      </c>
      <c r="AH10">
        <f t="shared" si="48"/>
        <v>149</v>
      </c>
      <c r="AI10">
        <f t="shared" si="49"/>
        <v>101</v>
      </c>
      <c r="AJ10">
        <f t="shared" si="50"/>
        <v>166</v>
      </c>
      <c r="AK10">
        <f t="shared" si="51"/>
        <v>136</v>
      </c>
      <c r="AL10">
        <v>0</v>
      </c>
      <c r="AM10" s="1">
        <v>65</v>
      </c>
      <c r="AN10" s="5">
        <v>0</v>
      </c>
      <c r="AO10">
        <v>22</v>
      </c>
      <c r="AP10">
        <v>0</v>
      </c>
      <c r="AQ10">
        <v>0</v>
      </c>
      <c r="AR10">
        <v>48</v>
      </c>
      <c r="AS10">
        <f t="shared" si="26"/>
        <v>924</v>
      </c>
      <c r="AT10">
        <f t="shared" si="27"/>
        <v>940</v>
      </c>
      <c r="AU10">
        <f t="shared" si="28"/>
        <v>926.6</v>
      </c>
      <c r="AV10">
        <f t="shared" si="29"/>
        <v>920.8</v>
      </c>
      <c r="AW10">
        <f t="shared" si="30"/>
        <v>912.4</v>
      </c>
      <c r="AX10">
        <f t="shared" si="31"/>
        <v>926.8</v>
      </c>
      <c r="AY10">
        <f t="shared" si="52"/>
        <v>97</v>
      </c>
      <c r="AZ10">
        <f t="shared" si="53"/>
        <v>100</v>
      </c>
      <c r="BA10">
        <f t="shared" si="54"/>
        <v>78</v>
      </c>
      <c r="BB10">
        <f t="shared" si="55"/>
        <v>127</v>
      </c>
      <c r="BC10">
        <f t="shared" si="56"/>
        <v>231</v>
      </c>
      <c r="BD10">
        <f t="shared" si="57"/>
        <v>66</v>
      </c>
      <c r="BE10">
        <v>83</v>
      </c>
      <c r="BF10">
        <v>0</v>
      </c>
      <c r="BG10">
        <v>89</v>
      </c>
      <c r="BH10">
        <v>69</v>
      </c>
      <c r="BI10">
        <v>7</v>
      </c>
      <c r="BJ10">
        <v>100</v>
      </c>
      <c r="BK10">
        <v>50</v>
      </c>
      <c r="BL10">
        <f t="shared" si="33"/>
        <v>977.8</v>
      </c>
      <c r="BM10">
        <f t="shared" si="34"/>
        <v>973.8</v>
      </c>
      <c r="BN10">
        <f t="shared" si="35"/>
        <v>968.8</v>
      </c>
      <c r="BO10">
        <f t="shared" si="36"/>
        <v>967.4</v>
      </c>
      <c r="BP10">
        <f t="shared" si="37"/>
        <v>964.6</v>
      </c>
      <c r="BQ10">
        <f t="shared" si="38"/>
        <v>973</v>
      </c>
      <c r="BR10">
        <f t="shared" si="58"/>
        <v>111</v>
      </c>
      <c r="BS10">
        <f t="shared" si="59"/>
        <v>107</v>
      </c>
      <c r="BT10">
        <f t="shared" si="60"/>
        <v>134</v>
      </c>
      <c r="BU10">
        <f t="shared" si="61"/>
        <v>163</v>
      </c>
      <c r="BV10">
        <f t="shared" si="62"/>
        <v>89</v>
      </c>
      <c r="BW10">
        <f t="shared" si="63"/>
        <v>135</v>
      </c>
      <c r="BX10">
        <v>0</v>
      </c>
      <c r="BY10">
        <v>24</v>
      </c>
      <c r="BZ10">
        <v>22</v>
      </c>
      <c r="CA10">
        <v>0</v>
      </c>
      <c r="CB10">
        <v>88</v>
      </c>
      <c r="CC10">
        <v>0</v>
      </c>
    </row>
    <row r="11" spans="1:81" x14ac:dyDescent="0.3">
      <c r="A11">
        <f t="shared" si="6"/>
        <v>7</v>
      </c>
      <c r="B11">
        <f t="shared" si="7"/>
        <v>196</v>
      </c>
      <c r="C11">
        <f t="shared" si="8"/>
        <v>203</v>
      </c>
      <c r="D11">
        <f t="shared" si="9"/>
        <v>164</v>
      </c>
      <c r="E11">
        <f t="shared" si="10"/>
        <v>0</v>
      </c>
      <c r="F11">
        <f t="shared" si="11"/>
        <v>200</v>
      </c>
      <c r="G11">
        <f t="shared" si="12"/>
        <v>-237.6</v>
      </c>
      <c r="H11">
        <f t="shared" si="13"/>
        <v>-202.79999999999998</v>
      </c>
      <c r="I11">
        <f t="shared" si="14"/>
        <v>-196.5</v>
      </c>
      <c r="J11">
        <f t="shared" si="15"/>
        <v>-220.5</v>
      </c>
      <c r="K11">
        <f t="shared" si="16"/>
        <v>-250.2</v>
      </c>
      <c r="L11">
        <f t="shared" si="17"/>
        <v>-240</v>
      </c>
      <c r="M11">
        <f t="shared" si="40"/>
        <v>667</v>
      </c>
      <c r="N11">
        <f t="shared" si="41"/>
        <v>676</v>
      </c>
      <c r="O11">
        <f t="shared" si="42"/>
        <v>655</v>
      </c>
      <c r="P11">
        <f t="shared" si="43"/>
        <v>735</v>
      </c>
      <c r="Q11">
        <f t="shared" si="44"/>
        <v>834</v>
      </c>
      <c r="R11">
        <f t="shared" si="45"/>
        <v>600</v>
      </c>
      <c r="S11">
        <v>125</v>
      </c>
      <c r="T11">
        <v>143</v>
      </c>
      <c r="U11">
        <v>0</v>
      </c>
      <c r="V11">
        <v>0</v>
      </c>
      <c r="W11">
        <v>0</v>
      </c>
      <c r="X11">
        <v>200</v>
      </c>
      <c r="Y11">
        <v>53</v>
      </c>
      <c r="Z11">
        <f t="shared" si="19"/>
        <v>1037.2</v>
      </c>
      <c r="AA11">
        <f t="shared" si="20"/>
        <v>1017.6</v>
      </c>
      <c r="AB11">
        <f t="shared" si="21"/>
        <v>1025.4000000000001</v>
      </c>
      <c r="AC11">
        <f t="shared" si="22"/>
        <v>1035</v>
      </c>
      <c r="AD11">
        <f t="shared" si="23"/>
        <v>1037.4000000000001</v>
      </c>
      <c r="AE11">
        <f t="shared" si="24"/>
        <v>1023.4</v>
      </c>
      <c r="AF11">
        <f t="shared" si="46"/>
        <v>114</v>
      </c>
      <c r="AG11">
        <f t="shared" si="47"/>
        <v>160</v>
      </c>
      <c r="AH11">
        <f t="shared" si="48"/>
        <v>96</v>
      </c>
      <c r="AI11">
        <f t="shared" si="49"/>
        <v>70</v>
      </c>
      <c r="AJ11">
        <f t="shared" si="50"/>
        <v>113</v>
      </c>
      <c r="AK11">
        <f t="shared" si="51"/>
        <v>83</v>
      </c>
      <c r="AL11">
        <v>0</v>
      </c>
      <c r="AM11" s="1">
        <v>52</v>
      </c>
      <c r="AN11" s="5">
        <v>77</v>
      </c>
      <c r="AO11">
        <v>55</v>
      </c>
      <c r="AP11">
        <v>0</v>
      </c>
      <c r="AQ11">
        <v>100</v>
      </c>
      <c r="AR11">
        <v>50</v>
      </c>
      <c r="AS11">
        <f t="shared" si="26"/>
        <v>972.2</v>
      </c>
      <c r="AT11">
        <f t="shared" si="27"/>
        <v>972</v>
      </c>
      <c r="AU11">
        <f t="shared" si="28"/>
        <v>962.6</v>
      </c>
      <c r="AV11">
        <f t="shared" si="29"/>
        <v>966.2</v>
      </c>
      <c r="AW11">
        <f t="shared" si="30"/>
        <v>962</v>
      </c>
      <c r="AX11">
        <f t="shared" si="31"/>
        <v>976.4</v>
      </c>
      <c r="AY11">
        <f t="shared" si="52"/>
        <v>132</v>
      </c>
      <c r="AZ11">
        <f t="shared" si="53"/>
        <v>52</v>
      </c>
      <c r="BA11">
        <f t="shared" si="54"/>
        <v>119</v>
      </c>
      <c r="BB11">
        <f t="shared" si="55"/>
        <v>148</v>
      </c>
      <c r="BC11">
        <f t="shared" si="56"/>
        <v>190</v>
      </c>
      <c r="BD11">
        <f t="shared" si="57"/>
        <v>118</v>
      </c>
      <c r="BE11">
        <v>7</v>
      </c>
      <c r="BF11">
        <v>88</v>
      </c>
      <c r="BG11">
        <v>68</v>
      </c>
      <c r="BH11">
        <v>21</v>
      </c>
      <c r="BI11">
        <v>0</v>
      </c>
      <c r="BJ11">
        <v>0</v>
      </c>
      <c r="BK11">
        <v>51</v>
      </c>
      <c r="BL11">
        <f t="shared" si="33"/>
        <v>1008</v>
      </c>
      <c r="BM11">
        <f t="shared" si="34"/>
        <v>992.8</v>
      </c>
      <c r="BN11">
        <f t="shared" si="35"/>
        <v>987.4</v>
      </c>
      <c r="BO11">
        <f t="shared" si="36"/>
        <v>980</v>
      </c>
      <c r="BP11">
        <f t="shared" si="37"/>
        <v>994.8</v>
      </c>
      <c r="BQ11">
        <f t="shared" si="38"/>
        <v>983.2</v>
      </c>
      <c r="BR11">
        <f t="shared" si="58"/>
        <v>60</v>
      </c>
      <c r="BS11">
        <f t="shared" si="59"/>
        <v>80</v>
      </c>
      <c r="BT11">
        <f t="shared" si="60"/>
        <v>105</v>
      </c>
      <c r="BU11">
        <f t="shared" si="61"/>
        <v>112</v>
      </c>
      <c r="BV11">
        <f t="shared" si="62"/>
        <v>126</v>
      </c>
      <c r="BW11">
        <f t="shared" si="63"/>
        <v>84</v>
      </c>
      <c r="BX11">
        <v>0</v>
      </c>
      <c r="BY11">
        <v>56</v>
      </c>
      <c r="BZ11">
        <v>58</v>
      </c>
      <c r="CA11">
        <v>88</v>
      </c>
      <c r="CB11">
        <v>0</v>
      </c>
      <c r="CC11">
        <v>100</v>
      </c>
    </row>
    <row r="12" spans="1:81" x14ac:dyDescent="0.3">
      <c r="A12">
        <f t="shared" si="6"/>
        <v>113</v>
      </c>
      <c r="B12">
        <f t="shared" si="7"/>
        <v>45</v>
      </c>
      <c r="C12">
        <f t="shared" si="8"/>
        <v>57</v>
      </c>
      <c r="D12">
        <f t="shared" si="9"/>
        <v>0</v>
      </c>
      <c r="E12">
        <f t="shared" si="10"/>
        <v>95</v>
      </c>
      <c r="F12">
        <f t="shared" si="11"/>
        <v>100</v>
      </c>
      <c r="G12">
        <f t="shared" si="12"/>
        <v>-250.79999999999998</v>
      </c>
      <c r="H12">
        <f t="shared" si="13"/>
        <v>-247.2</v>
      </c>
      <c r="I12">
        <f t="shared" si="14"/>
        <v>-219</v>
      </c>
      <c r="J12">
        <f t="shared" si="15"/>
        <v>-235.5</v>
      </c>
      <c r="K12">
        <f t="shared" si="16"/>
        <v>-261.3</v>
      </c>
      <c r="L12">
        <f t="shared" si="17"/>
        <v>-210</v>
      </c>
      <c r="M12">
        <f t="shared" si="40"/>
        <v>679</v>
      </c>
      <c r="N12">
        <f t="shared" si="41"/>
        <v>774</v>
      </c>
      <c r="O12">
        <f t="shared" si="42"/>
        <v>598</v>
      </c>
      <c r="P12">
        <f t="shared" si="43"/>
        <v>735</v>
      </c>
      <c r="Q12">
        <f t="shared" si="44"/>
        <v>739</v>
      </c>
      <c r="R12">
        <f t="shared" si="45"/>
        <v>700</v>
      </c>
      <c r="S12">
        <v>157</v>
      </c>
      <c r="T12">
        <v>0</v>
      </c>
      <c r="U12">
        <v>165</v>
      </c>
      <c r="V12">
        <v>50</v>
      </c>
      <c r="W12">
        <v>132</v>
      </c>
      <c r="X12">
        <v>0</v>
      </c>
      <c r="Y12">
        <v>48</v>
      </c>
      <c r="Z12">
        <f t="shared" si="19"/>
        <v>946.8</v>
      </c>
      <c r="AA12">
        <f t="shared" si="20"/>
        <v>927.2</v>
      </c>
      <c r="AB12">
        <f t="shared" si="21"/>
        <v>930.4</v>
      </c>
      <c r="AC12">
        <f t="shared" si="22"/>
        <v>944.6</v>
      </c>
      <c r="AD12">
        <f t="shared" si="23"/>
        <v>934.2</v>
      </c>
      <c r="AE12">
        <f t="shared" si="24"/>
        <v>933</v>
      </c>
      <c r="AF12">
        <f t="shared" si="46"/>
        <v>66</v>
      </c>
      <c r="AG12">
        <f t="shared" si="47"/>
        <v>164</v>
      </c>
      <c r="AH12">
        <f t="shared" si="48"/>
        <v>125</v>
      </c>
      <c r="AI12">
        <f t="shared" si="49"/>
        <v>77</v>
      </c>
      <c r="AJ12">
        <f t="shared" si="50"/>
        <v>65</v>
      </c>
      <c r="AK12">
        <f t="shared" si="51"/>
        <v>135</v>
      </c>
      <c r="AL12">
        <v>0</v>
      </c>
      <c r="AM12" s="1">
        <v>0</v>
      </c>
      <c r="AN12" s="5">
        <v>23</v>
      </c>
      <c r="AO12">
        <v>0</v>
      </c>
      <c r="AP12">
        <v>64</v>
      </c>
      <c r="AQ12">
        <v>0</v>
      </c>
      <c r="AR12">
        <v>52</v>
      </c>
      <c r="AS12">
        <f t="shared" si="26"/>
        <v>1019.4</v>
      </c>
      <c r="AT12">
        <f t="shared" si="27"/>
        <v>1013</v>
      </c>
      <c r="AU12">
        <f t="shared" si="28"/>
        <v>1005.8</v>
      </c>
      <c r="AV12">
        <f t="shared" si="29"/>
        <v>1016.2</v>
      </c>
      <c r="AW12">
        <f t="shared" si="30"/>
        <v>1005.8</v>
      </c>
      <c r="AX12">
        <f t="shared" si="31"/>
        <v>1006.4</v>
      </c>
      <c r="AY12">
        <f t="shared" si="52"/>
        <v>89</v>
      </c>
      <c r="AZ12">
        <f t="shared" si="53"/>
        <v>90</v>
      </c>
      <c r="BA12">
        <f t="shared" si="54"/>
        <v>137</v>
      </c>
      <c r="BB12">
        <f t="shared" si="55"/>
        <v>119</v>
      </c>
      <c r="BC12">
        <f t="shared" si="56"/>
        <v>140</v>
      </c>
      <c r="BD12">
        <f t="shared" si="57"/>
        <v>68</v>
      </c>
      <c r="BE12">
        <v>14</v>
      </c>
      <c r="BF12">
        <v>45</v>
      </c>
      <c r="BG12">
        <v>34</v>
      </c>
      <c r="BH12">
        <v>0</v>
      </c>
      <c r="BI12">
        <v>31</v>
      </c>
      <c r="BJ12">
        <v>100</v>
      </c>
      <c r="BK12">
        <v>49</v>
      </c>
      <c r="BL12">
        <f t="shared" si="33"/>
        <v>958</v>
      </c>
      <c r="BM12">
        <f t="shared" si="34"/>
        <v>962.6</v>
      </c>
      <c r="BN12">
        <f t="shared" si="35"/>
        <v>957.2</v>
      </c>
      <c r="BO12">
        <f t="shared" si="36"/>
        <v>949.8</v>
      </c>
      <c r="BP12">
        <f t="shared" si="37"/>
        <v>964.6</v>
      </c>
      <c r="BQ12">
        <f t="shared" si="38"/>
        <v>953</v>
      </c>
      <c r="BR12">
        <f t="shared" si="58"/>
        <v>11</v>
      </c>
      <c r="BS12">
        <f t="shared" si="59"/>
        <v>87</v>
      </c>
      <c r="BT12">
        <f t="shared" si="60"/>
        <v>114</v>
      </c>
      <c r="BU12">
        <f t="shared" si="61"/>
        <v>151</v>
      </c>
      <c r="BV12">
        <f t="shared" si="62"/>
        <v>77</v>
      </c>
      <c r="BW12">
        <f t="shared" si="63"/>
        <v>135</v>
      </c>
      <c r="BX12">
        <v>99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 x14ac:dyDescent="0.3">
      <c r="A13">
        <f t="shared" si="6"/>
        <v>157</v>
      </c>
      <c r="B13">
        <f t="shared" si="7"/>
        <v>68</v>
      </c>
      <c r="C13">
        <f t="shared" si="8"/>
        <v>104</v>
      </c>
      <c r="D13">
        <f t="shared" si="9"/>
        <v>94</v>
      </c>
      <c r="E13">
        <f t="shared" si="10"/>
        <v>103</v>
      </c>
      <c r="F13">
        <f t="shared" si="11"/>
        <v>200</v>
      </c>
      <c r="G13">
        <f t="shared" si="12"/>
        <v>-203.7</v>
      </c>
      <c r="H13">
        <f t="shared" si="13"/>
        <v>-211.79999999999998</v>
      </c>
      <c r="I13">
        <f t="shared" si="14"/>
        <v>-197.7</v>
      </c>
      <c r="J13">
        <f t="shared" si="15"/>
        <v>-207.29999999999998</v>
      </c>
      <c r="K13">
        <f t="shared" si="16"/>
        <v>-230.39999999999998</v>
      </c>
      <c r="L13">
        <f t="shared" si="17"/>
        <v>-210</v>
      </c>
      <c r="M13">
        <f t="shared" si="40"/>
        <v>679</v>
      </c>
      <c r="N13">
        <f t="shared" si="41"/>
        <v>706</v>
      </c>
      <c r="O13">
        <f t="shared" si="42"/>
        <v>659</v>
      </c>
      <c r="P13">
        <f t="shared" si="43"/>
        <v>691</v>
      </c>
      <c r="Q13">
        <f t="shared" si="44"/>
        <v>768</v>
      </c>
      <c r="R13">
        <f t="shared" si="45"/>
        <v>500</v>
      </c>
      <c r="S13">
        <v>0</v>
      </c>
      <c r="T13">
        <v>0</v>
      </c>
      <c r="U13">
        <v>0</v>
      </c>
      <c r="V13">
        <v>0</v>
      </c>
      <c r="W13">
        <v>0</v>
      </c>
      <c r="X13">
        <v>200</v>
      </c>
      <c r="Y13">
        <v>40</v>
      </c>
      <c r="Z13">
        <f t="shared" si="19"/>
        <v>778.6</v>
      </c>
      <c r="AA13">
        <f t="shared" si="20"/>
        <v>775.2</v>
      </c>
      <c r="AB13">
        <f t="shared" si="21"/>
        <v>778.4</v>
      </c>
      <c r="AC13">
        <f t="shared" si="22"/>
        <v>792</v>
      </c>
      <c r="AD13">
        <f t="shared" si="23"/>
        <v>779</v>
      </c>
      <c r="AE13">
        <f t="shared" si="24"/>
        <v>761</v>
      </c>
      <c r="AF13">
        <f t="shared" si="46"/>
        <v>26</v>
      </c>
      <c r="AG13">
        <f t="shared" si="47"/>
        <v>124</v>
      </c>
      <c r="AH13">
        <f t="shared" si="48"/>
        <v>108</v>
      </c>
      <c r="AI13">
        <f t="shared" si="49"/>
        <v>37</v>
      </c>
      <c r="AJ13">
        <f t="shared" si="50"/>
        <v>89</v>
      </c>
      <c r="AK13">
        <f t="shared" si="51"/>
        <v>95</v>
      </c>
      <c r="AL13">
        <v>81</v>
      </c>
      <c r="AM13" s="1">
        <v>0</v>
      </c>
      <c r="AN13" s="5">
        <v>0</v>
      </c>
      <c r="AO13">
        <v>3</v>
      </c>
      <c r="AP13">
        <v>16</v>
      </c>
      <c r="AQ13">
        <v>100</v>
      </c>
      <c r="AR13">
        <v>40</v>
      </c>
      <c r="AS13">
        <f t="shared" si="26"/>
        <v>774.6</v>
      </c>
      <c r="AT13">
        <f t="shared" si="27"/>
        <v>783.4</v>
      </c>
      <c r="AU13">
        <f t="shared" si="28"/>
        <v>767</v>
      </c>
      <c r="AV13">
        <f t="shared" si="29"/>
        <v>768.4</v>
      </c>
      <c r="AW13">
        <f t="shared" si="30"/>
        <v>776.2</v>
      </c>
      <c r="AX13">
        <f t="shared" si="31"/>
        <v>776.8</v>
      </c>
      <c r="AY13">
        <f t="shared" si="52"/>
        <v>51</v>
      </c>
      <c r="AZ13">
        <f t="shared" si="53"/>
        <v>83</v>
      </c>
      <c r="BA13">
        <f t="shared" si="54"/>
        <v>119</v>
      </c>
      <c r="BB13">
        <f t="shared" si="55"/>
        <v>67</v>
      </c>
      <c r="BC13">
        <f t="shared" si="56"/>
        <v>119</v>
      </c>
      <c r="BD13">
        <f t="shared" si="57"/>
        <v>116</v>
      </c>
      <c r="BE13">
        <v>76</v>
      </c>
      <c r="BF13">
        <v>0</v>
      </c>
      <c r="BG13">
        <v>46</v>
      </c>
      <c r="BH13">
        <v>91</v>
      </c>
      <c r="BI13">
        <v>0</v>
      </c>
      <c r="BJ13">
        <v>0</v>
      </c>
      <c r="BK13">
        <v>39</v>
      </c>
      <c r="BL13">
        <f t="shared" si="33"/>
        <v>765.8</v>
      </c>
      <c r="BM13">
        <f t="shared" si="34"/>
        <v>756.8</v>
      </c>
      <c r="BN13">
        <f t="shared" si="35"/>
        <v>753.4</v>
      </c>
      <c r="BO13">
        <f t="shared" si="36"/>
        <v>757.6</v>
      </c>
      <c r="BP13">
        <f t="shared" si="37"/>
        <v>755</v>
      </c>
      <c r="BQ13">
        <f t="shared" si="38"/>
        <v>740.8</v>
      </c>
      <c r="BR13">
        <f t="shared" si="58"/>
        <v>71</v>
      </c>
      <c r="BS13">
        <f t="shared" si="59"/>
        <v>48</v>
      </c>
      <c r="BT13">
        <f t="shared" si="60"/>
        <v>75</v>
      </c>
      <c r="BU13">
        <f t="shared" si="61"/>
        <v>112</v>
      </c>
      <c r="BV13">
        <f t="shared" si="62"/>
        <v>38</v>
      </c>
      <c r="BW13">
        <f t="shared" si="63"/>
        <v>96</v>
      </c>
      <c r="BX13">
        <v>0</v>
      </c>
      <c r="BY13">
        <v>68</v>
      </c>
      <c r="BZ13">
        <v>58</v>
      </c>
      <c r="CA13">
        <v>0</v>
      </c>
      <c r="CB13">
        <v>87</v>
      </c>
      <c r="CC13">
        <v>100</v>
      </c>
    </row>
    <row r="14" spans="1:81" x14ac:dyDescent="0.3">
      <c r="A14">
        <f t="shared" si="6"/>
        <v>83</v>
      </c>
      <c r="B14">
        <f t="shared" si="7"/>
        <v>111</v>
      </c>
      <c r="C14">
        <f t="shared" si="8"/>
        <v>32</v>
      </c>
      <c r="D14">
        <f t="shared" si="9"/>
        <v>169</v>
      </c>
      <c r="E14">
        <f t="shared" si="10"/>
        <v>175</v>
      </c>
      <c r="F14">
        <f t="shared" si="11"/>
        <v>100</v>
      </c>
      <c r="G14">
        <f t="shared" si="12"/>
        <v>-178.79999999999998</v>
      </c>
      <c r="H14">
        <f t="shared" si="13"/>
        <v>-234</v>
      </c>
      <c r="I14">
        <f t="shared" si="14"/>
        <v>-188.1</v>
      </c>
      <c r="J14">
        <f t="shared" si="15"/>
        <v>-212.1</v>
      </c>
      <c r="K14">
        <f t="shared" si="16"/>
        <v>-177.9</v>
      </c>
      <c r="L14">
        <f t="shared" si="17"/>
        <v>-180</v>
      </c>
      <c r="M14">
        <f t="shared" si="40"/>
        <v>596</v>
      </c>
      <c r="N14">
        <f t="shared" si="41"/>
        <v>595</v>
      </c>
      <c r="O14">
        <f t="shared" si="42"/>
        <v>627</v>
      </c>
      <c r="P14">
        <f t="shared" si="43"/>
        <v>522</v>
      </c>
      <c r="Q14">
        <f t="shared" si="44"/>
        <v>593</v>
      </c>
      <c r="R14">
        <f t="shared" si="45"/>
        <v>600</v>
      </c>
      <c r="S14">
        <v>0</v>
      </c>
      <c r="T14">
        <v>125</v>
      </c>
      <c r="U14">
        <v>153</v>
      </c>
      <c r="V14">
        <v>185</v>
      </c>
      <c r="W14">
        <v>0</v>
      </c>
      <c r="Y14">
        <v>27</v>
      </c>
      <c r="Z14">
        <f t="shared" si="19"/>
        <v>524</v>
      </c>
      <c r="AA14">
        <f t="shared" si="20"/>
        <v>512</v>
      </c>
      <c r="AB14">
        <f t="shared" si="21"/>
        <v>517.4</v>
      </c>
      <c r="AC14">
        <f t="shared" si="22"/>
        <v>522</v>
      </c>
      <c r="AD14">
        <f t="shared" si="23"/>
        <v>512.79999999999995</v>
      </c>
      <c r="AE14">
        <f t="shared" si="24"/>
        <v>506.4</v>
      </c>
      <c r="AF14">
        <f t="shared" si="46"/>
        <v>80</v>
      </c>
      <c r="AG14">
        <f t="shared" si="47"/>
        <v>97</v>
      </c>
      <c r="AH14">
        <f t="shared" si="48"/>
        <v>81</v>
      </c>
      <c r="AI14">
        <f t="shared" si="49"/>
        <v>13</v>
      </c>
      <c r="AJ14">
        <f t="shared" si="50"/>
        <v>78</v>
      </c>
      <c r="AK14">
        <f t="shared" si="51"/>
        <v>168</v>
      </c>
      <c r="AL14">
        <v>0</v>
      </c>
      <c r="AM14" s="1">
        <v>43</v>
      </c>
      <c r="AN14" s="5">
        <v>32</v>
      </c>
      <c r="AO14">
        <v>77</v>
      </c>
      <c r="AP14">
        <v>58</v>
      </c>
      <c r="AQ14">
        <v>0</v>
      </c>
      <c r="AR14">
        <v>26</v>
      </c>
      <c r="AS14">
        <f t="shared" si="26"/>
        <v>486</v>
      </c>
      <c r="AT14">
        <f t="shared" si="27"/>
        <v>497.8</v>
      </c>
      <c r="AU14">
        <f t="shared" si="28"/>
        <v>495</v>
      </c>
      <c r="AV14">
        <f t="shared" si="29"/>
        <v>496.4</v>
      </c>
      <c r="AW14">
        <f t="shared" si="30"/>
        <v>486</v>
      </c>
      <c r="AX14">
        <f t="shared" si="31"/>
        <v>484.8</v>
      </c>
      <c r="AY14">
        <f t="shared" si="52"/>
        <v>87</v>
      </c>
      <c r="AZ14">
        <f t="shared" si="53"/>
        <v>43</v>
      </c>
      <c r="BA14">
        <f t="shared" si="54"/>
        <v>125</v>
      </c>
      <c r="BB14">
        <f t="shared" si="55"/>
        <v>118</v>
      </c>
      <c r="BC14">
        <f t="shared" si="56"/>
        <v>79</v>
      </c>
      <c r="BD14">
        <f t="shared" si="57"/>
        <v>76</v>
      </c>
      <c r="BE14">
        <v>83</v>
      </c>
      <c r="BF14">
        <v>68</v>
      </c>
      <c r="BG14">
        <v>0</v>
      </c>
      <c r="BH14">
        <v>0</v>
      </c>
      <c r="BI14">
        <v>91</v>
      </c>
      <c r="BJ14">
        <v>100</v>
      </c>
      <c r="BK14">
        <v>29</v>
      </c>
      <c r="BL14">
        <f t="shared" si="33"/>
        <v>571.6</v>
      </c>
      <c r="BM14">
        <f t="shared" si="34"/>
        <v>562.6</v>
      </c>
      <c r="BN14">
        <f t="shared" si="35"/>
        <v>559.20000000000005</v>
      </c>
      <c r="BO14">
        <f t="shared" si="36"/>
        <v>545</v>
      </c>
      <c r="BP14">
        <f t="shared" si="37"/>
        <v>555.6</v>
      </c>
      <c r="BQ14">
        <f t="shared" si="38"/>
        <v>546.6</v>
      </c>
      <c r="BR14">
        <f t="shared" si="58"/>
        <v>42</v>
      </c>
      <c r="BS14">
        <f t="shared" si="59"/>
        <v>87</v>
      </c>
      <c r="BT14">
        <f t="shared" si="60"/>
        <v>104</v>
      </c>
      <c r="BU14">
        <f t="shared" si="61"/>
        <v>83</v>
      </c>
      <c r="BV14">
        <f t="shared" si="62"/>
        <v>96</v>
      </c>
      <c r="BW14">
        <f t="shared" si="63"/>
        <v>167</v>
      </c>
      <c r="BX14">
        <v>0</v>
      </c>
      <c r="BY14">
        <v>0</v>
      </c>
      <c r="BZ14">
        <v>0</v>
      </c>
      <c r="CA14">
        <v>92</v>
      </c>
      <c r="CB14">
        <v>26</v>
      </c>
      <c r="CC14">
        <v>0</v>
      </c>
    </row>
    <row r="15" spans="1:81" x14ac:dyDescent="0.3">
      <c r="A15">
        <f t="shared" si="6"/>
        <v>94</v>
      </c>
      <c r="B15">
        <f t="shared" si="7"/>
        <v>24</v>
      </c>
      <c r="C15">
        <f t="shared" si="8"/>
        <v>122</v>
      </c>
      <c r="D15">
        <f t="shared" si="9"/>
        <v>97</v>
      </c>
      <c r="E15">
        <f t="shared" si="10"/>
        <v>48</v>
      </c>
      <c r="F15">
        <f t="shared" si="11"/>
        <v>0</v>
      </c>
      <c r="G15">
        <f t="shared" si="12"/>
        <v>-177.6</v>
      </c>
      <c r="H15">
        <f t="shared" si="13"/>
        <v>-208.79999999999998</v>
      </c>
      <c r="I15">
        <f t="shared" si="14"/>
        <v>-273.59999999999997</v>
      </c>
      <c r="J15">
        <f t="shared" si="15"/>
        <v>-183</v>
      </c>
      <c r="K15">
        <f t="shared" si="16"/>
        <v>-239.7</v>
      </c>
      <c r="L15">
        <f t="shared" si="17"/>
        <v>-180</v>
      </c>
      <c r="M15">
        <f t="shared" si="40"/>
        <v>502</v>
      </c>
      <c r="N15">
        <f t="shared" si="41"/>
        <v>696</v>
      </c>
      <c r="O15">
        <f t="shared" si="42"/>
        <v>658</v>
      </c>
      <c r="P15">
        <f t="shared" si="43"/>
        <v>610</v>
      </c>
      <c r="Q15">
        <f t="shared" si="44"/>
        <v>545</v>
      </c>
      <c r="R15">
        <f t="shared" si="45"/>
        <v>600</v>
      </c>
      <c r="S15">
        <v>90</v>
      </c>
      <c r="T15">
        <v>83</v>
      </c>
      <c r="U15">
        <v>0</v>
      </c>
      <c r="V15">
        <v>0</v>
      </c>
      <c r="W15">
        <v>254</v>
      </c>
      <c r="X15">
        <v>0</v>
      </c>
      <c r="Y15">
        <v>18</v>
      </c>
      <c r="Z15">
        <f t="shared" si="19"/>
        <v>331.4</v>
      </c>
      <c r="AA15">
        <f t="shared" si="20"/>
        <v>330.8</v>
      </c>
      <c r="AB15">
        <f t="shared" si="21"/>
        <v>334.6</v>
      </c>
      <c r="AC15">
        <f t="shared" si="22"/>
        <v>332.8</v>
      </c>
      <c r="AD15">
        <f t="shared" si="23"/>
        <v>332</v>
      </c>
      <c r="AE15">
        <f t="shared" si="24"/>
        <v>330</v>
      </c>
      <c r="AF15">
        <f t="shared" si="46"/>
        <v>62</v>
      </c>
      <c r="AG15">
        <f t="shared" si="47"/>
        <v>122</v>
      </c>
      <c r="AH15">
        <f t="shared" si="48"/>
        <v>95</v>
      </c>
      <c r="AI15">
        <f t="shared" si="49"/>
        <v>72</v>
      </c>
      <c r="AJ15">
        <f t="shared" si="50"/>
        <v>118</v>
      </c>
      <c r="AK15">
        <f t="shared" si="51"/>
        <v>150</v>
      </c>
      <c r="AL15">
        <v>81</v>
      </c>
      <c r="AM15" s="1">
        <v>24</v>
      </c>
      <c r="AN15" s="5">
        <v>32</v>
      </c>
      <c r="AO15">
        <v>64</v>
      </c>
      <c r="AP15">
        <v>22</v>
      </c>
      <c r="AQ15">
        <v>0</v>
      </c>
      <c r="AR15">
        <v>17</v>
      </c>
      <c r="AS15">
        <f t="shared" si="26"/>
        <v>309.8</v>
      </c>
      <c r="AT15">
        <f t="shared" si="27"/>
        <v>323</v>
      </c>
      <c r="AU15">
        <f t="shared" si="28"/>
        <v>308.60000000000002</v>
      </c>
      <c r="AV15">
        <f t="shared" si="29"/>
        <v>318.8</v>
      </c>
      <c r="AW15">
        <f t="shared" si="30"/>
        <v>306</v>
      </c>
      <c r="AX15">
        <f t="shared" si="31"/>
        <v>310</v>
      </c>
      <c r="AY15">
        <f t="shared" si="52"/>
        <v>144</v>
      </c>
      <c r="AZ15">
        <f t="shared" si="53"/>
        <v>85</v>
      </c>
      <c r="BA15">
        <f t="shared" si="54"/>
        <v>99</v>
      </c>
      <c r="BB15">
        <f t="shared" si="55"/>
        <v>92</v>
      </c>
      <c r="BC15">
        <f t="shared" si="56"/>
        <v>144</v>
      </c>
      <c r="BD15">
        <f t="shared" si="57"/>
        <v>150</v>
      </c>
      <c r="BE15">
        <v>7</v>
      </c>
      <c r="BF15">
        <v>0</v>
      </c>
      <c r="BG15">
        <v>58</v>
      </c>
      <c r="BH15">
        <v>14</v>
      </c>
      <c r="BI15">
        <v>26</v>
      </c>
      <c r="BJ15">
        <v>0</v>
      </c>
      <c r="BK15">
        <v>17</v>
      </c>
      <c r="BL15">
        <f t="shared" si="33"/>
        <v>333.8</v>
      </c>
      <c r="BM15">
        <f t="shared" si="34"/>
        <v>326</v>
      </c>
      <c r="BN15">
        <f t="shared" si="35"/>
        <v>316.2</v>
      </c>
      <c r="BO15">
        <f t="shared" si="36"/>
        <v>304.60000000000002</v>
      </c>
      <c r="BP15">
        <f t="shared" si="37"/>
        <v>319</v>
      </c>
      <c r="BQ15">
        <f t="shared" si="38"/>
        <v>310</v>
      </c>
      <c r="BR15">
        <f t="shared" si="58"/>
        <v>25</v>
      </c>
      <c r="BS15">
        <f t="shared" si="59"/>
        <v>70</v>
      </c>
      <c r="BT15">
        <f t="shared" si="60"/>
        <v>87</v>
      </c>
      <c r="BU15">
        <f t="shared" si="61"/>
        <v>158</v>
      </c>
      <c r="BV15">
        <f t="shared" si="62"/>
        <v>105</v>
      </c>
      <c r="BW15">
        <f t="shared" si="63"/>
        <v>150</v>
      </c>
      <c r="BX15">
        <v>6</v>
      </c>
      <c r="BY15">
        <v>0</v>
      </c>
      <c r="BZ15">
        <v>32</v>
      </c>
      <c r="CA15">
        <v>19</v>
      </c>
      <c r="CB15">
        <v>0</v>
      </c>
      <c r="CC15">
        <v>0</v>
      </c>
    </row>
    <row r="16" spans="1:81" x14ac:dyDescent="0.3">
      <c r="A16">
        <f t="shared" si="6"/>
        <v>128</v>
      </c>
      <c r="B16">
        <f t="shared" si="7"/>
        <v>155</v>
      </c>
      <c r="C16">
        <f t="shared" si="8"/>
        <v>33</v>
      </c>
      <c r="D16">
        <f t="shared" si="9"/>
        <v>99</v>
      </c>
      <c r="E16">
        <f t="shared" si="10"/>
        <v>95</v>
      </c>
      <c r="F16">
        <f t="shared" si="11"/>
        <v>0</v>
      </c>
      <c r="G16">
        <f t="shared" si="12"/>
        <v>-139.19999999999999</v>
      </c>
      <c r="H16">
        <f t="shared" si="13"/>
        <v>-226.79999999999998</v>
      </c>
      <c r="I16">
        <f t="shared" si="14"/>
        <v>-187.5</v>
      </c>
      <c r="J16">
        <f t="shared" si="15"/>
        <v>-192.9</v>
      </c>
      <c r="K16">
        <f t="shared" si="16"/>
        <v>-211.2</v>
      </c>
      <c r="L16">
        <f t="shared" si="17"/>
        <v>-180</v>
      </c>
      <c r="M16">
        <f t="shared" si="40"/>
        <v>464</v>
      </c>
      <c r="N16">
        <f t="shared" si="41"/>
        <v>624</v>
      </c>
      <c r="O16">
        <f t="shared" si="42"/>
        <v>625</v>
      </c>
      <c r="P16">
        <f t="shared" si="43"/>
        <v>511</v>
      </c>
      <c r="Q16">
        <f t="shared" si="44"/>
        <v>704</v>
      </c>
      <c r="R16">
        <f t="shared" si="45"/>
        <v>600</v>
      </c>
      <c r="S16">
        <v>0</v>
      </c>
      <c r="T16">
        <v>0</v>
      </c>
      <c r="U16">
        <v>120</v>
      </c>
      <c r="V16">
        <v>132</v>
      </c>
      <c r="W16">
        <v>0</v>
      </c>
      <c r="X16">
        <v>0</v>
      </c>
      <c r="Y16">
        <v>7</v>
      </c>
      <c r="Z16">
        <f t="shared" si="19"/>
        <v>98.6</v>
      </c>
      <c r="AA16">
        <f t="shared" si="20"/>
        <v>103.8</v>
      </c>
      <c r="AB16">
        <f t="shared" si="21"/>
        <v>116</v>
      </c>
      <c r="AC16">
        <f t="shared" si="22"/>
        <v>111</v>
      </c>
      <c r="AD16">
        <f t="shared" si="23"/>
        <v>97.199999999999989</v>
      </c>
      <c r="AE16">
        <f t="shared" si="24"/>
        <v>111.4</v>
      </c>
      <c r="AF16">
        <f t="shared" si="46"/>
        <v>136</v>
      </c>
      <c r="AG16">
        <f t="shared" si="47"/>
        <v>139</v>
      </c>
      <c r="AH16">
        <f t="shared" si="48"/>
        <v>120</v>
      </c>
      <c r="AI16">
        <f t="shared" si="49"/>
        <v>129</v>
      </c>
      <c r="AJ16">
        <f t="shared" si="50"/>
        <v>133</v>
      </c>
      <c r="AK16">
        <f t="shared" si="51"/>
        <v>143</v>
      </c>
      <c r="AL16">
        <v>71</v>
      </c>
      <c r="AM16" s="1">
        <v>42</v>
      </c>
      <c r="AN16" s="5">
        <v>0</v>
      </c>
      <c r="AO16">
        <v>16</v>
      </c>
      <c r="AP16">
        <v>81</v>
      </c>
      <c r="AQ16">
        <v>0</v>
      </c>
      <c r="AR16">
        <v>5</v>
      </c>
      <c r="AS16">
        <f t="shared" si="26"/>
        <v>73.2</v>
      </c>
      <c r="AT16">
        <f t="shared" si="27"/>
        <v>79</v>
      </c>
      <c r="AU16">
        <f t="shared" si="28"/>
        <v>72</v>
      </c>
      <c r="AV16">
        <f t="shared" si="29"/>
        <v>65.599999999999994</v>
      </c>
      <c r="AW16">
        <f t="shared" si="30"/>
        <v>66.599999999999994</v>
      </c>
      <c r="AX16">
        <f t="shared" si="31"/>
        <v>73.400000000000006</v>
      </c>
      <c r="AY16">
        <f t="shared" si="52"/>
        <v>134</v>
      </c>
      <c r="AZ16">
        <f t="shared" si="53"/>
        <v>68</v>
      </c>
      <c r="BA16">
        <f t="shared" si="54"/>
        <v>140</v>
      </c>
      <c r="BB16">
        <f t="shared" si="55"/>
        <v>89</v>
      </c>
      <c r="BC16">
        <f>BC15+BI15-$AR15</f>
        <v>153</v>
      </c>
      <c r="BD16">
        <f t="shared" si="57"/>
        <v>133</v>
      </c>
      <c r="BE16">
        <v>0</v>
      </c>
      <c r="BF16">
        <v>37</v>
      </c>
      <c r="BG16">
        <v>0</v>
      </c>
      <c r="BH16">
        <v>83</v>
      </c>
      <c r="BI16">
        <v>14</v>
      </c>
      <c r="BJ16">
        <v>0</v>
      </c>
      <c r="BK16">
        <v>4</v>
      </c>
      <c r="BL16">
        <f t="shared" si="33"/>
        <v>63.2</v>
      </c>
      <c r="BM16">
        <f t="shared" si="34"/>
        <v>51.599999999999994</v>
      </c>
      <c r="BN16">
        <f t="shared" si="35"/>
        <v>50.4</v>
      </c>
      <c r="BO16">
        <f t="shared" si="36"/>
        <v>45.4</v>
      </c>
      <c r="BP16">
        <f t="shared" si="37"/>
        <v>59.8</v>
      </c>
      <c r="BQ16">
        <f t="shared" si="38"/>
        <v>50.8</v>
      </c>
      <c r="BR16">
        <f t="shared" si="58"/>
        <v>27</v>
      </c>
      <c r="BS16">
        <f t="shared" si="59"/>
        <v>66</v>
      </c>
      <c r="BT16">
        <f t="shared" si="60"/>
        <v>115</v>
      </c>
      <c r="BU16">
        <f t="shared" si="61"/>
        <v>173</v>
      </c>
      <c r="BV16">
        <f t="shared" si="62"/>
        <v>101</v>
      </c>
      <c r="BW16">
        <f t="shared" si="63"/>
        <v>146</v>
      </c>
      <c r="BX16">
        <v>57</v>
      </c>
      <c r="BY16">
        <v>76</v>
      </c>
      <c r="BZ16">
        <v>33</v>
      </c>
      <c r="CA16">
        <v>0</v>
      </c>
      <c r="CB16">
        <v>0</v>
      </c>
      <c r="CC16">
        <v>0</v>
      </c>
    </row>
    <row r="17" spans="1:81" x14ac:dyDescent="0.3">
      <c r="A17">
        <f t="shared" si="6"/>
        <v>12</v>
      </c>
      <c r="B17">
        <f t="shared" si="7"/>
        <v>55</v>
      </c>
      <c r="C17">
        <f t="shared" si="8"/>
        <v>43</v>
      </c>
      <c r="D17">
        <f t="shared" si="9"/>
        <v>88</v>
      </c>
      <c r="E17">
        <f t="shared" si="10"/>
        <v>95</v>
      </c>
      <c r="F17">
        <f t="shared" si="11"/>
        <v>0</v>
      </c>
      <c r="G17">
        <f t="shared" si="12"/>
        <v>-192.6</v>
      </c>
      <c r="H17">
        <f t="shared" si="13"/>
        <v>-224.7</v>
      </c>
      <c r="I17">
        <f t="shared" si="14"/>
        <v>-239.1</v>
      </c>
      <c r="J17">
        <f t="shared" si="15"/>
        <v>-220.5</v>
      </c>
      <c r="K17">
        <f t="shared" si="16"/>
        <v>-211.2</v>
      </c>
      <c r="L17">
        <f t="shared" si="17"/>
        <v>-240</v>
      </c>
      <c r="M17">
        <f t="shared" si="40"/>
        <v>452</v>
      </c>
      <c r="N17">
        <f t="shared" si="41"/>
        <v>569</v>
      </c>
      <c r="O17">
        <f t="shared" si="42"/>
        <v>702</v>
      </c>
      <c r="P17">
        <f t="shared" si="43"/>
        <v>555</v>
      </c>
      <c r="Q17">
        <f t="shared" si="44"/>
        <v>609</v>
      </c>
      <c r="R17">
        <f t="shared" si="45"/>
        <v>600</v>
      </c>
      <c r="S17">
        <v>190</v>
      </c>
      <c r="T17">
        <v>0</v>
      </c>
      <c r="U17">
        <v>0</v>
      </c>
      <c r="V17">
        <v>180</v>
      </c>
      <c r="W17">
        <v>95</v>
      </c>
      <c r="X17">
        <v>200</v>
      </c>
      <c r="Y17">
        <v>5</v>
      </c>
      <c r="Z17">
        <f t="shared" si="19"/>
        <v>57.8</v>
      </c>
      <c r="AA17">
        <f t="shared" si="20"/>
        <v>64.8</v>
      </c>
      <c r="AB17">
        <f t="shared" si="21"/>
        <v>68.400000000000006</v>
      </c>
      <c r="AC17">
        <f t="shared" si="22"/>
        <v>55.8</v>
      </c>
      <c r="AD17">
        <f t="shared" si="23"/>
        <v>57.199999999999996</v>
      </c>
      <c r="AE17">
        <f t="shared" si="24"/>
        <v>72.400000000000006</v>
      </c>
      <c r="AF17">
        <f t="shared" si="46"/>
        <v>202</v>
      </c>
      <c r="AG17">
        <f t="shared" si="47"/>
        <v>176</v>
      </c>
      <c r="AH17">
        <f t="shared" si="48"/>
        <v>115</v>
      </c>
      <c r="AI17">
        <f t="shared" si="49"/>
        <v>140</v>
      </c>
      <c r="AJ17">
        <f t="shared" si="50"/>
        <v>209</v>
      </c>
      <c r="AK17">
        <f t="shared" si="51"/>
        <v>138</v>
      </c>
      <c r="AL17">
        <v>9</v>
      </c>
      <c r="AM17" s="1">
        <v>0</v>
      </c>
      <c r="AN17" s="5">
        <v>43</v>
      </c>
      <c r="AO17">
        <v>81</v>
      </c>
      <c r="AP17">
        <v>5</v>
      </c>
      <c r="AQ17">
        <v>0</v>
      </c>
      <c r="AR17">
        <v>3</v>
      </c>
      <c r="AS17">
        <f t="shared" si="26"/>
        <v>33.599999999999994</v>
      </c>
      <c r="AT17">
        <f t="shared" si="27"/>
        <v>29</v>
      </c>
      <c r="AU17">
        <f t="shared" si="28"/>
        <v>33</v>
      </c>
      <c r="AV17">
        <f t="shared" si="29"/>
        <v>25.199999999999996</v>
      </c>
      <c r="AW17">
        <f t="shared" si="30"/>
        <v>27</v>
      </c>
      <c r="AX17">
        <f t="shared" si="31"/>
        <v>34.4</v>
      </c>
      <c r="AY17">
        <f t="shared" si="52"/>
        <v>129</v>
      </c>
      <c r="AZ17">
        <f t="shared" si="53"/>
        <v>100</v>
      </c>
      <c r="BA17">
        <f t="shared" si="54"/>
        <v>135</v>
      </c>
      <c r="BB17">
        <f t="shared" si="55"/>
        <v>167</v>
      </c>
      <c r="BC17">
        <f t="shared" si="56"/>
        <v>162</v>
      </c>
      <c r="BD17">
        <f t="shared" si="57"/>
        <v>128</v>
      </c>
      <c r="BE17">
        <v>3</v>
      </c>
      <c r="BF17">
        <v>55</v>
      </c>
      <c r="BG17">
        <v>0</v>
      </c>
      <c r="BH17">
        <v>7</v>
      </c>
      <c r="BI17">
        <v>3</v>
      </c>
      <c r="BJ17">
        <v>0</v>
      </c>
      <c r="BK17">
        <v>2</v>
      </c>
      <c r="BL17">
        <f t="shared" si="33"/>
        <v>23.599999999999998</v>
      </c>
      <c r="BM17">
        <f t="shared" si="34"/>
        <v>12</v>
      </c>
      <c r="BN17">
        <f t="shared" si="35"/>
        <v>10.799999999999997</v>
      </c>
      <c r="BO17">
        <f t="shared" si="36"/>
        <v>5.7999999999999972</v>
      </c>
      <c r="BP17">
        <f t="shared" si="37"/>
        <v>2.7999999999999972</v>
      </c>
      <c r="BQ17">
        <f t="shared" si="38"/>
        <v>11.2</v>
      </c>
      <c r="BR17">
        <f t="shared" si="58"/>
        <v>82</v>
      </c>
      <c r="BS17">
        <f t="shared" si="59"/>
        <v>140</v>
      </c>
      <c r="BT17">
        <f t="shared" si="60"/>
        <v>146</v>
      </c>
      <c r="BU17">
        <f t="shared" si="61"/>
        <v>171</v>
      </c>
      <c r="BV17">
        <f t="shared" si="62"/>
        <v>99</v>
      </c>
      <c r="BW17">
        <f t="shared" si="63"/>
        <v>144</v>
      </c>
      <c r="BX17">
        <v>0</v>
      </c>
      <c r="BY17">
        <v>0</v>
      </c>
      <c r="BZ17">
        <v>0</v>
      </c>
      <c r="CA17">
        <v>0</v>
      </c>
      <c r="CB17">
        <v>87</v>
      </c>
      <c r="CC17">
        <v>0</v>
      </c>
    </row>
    <row r="18" spans="1:81" x14ac:dyDescent="0.3">
      <c r="A18">
        <f t="shared" si="6"/>
        <v>81</v>
      </c>
      <c r="B18">
        <f t="shared" si="7"/>
        <v>34</v>
      </c>
      <c r="C18">
        <f t="shared" si="8"/>
        <v>62</v>
      </c>
      <c r="D18">
        <f t="shared" si="9"/>
        <v>9</v>
      </c>
      <c r="E18">
        <f t="shared" si="10"/>
        <v>78</v>
      </c>
      <c r="F18">
        <f t="shared" si="11"/>
        <v>0</v>
      </c>
      <c r="G18">
        <f t="shared" si="12"/>
        <v>-168.29999999999998</v>
      </c>
      <c r="H18">
        <f t="shared" si="13"/>
        <v>-245.1</v>
      </c>
      <c r="I18">
        <f t="shared" si="14"/>
        <v>-192</v>
      </c>
      <c r="J18">
        <f t="shared" si="15"/>
        <v>-302.39999999999998</v>
      </c>
      <c r="K18">
        <f t="shared" si="16"/>
        <v>-187.79999999999998</v>
      </c>
      <c r="L18">
        <f t="shared" si="17"/>
        <v>-240</v>
      </c>
      <c r="M18">
        <f t="shared" si="40"/>
        <v>561</v>
      </c>
      <c r="N18">
        <f t="shared" si="41"/>
        <v>535</v>
      </c>
      <c r="O18">
        <f t="shared" si="42"/>
        <v>640</v>
      </c>
      <c r="P18">
        <f t="shared" si="43"/>
        <v>726</v>
      </c>
      <c r="Q18">
        <f t="shared" si="44"/>
        <v>626</v>
      </c>
      <c r="R18">
        <f t="shared" si="45"/>
        <v>800</v>
      </c>
      <c r="S18">
        <v>0</v>
      </c>
      <c r="T18">
        <v>133</v>
      </c>
      <c r="U18">
        <v>230</v>
      </c>
      <c r="V18">
        <v>282</v>
      </c>
      <c r="W18">
        <v>0</v>
      </c>
      <c r="X18">
        <v>0</v>
      </c>
      <c r="Y18">
        <v>7</v>
      </c>
      <c r="Z18">
        <f t="shared" si="19"/>
        <v>83</v>
      </c>
      <c r="AA18">
        <f t="shared" si="20"/>
        <v>106.19999999999999</v>
      </c>
      <c r="AB18">
        <f t="shared" si="21"/>
        <v>109.8</v>
      </c>
      <c r="AC18">
        <f t="shared" si="22"/>
        <v>95.4</v>
      </c>
      <c r="AD18">
        <f t="shared" si="23"/>
        <v>87</v>
      </c>
      <c r="AE18">
        <f t="shared" si="24"/>
        <v>113.8</v>
      </c>
      <c r="AF18">
        <f t="shared" si="46"/>
        <v>204</v>
      </c>
      <c r="AG18">
        <f t="shared" si="47"/>
        <v>169</v>
      </c>
      <c r="AH18">
        <f t="shared" si="48"/>
        <v>151</v>
      </c>
      <c r="AI18">
        <f t="shared" si="49"/>
        <v>214</v>
      </c>
      <c r="AJ18">
        <f t="shared" si="50"/>
        <v>207</v>
      </c>
      <c r="AK18">
        <f t="shared" si="51"/>
        <v>131</v>
      </c>
      <c r="AL18">
        <v>81</v>
      </c>
      <c r="AM18" s="1">
        <v>0</v>
      </c>
      <c r="AN18" s="5">
        <v>0</v>
      </c>
      <c r="AO18">
        <v>9</v>
      </c>
      <c r="AP18">
        <v>58</v>
      </c>
      <c r="AQ18">
        <v>0</v>
      </c>
      <c r="AR18">
        <v>4</v>
      </c>
      <c r="AS18">
        <f t="shared" si="26"/>
        <v>54.2</v>
      </c>
      <c r="AT18">
        <f t="shared" si="27"/>
        <v>49.599999999999994</v>
      </c>
      <c r="AU18">
        <f t="shared" si="28"/>
        <v>46.8</v>
      </c>
      <c r="AV18">
        <f t="shared" si="29"/>
        <v>45.8</v>
      </c>
      <c r="AW18">
        <f t="shared" si="30"/>
        <v>43.6</v>
      </c>
      <c r="AX18">
        <f t="shared" si="31"/>
        <v>55</v>
      </c>
      <c r="AY18">
        <f t="shared" si="52"/>
        <v>129</v>
      </c>
      <c r="AZ18">
        <f t="shared" si="53"/>
        <v>152</v>
      </c>
      <c r="BA18">
        <f t="shared" si="54"/>
        <v>132</v>
      </c>
      <c r="BB18">
        <f t="shared" si="55"/>
        <v>171</v>
      </c>
      <c r="BC18">
        <f t="shared" si="56"/>
        <v>162</v>
      </c>
      <c r="BD18">
        <f t="shared" si="57"/>
        <v>125</v>
      </c>
      <c r="BE18">
        <v>0</v>
      </c>
      <c r="BF18">
        <v>0</v>
      </c>
      <c r="BG18">
        <v>34</v>
      </c>
      <c r="BH18">
        <v>0</v>
      </c>
      <c r="BI18">
        <v>20</v>
      </c>
      <c r="BJ18">
        <v>0</v>
      </c>
      <c r="BK18">
        <v>7</v>
      </c>
      <c r="BL18">
        <f t="shared" si="33"/>
        <v>125</v>
      </c>
      <c r="BM18">
        <f t="shared" si="34"/>
        <v>106.6</v>
      </c>
      <c r="BN18">
        <f t="shared" si="35"/>
        <v>106.6</v>
      </c>
      <c r="BO18">
        <f t="shared" si="36"/>
        <v>107.19999999999999</v>
      </c>
      <c r="BP18">
        <f t="shared" si="37"/>
        <v>104.19999999999999</v>
      </c>
      <c r="BQ18">
        <f t="shared" si="38"/>
        <v>112.6</v>
      </c>
      <c r="BR18">
        <f t="shared" si="58"/>
        <v>75</v>
      </c>
      <c r="BS18">
        <f t="shared" si="59"/>
        <v>133</v>
      </c>
      <c r="BT18">
        <f t="shared" si="60"/>
        <v>139</v>
      </c>
      <c r="BU18">
        <f t="shared" si="61"/>
        <v>164</v>
      </c>
      <c r="BV18">
        <f t="shared" si="62"/>
        <v>179</v>
      </c>
      <c r="BW18">
        <f t="shared" si="63"/>
        <v>137</v>
      </c>
      <c r="BX18">
        <v>0</v>
      </c>
      <c r="BY18">
        <v>34</v>
      </c>
      <c r="BZ18">
        <v>28</v>
      </c>
      <c r="CA18">
        <v>0</v>
      </c>
      <c r="CB18">
        <v>0</v>
      </c>
      <c r="CC18">
        <v>0</v>
      </c>
    </row>
    <row r="19" spans="1:81" x14ac:dyDescent="0.3">
      <c r="A19">
        <f t="shared" si="6"/>
        <v>128</v>
      </c>
      <c r="B19">
        <f t="shared" si="7"/>
        <v>85</v>
      </c>
      <c r="C19">
        <f t="shared" si="8"/>
        <v>22</v>
      </c>
      <c r="D19">
        <f t="shared" si="9"/>
        <v>100</v>
      </c>
      <c r="E19">
        <f t="shared" si="10"/>
        <v>15</v>
      </c>
      <c r="F19">
        <f t="shared" si="11"/>
        <v>0</v>
      </c>
      <c r="G19">
        <f t="shared" si="12"/>
        <v>-195.9</v>
      </c>
      <c r="H19">
        <f t="shared" si="13"/>
        <v>-174.9</v>
      </c>
      <c r="I19">
        <f t="shared" si="14"/>
        <v>-254.39999999999998</v>
      </c>
      <c r="J19">
        <f t="shared" si="15"/>
        <v>-272.39999999999998</v>
      </c>
      <c r="K19">
        <f t="shared" si="16"/>
        <v>-183.29999999999998</v>
      </c>
      <c r="L19">
        <f t="shared" si="17"/>
        <v>-240</v>
      </c>
      <c r="M19">
        <f t="shared" si="40"/>
        <v>433</v>
      </c>
      <c r="N19">
        <f t="shared" si="41"/>
        <v>583</v>
      </c>
      <c r="O19">
        <f t="shared" si="42"/>
        <v>848</v>
      </c>
      <c r="P19">
        <f t="shared" si="43"/>
        <v>908</v>
      </c>
      <c r="Q19">
        <f t="shared" si="44"/>
        <v>611</v>
      </c>
      <c r="R19">
        <f t="shared" si="45"/>
        <v>800</v>
      </c>
      <c r="S19">
        <v>220</v>
      </c>
      <c r="T19">
        <v>0</v>
      </c>
      <c r="U19">
        <v>0</v>
      </c>
      <c r="V19">
        <v>0</v>
      </c>
      <c r="W19">
        <v>0</v>
      </c>
      <c r="X19">
        <v>0</v>
      </c>
      <c r="Y19">
        <v>18</v>
      </c>
      <c r="Z19">
        <f t="shared" si="19"/>
        <v>306.60000000000002</v>
      </c>
      <c r="AA19">
        <f t="shared" si="20"/>
        <v>325.2</v>
      </c>
      <c r="AB19">
        <f t="shared" si="21"/>
        <v>329</v>
      </c>
      <c r="AC19">
        <f t="shared" si="22"/>
        <v>304.8</v>
      </c>
      <c r="AD19">
        <f t="shared" si="23"/>
        <v>308.2</v>
      </c>
      <c r="AE19">
        <f t="shared" si="24"/>
        <v>337.4</v>
      </c>
      <c r="AF19">
        <f t="shared" si="46"/>
        <v>267</v>
      </c>
      <c r="AG19">
        <f t="shared" si="47"/>
        <v>151</v>
      </c>
      <c r="AH19">
        <f t="shared" si="48"/>
        <v>133</v>
      </c>
      <c r="AI19">
        <f t="shared" si="49"/>
        <v>205</v>
      </c>
      <c r="AJ19">
        <f t="shared" si="50"/>
        <v>247</v>
      </c>
      <c r="AK19">
        <f t="shared" si="51"/>
        <v>113</v>
      </c>
      <c r="AL19">
        <v>0</v>
      </c>
      <c r="AM19" s="1">
        <v>23</v>
      </c>
      <c r="AN19" s="5">
        <v>22</v>
      </c>
      <c r="AO19">
        <v>71</v>
      </c>
      <c r="AP19">
        <v>12</v>
      </c>
      <c r="AQ19">
        <v>0</v>
      </c>
      <c r="AR19">
        <v>13</v>
      </c>
      <c r="AS19">
        <f t="shared" si="26"/>
        <v>227</v>
      </c>
      <c r="AT19">
        <f t="shared" si="27"/>
        <v>223.6</v>
      </c>
      <c r="AU19">
        <f t="shared" si="28"/>
        <v>227.6</v>
      </c>
      <c r="AV19">
        <f t="shared" si="29"/>
        <v>220.8</v>
      </c>
      <c r="AW19">
        <f t="shared" si="30"/>
        <v>223.8</v>
      </c>
      <c r="AX19">
        <f t="shared" si="31"/>
        <v>235.8</v>
      </c>
      <c r="AY19">
        <f t="shared" si="52"/>
        <v>125</v>
      </c>
      <c r="AZ19">
        <f t="shared" si="53"/>
        <v>148</v>
      </c>
      <c r="BA19">
        <f t="shared" si="54"/>
        <v>162</v>
      </c>
      <c r="BB19">
        <f t="shared" si="55"/>
        <v>167</v>
      </c>
      <c r="BC19">
        <f t="shared" si="56"/>
        <v>178</v>
      </c>
      <c r="BD19">
        <f t="shared" si="57"/>
        <v>121</v>
      </c>
      <c r="BE19">
        <v>40</v>
      </c>
      <c r="BF19">
        <v>34</v>
      </c>
      <c r="BG19">
        <v>0</v>
      </c>
      <c r="BH19">
        <v>29</v>
      </c>
      <c r="BI19">
        <v>3</v>
      </c>
      <c r="BJ19">
        <v>0</v>
      </c>
      <c r="BK19">
        <v>17</v>
      </c>
      <c r="BL19">
        <f t="shared" si="33"/>
        <v>310.8</v>
      </c>
      <c r="BM19">
        <f t="shared" si="34"/>
        <v>304.39999999999998</v>
      </c>
      <c r="BN19">
        <f t="shared" si="35"/>
        <v>310</v>
      </c>
      <c r="BO19">
        <f t="shared" si="36"/>
        <v>310.60000000000002</v>
      </c>
      <c r="BP19">
        <f t="shared" si="37"/>
        <v>307.60000000000002</v>
      </c>
      <c r="BQ19">
        <f t="shared" si="38"/>
        <v>316</v>
      </c>
      <c r="BR19">
        <f t="shared" si="58"/>
        <v>58</v>
      </c>
      <c r="BS19">
        <f t="shared" si="59"/>
        <v>150</v>
      </c>
      <c r="BT19">
        <f t="shared" si="60"/>
        <v>150</v>
      </c>
      <c r="BU19">
        <f t="shared" si="61"/>
        <v>147</v>
      </c>
      <c r="BV19">
        <f t="shared" si="62"/>
        <v>162</v>
      </c>
      <c r="BW19">
        <f t="shared" si="63"/>
        <v>120</v>
      </c>
      <c r="BX19">
        <v>88</v>
      </c>
      <c r="BY19">
        <v>28</v>
      </c>
      <c r="BZ19">
        <v>0</v>
      </c>
      <c r="CA19">
        <v>0</v>
      </c>
      <c r="CB19">
        <v>0</v>
      </c>
      <c r="CC19">
        <v>0</v>
      </c>
    </row>
    <row r="20" spans="1:81" x14ac:dyDescent="0.3">
      <c r="A20">
        <f t="shared" si="6"/>
        <v>78</v>
      </c>
      <c r="B20">
        <f t="shared" si="7"/>
        <v>0</v>
      </c>
      <c r="C20">
        <f t="shared" si="8"/>
        <v>75</v>
      </c>
      <c r="D20">
        <f t="shared" si="9"/>
        <v>72</v>
      </c>
      <c r="E20">
        <f t="shared" si="10"/>
        <v>78</v>
      </c>
      <c r="F20">
        <f t="shared" si="11"/>
        <v>200</v>
      </c>
      <c r="G20">
        <f t="shared" si="12"/>
        <v>-172.5</v>
      </c>
      <c r="H20">
        <f t="shared" si="13"/>
        <v>-186.6</v>
      </c>
      <c r="I20">
        <f t="shared" si="14"/>
        <v>-301.2</v>
      </c>
      <c r="J20">
        <f t="shared" si="15"/>
        <v>-262.5</v>
      </c>
      <c r="K20">
        <f t="shared" si="16"/>
        <v>-229.2</v>
      </c>
      <c r="L20">
        <f t="shared" si="17"/>
        <v>-240</v>
      </c>
      <c r="M20">
        <f t="shared" si="40"/>
        <v>575</v>
      </c>
      <c r="N20">
        <f t="shared" si="41"/>
        <v>583</v>
      </c>
      <c r="O20">
        <f t="shared" si="42"/>
        <v>773</v>
      </c>
      <c r="P20">
        <f t="shared" si="43"/>
        <v>836</v>
      </c>
      <c r="Q20">
        <f t="shared" si="44"/>
        <v>533</v>
      </c>
      <c r="R20">
        <f t="shared" si="45"/>
        <v>600</v>
      </c>
      <c r="S20">
        <v>0</v>
      </c>
      <c r="T20">
        <v>189</v>
      </c>
      <c r="U20">
        <v>0</v>
      </c>
      <c r="V20">
        <v>39</v>
      </c>
      <c r="W20">
        <v>231</v>
      </c>
      <c r="X20">
        <v>200</v>
      </c>
      <c r="Y20">
        <v>28</v>
      </c>
      <c r="Z20">
        <f t="shared" si="19"/>
        <v>505.2</v>
      </c>
      <c r="AA20">
        <f t="shared" si="20"/>
        <v>530.79999999999995</v>
      </c>
      <c r="AB20">
        <f t="shared" si="21"/>
        <v>528.20000000000005</v>
      </c>
      <c r="AC20">
        <f t="shared" si="22"/>
        <v>510.4</v>
      </c>
      <c r="AD20">
        <f t="shared" si="23"/>
        <v>509.4</v>
      </c>
      <c r="AE20">
        <f t="shared" si="24"/>
        <v>523</v>
      </c>
      <c r="AF20">
        <f t="shared" si="46"/>
        <v>239</v>
      </c>
      <c r="AG20">
        <f t="shared" si="47"/>
        <v>146</v>
      </c>
      <c r="AH20">
        <f t="shared" si="48"/>
        <v>127</v>
      </c>
      <c r="AI20">
        <f t="shared" si="49"/>
        <v>248</v>
      </c>
      <c r="AJ20">
        <f t="shared" si="50"/>
        <v>231</v>
      </c>
      <c r="AK20">
        <f t="shared" si="51"/>
        <v>85</v>
      </c>
      <c r="AL20">
        <v>35</v>
      </c>
      <c r="AM20" s="1">
        <v>0</v>
      </c>
      <c r="AN20" s="5">
        <v>32</v>
      </c>
      <c r="AO20">
        <v>0</v>
      </c>
      <c r="AP20">
        <v>22</v>
      </c>
      <c r="AQ20">
        <v>100</v>
      </c>
      <c r="AR20">
        <v>29</v>
      </c>
      <c r="AS20">
        <f t="shared" si="26"/>
        <v>541</v>
      </c>
      <c r="AT20">
        <f t="shared" si="27"/>
        <v>546.20000000000005</v>
      </c>
      <c r="AU20">
        <f t="shared" si="28"/>
        <v>541.6</v>
      </c>
      <c r="AV20">
        <f t="shared" si="29"/>
        <v>541.4</v>
      </c>
      <c r="AW20">
        <f t="shared" si="30"/>
        <v>545.79999999999995</v>
      </c>
      <c r="AX20">
        <f t="shared" si="31"/>
        <v>558.4</v>
      </c>
      <c r="AY20">
        <f t="shared" si="52"/>
        <v>152</v>
      </c>
      <c r="AZ20">
        <f t="shared" si="53"/>
        <v>169</v>
      </c>
      <c r="BA20">
        <f t="shared" si="54"/>
        <v>149</v>
      </c>
      <c r="BB20">
        <f t="shared" si="55"/>
        <v>183</v>
      </c>
      <c r="BC20">
        <f t="shared" si="56"/>
        <v>168</v>
      </c>
      <c r="BD20">
        <f t="shared" si="57"/>
        <v>108</v>
      </c>
      <c r="BE20">
        <v>43</v>
      </c>
      <c r="BF20">
        <v>0</v>
      </c>
      <c r="BG20">
        <v>43</v>
      </c>
      <c r="BH20">
        <v>10</v>
      </c>
      <c r="BI20">
        <v>3</v>
      </c>
      <c r="BJ20">
        <v>0</v>
      </c>
      <c r="BK20">
        <v>29</v>
      </c>
      <c r="BL20">
        <f t="shared" si="33"/>
        <v>556.6</v>
      </c>
      <c r="BM20">
        <f t="shared" si="34"/>
        <v>550.20000000000005</v>
      </c>
      <c r="BN20">
        <f t="shared" si="35"/>
        <v>555.79999999999995</v>
      </c>
      <c r="BO20">
        <f t="shared" si="36"/>
        <v>544</v>
      </c>
      <c r="BP20">
        <f t="shared" si="37"/>
        <v>542.79999999999995</v>
      </c>
      <c r="BQ20">
        <f t="shared" si="38"/>
        <v>541.79999999999995</v>
      </c>
      <c r="BR20">
        <f t="shared" si="58"/>
        <v>117</v>
      </c>
      <c r="BS20">
        <f t="shared" si="59"/>
        <v>149</v>
      </c>
      <c r="BT20">
        <f t="shared" si="60"/>
        <v>121</v>
      </c>
      <c r="BU20">
        <f t="shared" si="61"/>
        <v>118</v>
      </c>
      <c r="BV20">
        <f t="shared" si="62"/>
        <v>133</v>
      </c>
      <c r="BW20">
        <f t="shared" si="63"/>
        <v>91</v>
      </c>
      <c r="BX20">
        <v>0</v>
      </c>
      <c r="BY20">
        <v>0</v>
      </c>
      <c r="BZ20">
        <v>0</v>
      </c>
      <c r="CA20">
        <v>62</v>
      </c>
      <c r="CB20">
        <v>53</v>
      </c>
      <c r="CC20">
        <v>100</v>
      </c>
    </row>
    <row r="21" spans="1:81" x14ac:dyDescent="0.3">
      <c r="A21">
        <f t="shared" si="6"/>
        <v>91</v>
      </c>
      <c r="B21">
        <f t="shared" si="7"/>
        <v>146</v>
      </c>
      <c r="C21">
        <f t="shared" si="8"/>
        <v>78</v>
      </c>
      <c r="D21">
        <f t="shared" si="9"/>
        <v>3</v>
      </c>
      <c r="E21">
        <f t="shared" si="10"/>
        <v>13</v>
      </c>
      <c r="F21">
        <f t="shared" si="11"/>
        <v>100</v>
      </c>
      <c r="G21">
        <f t="shared" si="12"/>
        <v>-145.19999999999999</v>
      </c>
      <c r="H21">
        <f t="shared" si="13"/>
        <v>-187.79999999999998</v>
      </c>
      <c r="I21">
        <f t="shared" si="14"/>
        <v>-208.5</v>
      </c>
      <c r="J21">
        <f t="shared" si="15"/>
        <v>-261.59999999999997</v>
      </c>
      <c r="K21">
        <f t="shared" si="16"/>
        <v>-225.29999999999998</v>
      </c>
      <c r="L21">
        <f t="shared" si="17"/>
        <v>-270</v>
      </c>
      <c r="M21">
        <f t="shared" si="40"/>
        <v>484</v>
      </c>
      <c r="N21">
        <f t="shared" si="41"/>
        <v>626</v>
      </c>
      <c r="O21">
        <f t="shared" si="42"/>
        <v>695</v>
      </c>
      <c r="P21">
        <f t="shared" si="43"/>
        <v>872</v>
      </c>
      <c r="Q21">
        <f t="shared" si="44"/>
        <v>751</v>
      </c>
      <c r="R21">
        <f t="shared" si="45"/>
        <v>700</v>
      </c>
      <c r="S21">
        <v>0</v>
      </c>
      <c r="T21">
        <v>0</v>
      </c>
      <c r="U21">
        <v>124</v>
      </c>
      <c r="V21">
        <v>0</v>
      </c>
      <c r="W21">
        <v>0</v>
      </c>
      <c r="X21">
        <v>200</v>
      </c>
      <c r="Y21">
        <v>38</v>
      </c>
      <c r="Z21">
        <f t="shared" si="19"/>
        <v>712.8</v>
      </c>
      <c r="AA21">
        <f t="shared" si="20"/>
        <v>729.4</v>
      </c>
      <c r="AB21">
        <f t="shared" si="21"/>
        <v>735.8</v>
      </c>
      <c r="AC21">
        <f t="shared" si="22"/>
        <v>717.4</v>
      </c>
      <c r="AD21">
        <f t="shared" si="23"/>
        <v>717</v>
      </c>
      <c r="AE21">
        <f t="shared" si="24"/>
        <v>730.6</v>
      </c>
      <c r="AF21">
        <f t="shared" si="46"/>
        <v>236</v>
      </c>
      <c r="AG21">
        <f t="shared" si="47"/>
        <v>108</v>
      </c>
      <c r="AH21">
        <f t="shared" si="48"/>
        <v>121</v>
      </c>
      <c r="AI21">
        <f t="shared" si="49"/>
        <v>210</v>
      </c>
      <c r="AJ21">
        <f t="shared" si="50"/>
        <v>215</v>
      </c>
      <c r="AK21">
        <f t="shared" si="51"/>
        <v>147</v>
      </c>
      <c r="AL21">
        <v>0</v>
      </c>
      <c r="AM21" s="1">
        <v>45</v>
      </c>
      <c r="AN21" s="5">
        <v>0</v>
      </c>
      <c r="AO21">
        <v>3</v>
      </c>
      <c r="AP21">
        <v>0</v>
      </c>
      <c r="AQ21">
        <v>0</v>
      </c>
      <c r="AR21">
        <v>42</v>
      </c>
      <c r="AS21">
        <f t="shared" si="26"/>
        <v>806.2</v>
      </c>
      <c r="AT21">
        <f t="shared" si="27"/>
        <v>800.8</v>
      </c>
      <c r="AU21">
        <f t="shared" si="28"/>
        <v>807.4</v>
      </c>
      <c r="AV21">
        <f t="shared" si="29"/>
        <v>807.2</v>
      </c>
      <c r="AW21">
        <f t="shared" si="30"/>
        <v>811.6</v>
      </c>
      <c r="AX21">
        <f t="shared" si="31"/>
        <v>804.2</v>
      </c>
      <c r="AY21">
        <f t="shared" si="52"/>
        <v>166</v>
      </c>
      <c r="AZ21">
        <f t="shared" si="53"/>
        <v>140</v>
      </c>
      <c r="BA21">
        <f t="shared" si="54"/>
        <v>163</v>
      </c>
      <c r="BB21">
        <f t="shared" si="55"/>
        <v>164</v>
      </c>
      <c r="BC21">
        <f t="shared" si="56"/>
        <v>142</v>
      </c>
      <c r="BD21">
        <f t="shared" si="57"/>
        <v>79</v>
      </c>
      <c r="BE21">
        <v>3</v>
      </c>
      <c r="BF21">
        <v>56</v>
      </c>
      <c r="BG21">
        <v>0</v>
      </c>
      <c r="BH21">
        <v>0</v>
      </c>
      <c r="BI21">
        <v>0</v>
      </c>
      <c r="BJ21">
        <v>100</v>
      </c>
      <c r="BK21">
        <v>43</v>
      </c>
      <c r="BL21">
        <f t="shared" si="33"/>
        <v>827.6</v>
      </c>
      <c r="BM21">
        <f t="shared" si="34"/>
        <v>829.8</v>
      </c>
      <c r="BN21">
        <f t="shared" si="35"/>
        <v>828.8</v>
      </c>
      <c r="BO21">
        <f t="shared" si="36"/>
        <v>832.6</v>
      </c>
      <c r="BP21">
        <f t="shared" si="37"/>
        <v>828.8</v>
      </c>
      <c r="BQ21">
        <f t="shared" si="38"/>
        <v>830.4</v>
      </c>
      <c r="BR21">
        <f t="shared" si="58"/>
        <v>74</v>
      </c>
      <c r="BS21">
        <f t="shared" si="59"/>
        <v>106</v>
      </c>
      <c r="BT21">
        <f t="shared" si="60"/>
        <v>78</v>
      </c>
      <c r="BU21">
        <f t="shared" si="61"/>
        <v>137</v>
      </c>
      <c r="BV21">
        <f t="shared" si="62"/>
        <v>143</v>
      </c>
      <c r="BW21">
        <f t="shared" si="63"/>
        <v>148</v>
      </c>
      <c r="BX21">
        <v>88</v>
      </c>
      <c r="BY21">
        <v>45</v>
      </c>
      <c r="BZ21">
        <v>78</v>
      </c>
      <c r="CA21">
        <v>0</v>
      </c>
      <c r="CB21">
        <v>13</v>
      </c>
      <c r="CC21">
        <v>0</v>
      </c>
    </row>
    <row r="22" spans="1:81" x14ac:dyDescent="0.3">
      <c r="A22">
        <f t="shared" si="6"/>
        <v>52</v>
      </c>
      <c r="B22">
        <f t="shared" si="7"/>
        <v>145</v>
      </c>
      <c r="C22">
        <f t="shared" si="8"/>
        <v>267</v>
      </c>
      <c r="D22">
        <f t="shared" si="9"/>
        <v>9</v>
      </c>
      <c r="E22">
        <f t="shared" si="10"/>
        <v>88</v>
      </c>
      <c r="F22">
        <f t="shared" si="11"/>
        <v>100</v>
      </c>
      <c r="G22">
        <f t="shared" si="12"/>
        <v>-171.6</v>
      </c>
      <c r="H22">
        <f t="shared" si="13"/>
        <v>-144.29999999999998</v>
      </c>
      <c r="I22">
        <f t="shared" si="14"/>
        <v>-165.6</v>
      </c>
      <c r="J22">
        <f t="shared" si="15"/>
        <v>-258.89999999999998</v>
      </c>
      <c r="K22">
        <f t="shared" si="16"/>
        <v>-198.9</v>
      </c>
      <c r="L22">
        <f t="shared" si="17"/>
        <v>-240</v>
      </c>
      <c r="M22">
        <f t="shared" si="40"/>
        <v>432</v>
      </c>
      <c r="N22">
        <f t="shared" si="41"/>
        <v>481</v>
      </c>
      <c r="O22">
        <f t="shared" si="42"/>
        <v>552</v>
      </c>
      <c r="P22">
        <f t="shared" si="43"/>
        <v>863</v>
      </c>
      <c r="Q22">
        <f t="shared" si="44"/>
        <v>663</v>
      </c>
      <c r="R22">
        <f t="shared" si="45"/>
        <v>800</v>
      </c>
      <c r="S22">
        <v>140</v>
      </c>
      <c r="T22">
        <v>122</v>
      </c>
      <c r="U22">
        <v>0</v>
      </c>
      <c r="V22">
        <v>0</v>
      </c>
      <c r="W22">
        <v>0</v>
      </c>
      <c r="X22">
        <v>0</v>
      </c>
      <c r="Y22">
        <v>52</v>
      </c>
      <c r="Z22">
        <f t="shared" si="19"/>
        <v>1003.2</v>
      </c>
      <c r="AA22">
        <f t="shared" si="20"/>
        <v>1019.8</v>
      </c>
      <c r="AB22">
        <f t="shared" si="21"/>
        <v>1008.4</v>
      </c>
      <c r="AC22">
        <f t="shared" si="22"/>
        <v>1006</v>
      </c>
      <c r="AD22">
        <f t="shared" si="23"/>
        <v>1007.4</v>
      </c>
      <c r="AE22">
        <f t="shared" si="24"/>
        <v>1001</v>
      </c>
      <c r="AF22">
        <f t="shared" si="46"/>
        <v>184</v>
      </c>
      <c r="AG22">
        <f t="shared" si="47"/>
        <v>101</v>
      </c>
      <c r="AH22">
        <f t="shared" si="48"/>
        <v>69</v>
      </c>
      <c r="AI22">
        <f t="shared" si="49"/>
        <v>161</v>
      </c>
      <c r="AJ22">
        <f t="shared" si="50"/>
        <v>163</v>
      </c>
      <c r="AK22">
        <f t="shared" si="51"/>
        <v>95</v>
      </c>
      <c r="AL22">
        <v>0</v>
      </c>
      <c r="AM22" s="1">
        <v>0</v>
      </c>
      <c r="AN22" s="5">
        <v>89</v>
      </c>
      <c r="AO22">
        <v>9</v>
      </c>
      <c r="AP22">
        <v>0</v>
      </c>
      <c r="AQ22">
        <v>100</v>
      </c>
      <c r="AR22">
        <v>52</v>
      </c>
      <c r="AS22">
        <f t="shared" si="26"/>
        <v>1014.6</v>
      </c>
      <c r="AT22">
        <f t="shared" si="27"/>
        <v>998</v>
      </c>
      <c r="AU22">
        <f t="shared" si="28"/>
        <v>998</v>
      </c>
      <c r="AV22">
        <f t="shared" si="29"/>
        <v>1015.6</v>
      </c>
      <c r="AW22">
        <f t="shared" si="30"/>
        <v>1020</v>
      </c>
      <c r="AX22">
        <f t="shared" si="31"/>
        <v>1012.6</v>
      </c>
      <c r="AY22">
        <f t="shared" si="52"/>
        <v>127</v>
      </c>
      <c r="AZ22">
        <f t="shared" si="53"/>
        <v>154</v>
      </c>
      <c r="BA22">
        <f t="shared" si="54"/>
        <v>121</v>
      </c>
      <c r="BB22">
        <f t="shared" si="55"/>
        <v>122</v>
      </c>
      <c r="BC22">
        <f t="shared" si="56"/>
        <v>100</v>
      </c>
      <c r="BD22">
        <f t="shared" si="57"/>
        <v>137</v>
      </c>
      <c r="BE22">
        <v>0</v>
      </c>
      <c r="BF22">
        <v>56</v>
      </c>
      <c r="BG22">
        <v>89</v>
      </c>
      <c r="BH22">
        <v>0</v>
      </c>
      <c r="BI22">
        <v>0</v>
      </c>
      <c r="BJ22">
        <v>0</v>
      </c>
      <c r="BK22">
        <v>47</v>
      </c>
      <c r="BL22">
        <f t="shared" si="33"/>
        <v>906.6</v>
      </c>
      <c r="BM22">
        <f t="shared" si="34"/>
        <v>901.4</v>
      </c>
      <c r="BN22">
        <f t="shared" si="35"/>
        <v>900.4</v>
      </c>
      <c r="BO22">
        <f t="shared" si="36"/>
        <v>922</v>
      </c>
      <c r="BP22">
        <f t="shared" si="37"/>
        <v>900.6</v>
      </c>
      <c r="BQ22">
        <f t="shared" si="38"/>
        <v>919.8</v>
      </c>
      <c r="BR22">
        <f t="shared" si="58"/>
        <v>115</v>
      </c>
      <c r="BS22">
        <f t="shared" si="59"/>
        <v>104</v>
      </c>
      <c r="BT22">
        <f t="shared" si="60"/>
        <v>109</v>
      </c>
      <c r="BU22">
        <f t="shared" si="61"/>
        <v>90</v>
      </c>
      <c r="BV22">
        <f t="shared" si="62"/>
        <v>109</v>
      </c>
      <c r="BW22">
        <f t="shared" si="63"/>
        <v>101</v>
      </c>
      <c r="BX22">
        <v>52</v>
      </c>
      <c r="BY22">
        <v>89</v>
      </c>
      <c r="BZ22">
        <v>89</v>
      </c>
      <c r="CA22">
        <v>0</v>
      </c>
      <c r="CB22">
        <v>88</v>
      </c>
      <c r="CC22">
        <v>0</v>
      </c>
    </row>
    <row r="23" spans="1:81" x14ac:dyDescent="0.3">
      <c r="A23">
        <f t="shared" si="6"/>
        <v>0</v>
      </c>
      <c r="B23">
        <f t="shared" si="7"/>
        <v>45</v>
      </c>
      <c r="C23">
        <f t="shared" si="8"/>
        <v>69</v>
      </c>
      <c r="D23">
        <f t="shared" si="9"/>
        <v>49</v>
      </c>
      <c r="E23">
        <f t="shared" si="10"/>
        <v>58</v>
      </c>
      <c r="F23">
        <f t="shared" si="11"/>
        <v>200</v>
      </c>
      <c r="G23">
        <f t="shared" si="12"/>
        <v>-171.6</v>
      </c>
      <c r="H23">
        <f t="shared" si="13"/>
        <v>-167.4</v>
      </c>
      <c r="I23">
        <f t="shared" si="14"/>
        <v>-171.29999999999998</v>
      </c>
      <c r="J23">
        <f t="shared" si="15"/>
        <v>-244.2</v>
      </c>
      <c r="K23">
        <f t="shared" si="16"/>
        <v>-207.9</v>
      </c>
      <c r="L23">
        <f t="shared" si="17"/>
        <v>-240</v>
      </c>
      <c r="M23">
        <f t="shared" si="40"/>
        <v>572</v>
      </c>
      <c r="N23">
        <f t="shared" si="41"/>
        <v>558</v>
      </c>
      <c r="O23">
        <f t="shared" si="42"/>
        <v>483</v>
      </c>
      <c r="P23">
        <f t="shared" si="43"/>
        <v>814</v>
      </c>
      <c r="Q23">
        <f t="shared" si="44"/>
        <v>605</v>
      </c>
      <c r="R23">
        <f t="shared" si="45"/>
        <v>600</v>
      </c>
      <c r="S23">
        <v>0</v>
      </c>
      <c r="T23">
        <v>0</v>
      </c>
      <c r="U23">
        <v>163</v>
      </c>
      <c r="V23">
        <v>0</v>
      </c>
      <c r="W23">
        <v>88</v>
      </c>
      <c r="X23">
        <v>200</v>
      </c>
      <c r="Y23">
        <v>55</v>
      </c>
      <c r="Z23">
        <f t="shared" si="19"/>
        <v>1074.2</v>
      </c>
      <c r="AA23">
        <f t="shared" si="20"/>
        <v>1081.8</v>
      </c>
      <c r="AB23">
        <f t="shared" si="21"/>
        <v>1074.2</v>
      </c>
      <c r="AC23">
        <f t="shared" si="22"/>
        <v>1073.8</v>
      </c>
      <c r="AD23">
        <f t="shared" si="23"/>
        <v>1078.4000000000001</v>
      </c>
      <c r="AE23">
        <f t="shared" si="24"/>
        <v>1072</v>
      </c>
      <c r="AF23">
        <f t="shared" si="46"/>
        <v>129</v>
      </c>
      <c r="AG23">
        <f t="shared" si="47"/>
        <v>46</v>
      </c>
      <c r="AH23">
        <f t="shared" si="48"/>
        <v>103</v>
      </c>
      <c r="AI23">
        <f t="shared" si="49"/>
        <v>115</v>
      </c>
      <c r="AJ23">
        <f t="shared" si="50"/>
        <v>108</v>
      </c>
      <c r="AK23">
        <f t="shared" si="51"/>
        <v>140</v>
      </c>
      <c r="AL23">
        <v>0</v>
      </c>
      <c r="AM23" s="1">
        <v>45</v>
      </c>
      <c r="AN23" s="5">
        <v>26</v>
      </c>
      <c r="AO23">
        <v>16</v>
      </c>
      <c r="AP23">
        <v>0</v>
      </c>
      <c r="AQ23">
        <v>0</v>
      </c>
      <c r="AR23">
        <v>54</v>
      </c>
      <c r="AS23">
        <f t="shared" si="26"/>
        <v>1065</v>
      </c>
      <c r="AT23">
        <f t="shared" si="27"/>
        <v>1048.4000000000001</v>
      </c>
      <c r="AU23">
        <f t="shared" si="28"/>
        <v>1039.8</v>
      </c>
      <c r="AV23">
        <f t="shared" si="29"/>
        <v>1059.4000000000001</v>
      </c>
      <c r="AW23">
        <f t="shared" si="30"/>
        <v>1058.8</v>
      </c>
      <c r="AX23">
        <f t="shared" si="31"/>
        <v>1043</v>
      </c>
      <c r="AY23">
        <f t="shared" si="52"/>
        <v>75</v>
      </c>
      <c r="AZ23">
        <f t="shared" si="53"/>
        <v>158</v>
      </c>
      <c r="BA23">
        <f t="shared" si="54"/>
        <v>158</v>
      </c>
      <c r="BB23">
        <f t="shared" si="55"/>
        <v>70</v>
      </c>
      <c r="BC23">
        <f t="shared" si="56"/>
        <v>48</v>
      </c>
      <c r="BD23">
        <f t="shared" si="57"/>
        <v>85</v>
      </c>
      <c r="BE23">
        <v>0</v>
      </c>
      <c r="BF23">
        <v>0</v>
      </c>
      <c r="BG23">
        <v>43</v>
      </c>
      <c r="BH23">
        <v>33</v>
      </c>
      <c r="BI23">
        <v>58</v>
      </c>
      <c r="BJ23">
        <v>100</v>
      </c>
      <c r="BK23">
        <v>53</v>
      </c>
      <c r="BL23">
        <f t="shared" si="33"/>
        <v>1037.2</v>
      </c>
      <c r="BM23">
        <f t="shared" si="34"/>
        <v>1032</v>
      </c>
      <c r="BN23">
        <f t="shared" si="35"/>
        <v>1031</v>
      </c>
      <c r="BO23">
        <f t="shared" si="36"/>
        <v>1052.5999999999999</v>
      </c>
      <c r="BP23">
        <f t="shared" si="37"/>
        <v>1031.2</v>
      </c>
      <c r="BQ23">
        <f t="shared" si="38"/>
        <v>1030.4000000000001</v>
      </c>
      <c r="BR23">
        <f t="shared" si="58"/>
        <v>114</v>
      </c>
      <c r="BS23">
        <f t="shared" si="59"/>
        <v>140</v>
      </c>
      <c r="BT23">
        <f t="shared" si="60"/>
        <v>145</v>
      </c>
      <c r="BU23">
        <f t="shared" si="61"/>
        <v>37</v>
      </c>
      <c r="BV23">
        <f t="shared" si="62"/>
        <v>144</v>
      </c>
      <c r="BW23">
        <f t="shared" si="63"/>
        <v>48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100</v>
      </c>
    </row>
    <row r="24" spans="1:81" x14ac:dyDescent="0.3">
      <c r="A24">
        <f t="shared" si="6"/>
        <v>170</v>
      </c>
      <c r="B24">
        <f t="shared" si="7"/>
        <v>144</v>
      </c>
      <c r="C24">
        <f t="shared" si="8"/>
        <v>133</v>
      </c>
      <c r="D24">
        <f t="shared" si="9"/>
        <v>102</v>
      </c>
      <c r="E24">
        <f t="shared" si="10"/>
        <v>3</v>
      </c>
      <c r="F24">
        <f t="shared" si="11"/>
        <v>200</v>
      </c>
      <c r="G24">
        <f t="shared" si="12"/>
        <v>-162.6</v>
      </c>
      <c r="H24">
        <f t="shared" si="13"/>
        <v>-208.2</v>
      </c>
      <c r="I24">
        <f t="shared" si="14"/>
        <v>-153.9</v>
      </c>
      <c r="J24">
        <f t="shared" si="15"/>
        <v>-297.59999999999997</v>
      </c>
      <c r="K24">
        <f t="shared" si="16"/>
        <v>-207</v>
      </c>
      <c r="L24">
        <f t="shared" si="17"/>
        <v>-240</v>
      </c>
      <c r="M24">
        <f t="shared" si="40"/>
        <v>402</v>
      </c>
      <c r="N24">
        <f t="shared" si="41"/>
        <v>414</v>
      </c>
      <c r="O24">
        <f t="shared" si="42"/>
        <v>513</v>
      </c>
      <c r="P24">
        <f t="shared" si="43"/>
        <v>712</v>
      </c>
      <c r="Q24">
        <f t="shared" si="44"/>
        <v>690</v>
      </c>
      <c r="R24">
        <f t="shared" si="45"/>
        <v>600</v>
      </c>
      <c r="S24">
        <v>140</v>
      </c>
      <c r="T24">
        <v>230</v>
      </c>
      <c r="U24">
        <v>0</v>
      </c>
      <c r="V24">
        <v>280</v>
      </c>
      <c r="W24">
        <v>0</v>
      </c>
      <c r="X24">
        <v>200</v>
      </c>
      <c r="Y24">
        <v>48</v>
      </c>
      <c r="Z24">
        <f t="shared" si="19"/>
        <v>943.8</v>
      </c>
      <c r="AA24">
        <f t="shared" si="20"/>
        <v>946.8</v>
      </c>
      <c r="AB24">
        <f t="shared" si="21"/>
        <v>930.4</v>
      </c>
      <c r="AC24">
        <f t="shared" si="22"/>
        <v>941.6</v>
      </c>
      <c r="AD24">
        <f t="shared" si="23"/>
        <v>948</v>
      </c>
      <c r="AE24">
        <f t="shared" si="24"/>
        <v>921.6</v>
      </c>
      <c r="AF24">
        <f t="shared" si="46"/>
        <v>81</v>
      </c>
      <c r="AG24">
        <f t="shared" si="47"/>
        <v>43</v>
      </c>
      <c r="AH24">
        <f t="shared" si="48"/>
        <v>81</v>
      </c>
      <c r="AI24">
        <f t="shared" si="49"/>
        <v>83</v>
      </c>
      <c r="AJ24">
        <f t="shared" si="50"/>
        <v>60</v>
      </c>
      <c r="AK24">
        <f t="shared" si="51"/>
        <v>92</v>
      </c>
      <c r="AL24">
        <v>0</v>
      </c>
      <c r="AM24" s="1">
        <v>23</v>
      </c>
      <c r="AN24" s="5">
        <v>67</v>
      </c>
      <c r="AO24">
        <v>9</v>
      </c>
      <c r="AP24">
        <v>0</v>
      </c>
      <c r="AQ24">
        <v>100</v>
      </c>
      <c r="AR24">
        <v>52</v>
      </c>
      <c r="AS24">
        <f t="shared" si="26"/>
        <v>1015.8</v>
      </c>
      <c r="AT24">
        <f t="shared" si="27"/>
        <v>1010.6</v>
      </c>
      <c r="AU24">
        <f t="shared" si="28"/>
        <v>1010.6</v>
      </c>
      <c r="AV24">
        <f t="shared" si="29"/>
        <v>1029.5999999999999</v>
      </c>
      <c r="AW24">
        <f t="shared" si="30"/>
        <v>1029</v>
      </c>
      <c r="AX24">
        <f t="shared" si="31"/>
        <v>1013.8</v>
      </c>
      <c r="AY24">
        <f t="shared" si="52"/>
        <v>21</v>
      </c>
      <c r="AZ24">
        <f t="shared" si="53"/>
        <v>104</v>
      </c>
      <c r="BA24">
        <f t="shared" si="54"/>
        <v>147</v>
      </c>
      <c r="BB24">
        <f t="shared" si="55"/>
        <v>49</v>
      </c>
      <c r="BC24">
        <f t="shared" si="56"/>
        <v>52</v>
      </c>
      <c r="BD24">
        <f t="shared" si="57"/>
        <v>131</v>
      </c>
      <c r="BE24">
        <v>100</v>
      </c>
      <c r="BF24">
        <v>43</v>
      </c>
      <c r="BG24">
        <v>0</v>
      </c>
      <c r="BH24">
        <v>3</v>
      </c>
      <c r="BI24">
        <v>3</v>
      </c>
      <c r="BJ24">
        <v>0</v>
      </c>
      <c r="BK24">
        <v>49</v>
      </c>
      <c r="BL24">
        <f t="shared" si="33"/>
        <v>953</v>
      </c>
      <c r="BM24">
        <f t="shared" si="34"/>
        <v>946.2</v>
      </c>
      <c r="BN24">
        <f t="shared" si="35"/>
        <v>947.6</v>
      </c>
      <c r="BO24">
        <f t="shared" si="36"/>
        <v>964.4</v>
      </c>
      <c r="BP24">
        <f t="shared" si="37"/>
        <v>961</v>
      </c>
      <c r="BQ24">
        <f t="shared" si="38"/>
        <v>940.2</v>
      </c>
      <c r="BR24">
        <f t="shared" si="58"/>
        <v>65</v>
      </c>
      <c r="BS24">
        <f t="shared" si="59"/>
        <v>91</v>
      </c>
      <c r="BT24">
        <f t="shared" si="60"/>
        <v>96</v>
      </c>
      <c r="BU24">
        <f t="shared" si="61"/>
        <v>-12</v>
      </c>
      <c r="BV24">
        <f t="shared" si="62"/>
        <v>95</v>
      </c>
      <c r="BW24">
        <f t="shared" si="63"/>
        <v>99</v>
      </c>
      <c r="BX24">
        <v>70</v>
      </c>
      <c r="BY24">
        <v>78</v>
      </c>
      <c r="BZ24">
        <v>66</v>
      </c>
      <c r="CA24">
        <v>90</v>
      </c>
      <c r="CB24">
        <v>0</v>
      </c>
      <c r="CC24">
        <v>100</v>
      </c>
    </row>
    <row r="25" spans="1:81" x14ac:dyDescent="0.3">
      <c r="A25">
        <f t="shared" si="6"/>
        <v>206</v>
      </c>
      <c r="B25">
        <f t="shared" si="7"/>
        <v>135</v>
      </c>
      <c r="C25">
        <f t="shared" si="8"/>
        <v>65</v>
      </c>
      <c r="D25">
        <f t="shared" si="9"/>
        <v>100</v>
      </c>
      <c r="E25">
        <f t="shared" si="10"/>
        <v>83</v>
      </c>
      <c r="F25">
        <f t="shared" si="11"/>
        <v>100</v>
      </c>
      <c r="G25">
        <f t="shared" si="12"/>
        <v>-184.79999999999998</v>
      </c>
      <c r="H25">
        <f t="shared" si="13"/>
        <v>-152.69999999999999</v>
      </c>
      <c r="I25">
        <f t="shared" si="14"/>
        <v>-179.4</v>
      </c>
      <c r="J25">
        <f t="shared" si="15"/>
        <v>-267.59999999999997</v>
      </c>
      <c r="K25">
        <f t="shared" si="16"/>
        <v>-227.1</v>
      </c>
      <c r="L25">
        <f t="shared" si="17"/>
        <v>-270</v>
      </c>
      <c r="M25">
        <f t="shared" si="40"/>
        <v>336</v>
      </c>
      <c r="N25">
        <f t="shared" si="41"/>
        <v>509</v>
      </c>
      <c r="O25">
        <f t="shared" si="42"/>
        <v>448</v>
      </c>
      <c r="P25">
        <f t="shared" si="43"/>
        <v>892</v>
      </c>
      <c r="Q25">
        <f t="shared" si="44"/>
        <v>607</v>
      </c>
      <c r="R25">
        <f t="shared" si="45"/>
        <v>700</v>
      </c>
      <c r="S25">
        <v>280</v>
      </c>
      <c r="T25">
        <v>0</v>
      </c>
      <c r="U25">
        <v>88</v>
      </c>
      <c r="V25">
        <v>0</v>
      </c>
      <c r="W25">
        <v>150</v>
      </c>
      <c r="X25">
        <v>200</v>
      </c>
      <c r="Y25">
        <v>40</v>
      </c>
      <c r="Z25">
        <f t="shared" si="19"/>
        <v>791.8</v>
      </c>
      <c r="AA25">
        <f t="shared" si="20"/>
        <v>777.4</v>
      </c>
      <c r="AB25">
        <f t="shared" si="21"/>
        <v>778.4</v>
      </c>
      <c r="AC25">
        <f t="shared" si="22"/>
        <v>783.8</v>
      </c>
      <c r="AD25">
        <f t="shared" si="23"/>
        <v>796</v>
      </c>
      <c r="AE25">
        <f t="shared" si="24"/>
        <v>769.6</v>
      </c>
      <c r="AF25">
        <f t="shared" si="46"/>
        <v>41</v>
      </c>
      <c r="AG25">
        <f t="shared" si="47"/>
        <v>26</v>
      </c>
      <c r="AH25">
        <f t="shared" si="48"/>
        <v>108</v>
      </c>
      <c r="AI25">
        <f t="shared" si="49"/>
        <v>52</v>
      </c>
      <c r="AJ25">
        <f t="shared" si="50"/>
        <v>20</v>
      </c>
      <c r="AK25">
        <f t="shared" si="51"/>
        <v>152</v>
      </c>
      <c r="AL25">
        <v>0</v>
      </c>
      <c r="AM25" s="1">
        <v>87</v>
      </c>
      <c r="AN25" s="5">
        <v>0</v>
      </c>
      <c r="AO25">
        <v>29</v>
      </c>
      <c r="AP25">
        <v>0</v>
      </c>
      <c r="AQ25">
        <v>0</v>
      </c>
      <c r="AR25">
        <v>39</v>
      </c>
      <c r="AS25">
        <f t="shared" si="26"/>
        <v>752.4</v>
      </c>
      <c r="AT25">
        <f t="shared" si="27"/>
        <v>751.4</v>
      </c>
      <c r="AU25">
        <f t="shared" si="28"/>
        <v>754.6</v>
      </c>
      <c r="AV25">
        <f t="shared" si="29"/>
        <v>767</v>
      </c>
      <c r="AW25">
        <f t="shared" si="30"/>
        <v>762.8</v>
      </c>
      <c r="AX25">
        <f t="shared" si="31"/>
        <v>744.2</v>
      </c>
      <c r="AY25">
        <f t="shared" si="52"/>
        <v>69</v>
      </c>
      <c r="AZ25">
        <f t="shared" si="53"/>
        <v>95</v>
      </c>
      <c r="BA25">
        <f t="shared" si="54"/>
        <v>95</v>
      </c>
      <c r="BB25">
        <f t="shared" si="55"/>
        <v>0</v>
      </c>
      <c r="BC25">
        <f t="shared" si="56"/>
        <v>3</v>
      </c>
      <c r="BD25">
        <f t="shared" si="57"/>
        <v>79</v>
      </c>
      <c r="BE25">
        <v>69</v>
      </c>
      <c r="BF25">
        <v>48</v>
      </c>
      <c r="BG25">
        <v>32</v>
      </c>
      <c r="BH25">
        <v>65</v>
      </c>
      <c r="BI25">
        <v>83</v>
      </c>
      <c r="BJ25">
        <v>100</v>
      </c>
      <c r="BK25">
        <v>39</v>
      </c>
      <c r="BL25">
        <f t="shared" si="33"/>
        <v>733.4</v>
      </c>
      <c r="BM25">
        <f t="shared" si="34"/>
        <v>754</v>
      </c>
      <c r="BN25">
        <f t="shared" si="35"/>
        <v>748.8</v>
      </c>
      <c r="BO25">
        <f t="shared" si="36"/>
        <v>771</v>
      </c>
      <c r="BP25">
        <f t="shared" si="37"/>
        <v>768.8</v>
      </c>
      <c r="BQ25">
        <f t="shared" si="38"/>
        <v>748</v>
      </c>
      <c r="BR25">
        <f t="shared" si="58"/>
        <v>96</v>
      </c>
      <c r="BS25">
        <f t="shared" si="59"/>
        <v>130</v>
      </c>
      <c r="BT25">
        <f t="shared" si="60"/>
        <v>123</v>
      </c>
      <c r="BU25">
        <f t="shared" si="61"/>
        <v>39</v>
      </c>
      <c r="BV25">
        <f t="shared" si="62"/>
        <v>56</v>
      </c>
      <c r="BW25">
        <f t="shared" si="63"/>
        <v>160</v>
      </c>
      <c r="BX25">
        <v>137</v>
      </c>
      <c r="BY25">
        <v>0</v>
      </c>
      <c r="BZ25">
        <v>33</v>
      </c>
      <c r="CA25">
        <v>6</v>
      </c>
      <c r="CB25">
        <v>0</v>
      </c>
      <c r="CC25">
        <v>0</v>
      </c>
    </row>
    <row r="26" spans="1:81" x14ac:dyDescent="0.3">
      <c r="A26">
        <f t="shared" si="6"/>
        <v>44</v>
      </c>
      <c r="B26">
        <f t="shared" si="7"/>
        <v>172</v>
      </c>
      <c r="C26">
        <f t="shared" si="8"/>
        <v>121</v>
      </c>
      <c r="D26">
        <f t="shared" si="9"/>
        <v>33</v>
      </c>
      <c r="E26">
        <f t="shared" si="10"/>
        <v>61</v>
      </c>
      <c r="F26">
        <f t="shared" si="11"/>
        <v>0</v>
      </c>
      <c r="G26">
        <f t="shared" si="12"/>
        <v>-171.6</v>
      </c>
      <c r="H26">
        <f t="shared" si="13"/>
        <v>-101.1</v>
      </c>
      <c r="I26">
        <f t="shared" si="14"/>
        <v>-124.5</v>
      </c>
      <c r="J26">
        <f t="shared" si="15"/>
        <v>-257.7</v>
      </c>
      <c r="K26">
        <f t="shared" si="16"/>
        <v>-208.79999999999998</v>
      </c>
      <c r="L26">
        <f t="shared" si="17"/>
        <v>-270</v>
      </c>
      <c r="M26">
        <f t="shared" si="40"/>
        <v>572</v>
      </c>
      <c r="N26">
        <f t="shared" si="41"/>
        <v>337</v>
      </c>
      <c r="O26">
        <f t="shared" si="42"/>
        <v>415</v>
      </c>
      <c r="P26">
        <f t="shared" si="43"/>
        <v>859</v>
      </c>
      <c r="Q26">
        <f t="shared" si="44"/>
        <v>696</v>
      </c>
      <c r="R26">
        <f t="shared" si="45"/>
        <v>900</v>
      </c>
      <c r="T26">
        <v>0</v>
      </c>
      <c r="U26">
        <v>0</v>
      </c>
      <c r="V26">
        <v>0</v>
      </c>
      <c r="W26">
        <v>0</v>
      </c>
      <c r="X26">
        <v>0</v>
      </c>
      <c r="Y26">
        <v>29</v>
      </c>
      <c r="Z26">
        <f t="shared" si="19"/>
        <v>577.6</v>
      </c>
      <c r="AA26">
        <f t="shared" si="20"/>
        <v>563.20000000000005</v>
      </c>
      <c r="AB26">
        <f t="shared" si="21"/>
        <v>551.20000000000005</v>
      </c>
      <c r="AC26">
        <f t="shared" si="22"/>
        <v>567.20000000000005</v>
      </c>
      <c r="AD26">
        <f t="shared" si="23"/>
        <v>580.6</v>
      </c>
      <c r="AE26">
        <f t="shared" si="24"/>
        <v>555.4</v>
      </c>
      <c r="AF26">
        <f t="shared" si="46"/>
        <v>12</v>
      </c>
      <c r="AG26">
        <f t="shared" si="47"/>
        <v>84</v>
      </c>
      <c r="AH26">
        <f t="shared" si="48"/>
        <v>79</v>
      </c>
      <c r="AI26">
        <f t="shared" si="49"/>
        <v>52</v>
      </c>
      <c r="AJ26">
        <f t="shared" si="50"/>
        <v>-9</v>
      </c>
      <c r="AK26">
        <f t="shared" si="51"/>
        <v>123</v>
      </c>
      <c r="AL26">
        <v>0</v>
      </c>
      <c r="AM26" s="1">
        <v>0</v>
      </c>
      <c r="AN26" s="5">
        <v>65</v>
      </c>
      <c r="AO26">
        <v>12</v>
      </c>
      <c r="AP26">
        <v>6</v>
      </c>
      <c r="AQ26">
        <v>0</v>
      </c>
      <c r="AR26">
        <v>30</v>
      </c>
      <c r="AS26">
        <f t="shared" si="26"/>
        <v>576.6</v>
      </c>
      <c r="AT26">
        <f t="shared" si="27"/>
        <v>561.79999999999995</v>
      </c>
      <c r="AU26">
        <f t="shared" si="28"/>
        <v>571.20000000000005</v>
      </c>
      <c r="AV26">
        <f t="shared" si="29"/>
        <v>590.6</v>
      </c>
      <c r="AW26">
        <f t="shared" si="30"/>
        <v>590</v>
      </c>
      <c r="AX26">
        <f t="shared" si="31"/>
        <v>572</v>
      </c>
      <c r="AY26">
        <f t="shared" si="52"/>
        <v>99</v>
      </c>
      <c r="AZ26">
        <f t="shared" si="53"/>
        <v>104</v>
      </c>
      <c r="BA26">
        <f t="shared" si="54"/>
        <v>88</v>
      </c>
      <c r="BB26">
        <f t="shared" si="55"/>
        <v>26</v>
      </c>
      <c r="BC26">
        <f t="shared" si="56"/>
        <v>47</v>
      </c>
      <c r="BD26">
        <f t="shared" si="57"/>
        <v>140</v>
      </c>
      <c r="BE26">
        <v>18</v>
      </c>
      <c r="BF26">
        <v>87</v>
      </c>
      <c r="BG26">
        <v>56</v>
      </c>
      <c r="BH26">
        <v>21</v>
      </c>
      <c r="BI26">
        <v>3</v>
      </c>
      <c r="BJ26">
        <v>0</v>
      </c>
      <c r="BK26">
        <v>25</v>
      </c>
      <c r="BL26">
        <f t="shared" si="33"/>
        <v>453.2</v>
      </c>
      <c r="BM26">
        <f t="shared" si="34"/>
        <v>462</v>
      </c>
      <c r="BN26">
        <f t="shared" si="35"/>
        <v>473.8</v>
      </c>
      <c r="BO26">
        <f t="shared" si="36"/>
        <v>496</v>
      </c>
      <c r="BP26">
        <f t="shared" si="37"/>
        <v>483.4</v>
      </c>
      <c r="BQ26">
        <f t="shared" si="38"/>
        <v>473</v>
      </c>
      <c r="BR26">
        <f t="shared" si="58"/>
        <v>208</v>
      </c>
      <c r="BS26">
        <f t="shared" si="59"/>
        <v>105</v>
      </c>
      <c r="BT26">
        <f t="shared" si="60"/>
        <v>131</v>
      </c>
      <c r="BU26">
        <f t="shared" si="61"/>
        <v>20</v>
      </c>
      <c r="BV26">
        <f t="shared" si="62"/>
        <v>31</v>
      </c>
      <c r="BW26">
        <f t="shared" si="63"/>
        <v>135</v>
      </c>
      <c r="BX26">
        <v>26</v>
      </c>
      <c r="BY26">
        <v>85</v>
      </c>
      <c r="BZ26">
        <v>0</v>
      </c>
      <c r="CA26">
        <v>0</v>
      </c>
      <c r="CB26">
        <v>52</v>
      </c>
      <c r="CC26">
        <v>0</v>
      </c>
    </row>
    <row r="27" spans="1:81" x14ac:dyDescent="0.3">
      <c r="A27">
        <f t="shared" si="6"/>
        <v>32</v>
      </c>
      <c r="B27">
        <f t="shared" si="7"/>
        <v>103</v>
      </c>
      <c r="C27">
        <f t="shared" si="8"/>
        <v>22</v>
      </c>
      <c r="D27">
        <f t="shared" si="9"/>
        <v>72</v>
      </c>
      <c r="E27">
        <f t="shared" si="10"/>
        <v>164</v>
      </c>
      <c r="F27">
        <f t="shared" si="11"/>
        <v>0</v>
      </c>
      <c r="G27">
        <f t="shared" si="12"/>
        <v>-162</v>
      </c>
      <c r="H27">
        <f t="shared" si="13"/>
        <v>-154.79999999999998</v>
      </c>
      <c r="I27">
        <f t="shared" si="14"/>
        <v>-198.9</v>
      </c>
      <c r="J27">
        <f t="shared" si="15"/>
        <v>-320.7</v>
      </c>
      <c r="K27">
        <f t="shared" si="16"/>
        <v>-240.6</v>
      </c>
      <c r="L27">
        <f t="shared" si="17"/>
        <v>-270</v>
      </c>
      <c r="M27">
        <f t="shared" si="40"/>
        <v>540</v>
      </c>
      <c r="N27">
        <f t="shared" si="41"/>
        <v>234</v>
      </c>
      <c r="O27">
        <f t="shared" si="42"/>
        <v>393</v>
      </c>
      <c r="P27">
        <f t="shared" si="43"/>
        <v>787</v>
      </c>
      <c r="Q27">
        <f t="shared" si="44"/>
        <v>532</v>
      </c>
      <c r="R27">
        <f t="shared" si="45"/>
        <v>900</v>
      </c>
      <c r="S27">
        <v>0</v>
      </c>
      <c r="T27">
        <v>125</v>
      </c>
      <c r="U27">
        <v>165</v>
      </c>
      <c r="V27">
        <v>282</v>
      </c>
      <c r="W27">
        <v>270</v>
      </c>
      <c r="X27">
        <v>0</v>
      </c>
      <c r="Y27">
        <v>18</v>
      </c>
      <c r="Z27">
        <f t="shared" si="19"/>
        <v>356.2</v>
      </c>
      <c r="AA27">
        <f t="shared" si="20"/>
        <v>331.6</v>
      </c>
      <c r="AB27">
        <f t="shared" si="21"/>
        <v>334.8</v>
      </c>
      <c r="AC27">
        <f t="shared" si="22"/>
        <v>350.8</v>
      </c>
      <c r="AD27">
        <f t="shared" si="23"/>
        <v>349.4</v>
      </c>
      <c r="AE27">
        <f t="shared" si="24"/>
        <v>339</v>
      </c>
      <c r="AF27">
        <f t="shared" si="46"/>
        <v>-6</v>
      </c>
      <c r="AG27">
        <f t="shared" si="47"/>
        <v>66</v>
      </c>
      <c r="AH27">
        <f t="shared" si="48"/>
        <v>126</v>
      </c>
      <c r="AI27">
        <f t="shared" si="49"/>
        <v>46</v>
      </c>
      <c r="AJ27">
        <f t="shared" si="50"/>
        <v>-21</v>
      </c>
      <c r="AK27">
        <f t="shared" si="51"/>
        <v>105</v>
      </c>
      <c r="AL27">
        <v>25</v>
      </c>
      <c r="AM27" s="1">
        <v>76</v>
      </c>
      <c r="AN27" s="5">
        <v>0</v>
      </c>
      <c r="AO27">
        <v>0</v>
      </c>
      <c r="AP27">
        <v>74</v>
      </c>
      <c r="AQ27">
        <v>0</v>
      </c>
      <c r="AR27">
        <v>16</v>
      </c>
      <c r="AS27">
        <f t="shared" si="26"/>
        <v>301.2</v>
      </c>
      <c r="AT27">
        <f t="shared" si="27"/>
        <v>283.39999999999998</v>
      </c>
      <c r="AU27">
        <f t="shared" si="28"/>
        <v>297.2</v>
      </c>
      <c r="AV27">
        <f t="shared" si="29"/>
        <v>315.2</v>
      </c>
      <c r="AW27">
        <f t="shared" si="30"/>
        <v>316</v>
      </c>
      <c r="AX27">
        <f t="shared" si="31"/>
        <v>298</v>
      </c>
      <c r="AY27">
        <f t="shared" si="52"/>
        <v>87</v>
      </c>
      <c r="AZ27">
        <f t="shared" si="53"/>
        <v>161</v>
      </c>
      <c r="BA27">
        <f t="shared" si="54"/>
        <v>114</v>
      </c>
      <c r="BB27">
        <f t="shared" si="55"/>
        <v>17</v>
      </c>
      <c r="BC27">
        <f t="shared" si="56"/>
        <v>20</v>
      </c>
      <c r="BD27">
        <f t="shared" si="57"/>
        <v>110</v>
      </c>
      <c r="BE27">
        <v>7</v>
      </c>
      <c r="BF27">
        <v>22</v>
      </c>
      <c r="BG27">
        <v>0</v>
      </c>
      <c r="BH27">
        <v>7</v>
      </c>
      <c r="BI27">
        <v>0</v>
      </c>
      <c r="BJ27">
        <v>0</v>
      </c>
      <c r="BK27">
        <v>15</v>
      </c>
      <c r="BL27">
        <f t="shared" si="33"/>
        <v>256.2</v>
      </c>
      <c r="BM27">
        <f t="shared" si="34"/>
        <v>264</v>
      </c>
      <c r="BN27">
        <f t="shared" si="35"/>
        <v>272.39999999999998</v>
      </c>
      <c r="BO27">
        <f t="shared" si="36"/>
        <v>286</v>
      </c>
      <c r="BP27">
        <f t="shared" si="37"/>
        <v>268.39999999999998</v>
      </c>
      <c r="BQ27">
        <f t="shared" si="38"/>
        <v>276</v>
      </c>
      <c r="BR27">
        <f t="shared" si="58"/>
        <v>219</v>
      </c>
      <c r="BS27">
        <f t="shared" si="59"/>
        <v>175</v>
      </c>
      <c r="BT27">
        <f t="shared" si="60"/>
        <v>116</v>
      </c>
      <c r="BU27">
        <f t="shared" si="61"/>
        <v>5</v>
      </c>
      <c r="BV27">
        <f t="shared" si="62"/>
        <v>68</v>
      </c>
      <c r="BW27">
        <f t="shared" si="63"/>
        <v>120</v>
      </c>
      <c r="BX27">
        <v>0</v>
      </c>
      <c r="BY27">
        <v>5</v>
      </c>
      <c r="BZ27">
        <v>22</v>
      </c>
      <c r="CA27">
        <v>65</v>
      </c>
      <c r="CB27">
        <v>90</v>
      </c>
      <c r="CC27">
        <v>0</v>
      </c>
    </row>
    <row r="28" spans="1:81" x14ac:dyDescent="0.3">
      <c r="A28">
        <f t="shared" si="6"/>
        <v>114</v>
      </c>
      <c r="B28">
        <f t="shared" si="7"/>
        <v>78</v>
      </c>
      <c r="C28">
        <f t="shared" si="8"/>
        <v>108</v>
      </c>
      <c r="D28">
        <f t="shared" si="9"/>
        <v>216</v>
      </c>
      <c r="E28">
        <f t="shared" si="10"/>
        <v>25</v>
      </c>
      <c r="F28">
        <f t="shared" si="11"/>
        <v>200</v>
      </c>
      <c r="G28">
        <f t="shared" si="12"/>
        <v>-127.8</v>
      </c>
      <c r="H28">
        <f t="shared" si="13"/>
        <v>-84.3</v>
      </c>
      <c r="I28">
        <f t="shared" si="14"/>
        <v>-135</v>
      </c>
      <c r="J28">
        <f t="shared" si="15"/>
        <v>-255.89999999999998</v>
      </c>
      <c r="K28">
        <f t="shared" si="16"/>
        <v>-233.1</v>
      </c>
      <c r="L28">
        <f t="shared" si="17"/>
        <v>-210</v>
      </c>
      <c r="M28">
        <f t="shared" si="40"/>
        <v>426</v>
      </c>
      <c r="N28">
        <f t="shared" si="41"/>
        <v>281</v>
      </c>
      <c r="O28">
        <f t="shared" si="42"/>
        <v>450</v>
      </c>
      <c r="P28">
        <f t="shared" si="43"/>
        <v>853</v>
      </c>
      <c r="Q28">
        <f t="shared" si="44"/>
        <v>777</v>
      </c>
      <c r="R28">
        <f t="shared" si="45"/>
        <v>700</v>
      </c>
      <c r="S28">
        <v>0</v>
      </c>
      <c r="T28">
        <v>153</v>
      </c>
      <c r="U28">
        <v>0</v>
      </c>
      <c r="V28">
        <v>0</v>
      </c>
      <c r="W28">
        <v>0</v>
      </c>
      <c r="X28">
        <v>0</v>
      </c>
      <c r="Y28">
        <v>8</v>
      </c>
      <c r="Z28">
        <f t="shared" si="19"/>
        <v>146.80000000000001</v>
      </c>
      <c r="AA28">
        <f t="shared" si="20"/>
        <v>128.80000000000001</v>
      </c>
      <c r="AB28">
        <f t="shared" si="21"/>
        <v>123.6</v>
      </c>
      <c r="AC28">
        <f t="shared" si="22"/>
        <v>145.4</v>
      </c>
      <c r="AD28">
        <f t="shared" si="23"/>
        <v>151</v>
      </c>
      <c r="AE28">
        <f t="shared" si="24"/>
        <v>120.6</v>
      </c>
      <c r="AF28">
        <f t="shared" si="46"/>
        <v>11</v>
      </c>
      <c r="AG28">
        <f t="shared" si="47"/>
        <v>134</v>
      </c>
      <c r="AH28">
        <f t="shared" si="48"/>
        <v>118</v>
      </c>
      <c r="AI28">
        <f t="shared" si="49"/>
        <v>38</v>
      </c>
      <c r="AJ28">
        <f t="shared" si="50"/>
        <v>45</v>
      </c>
      <c r="AK28">
        <f t="shared" si="51"/>
        <v>97</v>
      </c>
      <c r="AL28">
        <v>55</v>
      </c>
      <c r="AM28" s="1">
        <v>22</v>
      </c>
      <c r="AN28" s="5">
        <v>64</v>
      </c>
      <c r="AO28">
        <v>35</v>
      </c>
      <c r="AP28">
        <v>0</v>
      </c>
      <c r="AQ28">
        <v>100</v>
      </c>
      <c r="AR28">
        <v>4</v>
      </c>
      <c r="AS28">
        <f t="shared" si="26"/>
        <v>64.400000000000006</v>
      </c>
      <c r="AT28">
        <f t="shared" si="27"/>
        <v>46.6</v>
      </c>
      <c r="AU28">
        <f t="shared" si="28"/>
        <v>60.4</v>
      </c>
      <c r="AV28">
        <f t="shared" si="29"/>
        <v>61.8</v>
      </c>
      <c r="AW28">
        <f t="shared" si="30"/>
        <v>74.2</v>
      </c>
      <c r="AX28">
        <f t="shared" si="31"/>
        <v>41.199999999999996</v>
      </c>
      <c r="AY28">
        <f t="shared" si="52"/>
        <v>78</v>
      </c>
      <c r="AZ28">
        <f t="shared" si="53"/>
        <v>167</v>
      </c>
      <c r="BA28">
        <f t="shared" si="54"/>
        <v>98</v>
      </c>
      <c r="BB28">
        <f t="shared" si="55"/>
        <v>8</v>
      </c>
      <c r="BC28">
        <f t="shared" si="56"/>
        <v>4</v>
      </c>
      <c r="BD28">
        <f t="shared" si="57"/>
        <v>94</v>
      </c>
      <c r="BE28">
        <v>0</v>
      </c>
      <c r="BF28">
        <v>0</v>
      </c>
      <c r="BG28">
        <v>0</v>
      </c>
      <c r="BH28">
        <v>83</v>
      </c>
      <c r="BI28">
        <v>25</v>
      </c>
      <c r="BJ28">
        <v>100</v>
      </c>
      <c r="BK28">
        <v>3</v>
      </c>
      <c r="BL28">
        <f t="shared" si="33"/>
        <v>5</v>
      </c>
      <c r="BM28">
        <f t="shared" si="34"/>
        <v>13.399999999999999</v>
      </c>
      <c r="BN28">
        <f t="shared" si="35"/>
        <v>24.199999999999996</v>
      </c>
      <c r="BO28">
        <f t="shared" si="36"/>
        <v>27</v>
      </c>
      <c r="BP28">
        <f t="shared" si="37"/>
        <v>29</v>
      </c>
      <c r="BQ28">
        <f t="shared" si="38"/>
        <v>36.599999999999994</v>
      </c>
      <c r="BR28">
        <f t="shared" si="58"/>
        <v>216</v>
      </c>
      <c r="BS28">
        <f t="shared" si="59"/>
        <v>177</v>
      </c>
      <c r="BT28">
        <f t="shared" si="60"/>
        <v>135</v>
      </c>
      <c r="BU28">
        <f t="shared" si="61"/>
        <v>67</v>
      </c>
      <c r="BV28">
        <f t="shared" si="62"/>
        <v>155</v>
      </c>
      <c r="BW28">
        <f t="shared" si="63"/>
        <v>117</v>
      </c>
      <c r="BX28">
        <v>59</v>
      </c>
      <c r="BY28">
        <v>56</v>
      </c>
      <c r="BZ28">
        <v>44</v>
      </c>
      <c r="CA28">
        <v>98</v>
      </c>
      <c r="CB28">
        <v>0</v>
      </c>
      <c r="CC28">
        <v>0</v>
      </c>
    </row>
    <row r="29" spans="1:81" x14ac:dyDescent="0.3">
      <c r="A29">
        <f t="shared" si="6"/>
        <v>22</v>
      </c>
      <c r="B29">
        <f t="shared" si="7"/>
        <v>0</v>
      </c>
      <c r="C29">
        <f t="shared" si="8"/>
        <v>34</v>
      </c>
      <c r="D29">
        <f t="shared" si="9"/>
        <v>45</v>
      </c>
      <c r="E29">
        <f t="shared" si="10"/>
        <v>81</v>
      </c>
      <c r="F29">
        <f t="shared" si="11"/>
        <v>0</v>
      </c>
      <c r="G29">
        <f t="shared" si="12"/>
        <v>-187.2</v>
      </c>
      <c r="H29">
        <f t="shared" si="13"/>
        <v>-130.19999999999999</v>
      </c>
      <c r="I29">
        <f t="shared" si="14"/>
        <v>-124.8</v>
      </c>
      <c r="J29">
        <f t="shared" si="15"/>
        <v>-242.39999999999998</v>
      </c>
      <c r="K29">
        <f t="shared" si="16"/>
        <v>-208.79999999999998</v>
      </c>
      <c r="L29">
        <f t="shared" si="17"/>
        <v>-210</v>
      </c>
      <c r="M29">
        <f t="shared" si="40"/>
        <v>404</v>
      </c>
      <c r="N29">
        <f t="shared" si="41"/>
        <v>434</v>
      </c>
      <c r="O29">
        <f t="shared" si="42"/>
        <v>416</v>
      </c>
      <c r="P29">
        <f t="shared" si="43"/>
        <v>808</v>
      </c>
      <c r="Q29">
        <f t="shared" si="44"/>
        <v>696</v>
      </c>
      <c r="R29">
        <f t="shared" si="45"/>
        <v>700</v>
      </c>
      <c r="S29">
        <v>220</v>
      </c>
      <c r="T29">
        <v>0</v>
      </c>
      <c r="U29">
        <v>0</v>
      </c>
      <c r="V29">
        <v>0</v>
      </c>
      <c r="W29">
        <v>0</v>
      </c>
      <c r="X29">
        <v>0</v>
      </c>
      <c r="Y29">
        <v>4</v>
      </c>
      <c r="Z29">
        <f t="shared" si="19"/>
        <v>63.2</v>
      </c>
      <c r="AA29">
        <f t="shared" si="20"/>
        <v>49.599999999999994</v>
      </c>
      <c r="AB29">
        <f t="shared" si="21"/>
        <v>44.4</v>
      </c>
      <c r="AC29">
        <f t="shared" si="22"/>
        <v>57.2</v>
      </c>
      <c r="AD29">
        <f t="shared" si="23"/>
        <v>55.599999999999994</v>
      </c>
      <c r="AE29">
        <f t="shared" si="24"/>
        <v>41.4</v>
      </c>
      <c r="AF29">
        <f t="shared" si="46"/>
        <v>62</v>
      </c>
      <c r="AG29">
        <f t="shared" si="47"/>
        <v>152</v>
      </c>
      <c r="AH29">
        <f t="shared" si="48"/>
        <v>178</v>
      </c>
      <c r="AI29">
        <f t="shared" si="49"/>
        <v>69</v>
      </c>
      <c r="AJ29">
        <f t="shared" si="50"/>
        <v>41</v>
      </c>
      <c r="AK29">
        <f t="shared" si="51"/>
        <v>193</v>
      </c>
      <c r="AL29">
        <v>22</v>
      </c>
      <c r="AM29" s="1">
        <v>0</v>
      </c>
      <c r="AN29" s="5">
        <v>0</v>
      </c>
      <c r="AO29">
        <v>45</v>
      </c>
      <c r="AP29">
        <v>81</v>
      </c>
      <c r="AQ29">
        <v>0</v>
      </c>
      <c r="AR29">
        <v>1</v>
      </c>
      <c r="AS29">
        <f t="shared" si="26"/>
        <v>5.1999999999999993</v>
      </c>
      <c r="AT29">
        <f t="shared" si="27"/>
        <v>-12.600000000000001</v>
      </c>
      <c r="AU29">
        <f t="shared" si="28"/>
        <v>-5.6000000000000014</v>
      </c>
      <c r="AV29">
        <f t="shared" si="29"/>
        <v>2.5999999999999979</v>
      </c>
      <c r="AW29">
        <f t="shared" si="30"/>
        <v>15</v>
      </c>
      <c r="AX29">
        <f t="shared" si="31"/>
        <v>-18</v>
      </c>
      <c r="AY29">
        <f t="shared" si="52"/>
        <v>74</v>
      </c>
      <c r="AZ29">
        <f t="shared" si="53"/>
        <v>163</v>
      </c>
      <c r="BA29">
        <f t="shared" si="54"/>
        <v>94</v>
      </c>
      <c r="BB29">
        <f t="shared" si="55"/>
        <v>87</v>
      </c>
      <c r="BC29">
        <f t="shared" si="56"/>
        <v>25</v>
      </c>
      <c r="BD29">
        <f t="shared" si="57"/>
        <v>190</v>
      </c>
      <c r="BE29">
        <v>0</v>
      </c>
      <c r="BF29">
        <v>0</v>
      </c>
      <c r="BG29">
        <v>34</v>
      </c>
      <c r="BH29">
        <v>0</v>
      </c>
      <c r="BI29">
        <v>0</v>
      </c>
      <c r="BJ29">
        <v>0</v>
      </c>
      <c r="BK29">
        <v>1</v>
      </c>
      <c r="BL29">
        <f t="shared" si="33"/>
        <v>-34.800000000000004</v>
      </c>
      <c r="BM29">
        <f t="shared" si="34"/>
        <v>-26.400000000000006</v>
      </c>
      <c r="BN29">
        <f t="shared" si="35"/>
        <v>-15.600000000000001</v>
      </c>
      <c r="BO29">
        <f t="shared" si="36"/>
        <v>-12.800000000000004</v>
      </c>
      <c r="BP29">
        <f t="shared" si="37"/>
        <v>-10.8</v>
      </c>
      <c r="BQ29">
        <f t="shared" si="38"/>
        <v>-3.2000000000000028</v>
      </c>
      <c r="BR29">
        <f t="shared" si="58"/>
        <v>274</v>
      </c>
      <c r="BS29">
        <f t="shared" si="59"/>
        <v>232</v>
      </c>
      <c r="BT29">
        <f t="shared" si="60"/>
        <v>178</v>
      </c>
      <c r="BU29">
        <f t="shared" si="61"/>
        <v>164</v>
      </c>
      <c r="BV29">
        <f t="shared" si="62"/>
        <v>154</v>
      </c>
      <c r="BW29">
        <f t="shared" si="63"/>
        <v>116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3">
      <c r="A30">
        <f t="shared" si="6"/>
        <v>72</v>
      </c>
      <c r="B30">
        <f t="shared" si="7"/>
        <v>23</v>
      </c>
      <c r="C30">
        <f t="shared" si="8"/>
        <v>23</v>
      </c>
      <c r="D30">
        <f t="shared" si="9"/>
        <v>99</v>
      </c>
      <c r="E30">
        <f t="shared" si="10"/>
        <v>6</v>
      </c>
      <c r="F30">
        <f t="shared" si="11"/>
        <v>0</v>
      </c>
      <c r="G30">
        <f t="shared" si="12"/>
        <v>-165.6</v>
      </c>
      <c r="H30">
        <f t="shared" si="13"/>
        <v>-123.3</v>
      </c>
      <c r="I30">
        <f t="shared" si="14"/>
        <v>-163.79999999999998</v>
      </c>
      <c r="J30">
        <f t="shared" si="15"/>
        <v>-212.7</v>
      </c>
      <c r="K30">
        <f t="shared" si="16"/>
        <v>-252.89999999999998</v>
      </c>
      <c r="L30">
        <f t="shared" si="17"/>
        <v>-210</v>
      </c>
      <c r="M30">
        <f t="shared" si="40"/>
        <v>552</v>
      </c>
      <c r="N30">
        <f t="shared" si="41"/>
        <v>411</v>
      </c>
      <c r="O30">
        <f t="shared" si="42"/>
        <v>393</v>
      </c>
      <c r="P30">
        <f t="shared" si="43"/>
        <v>709</v>
      </c>
      <c r="Q30">
        <f t="shared" si="44"/>
        <v>690</v>
      </c>
      <c r="R30">
        <f t="shared" si="45"/>
        <v>700</v>
      </c>
      <c r="S30">
        <v>0</v>
      </c>
      <c r="T30">
        <v>0</v>
      </c>
      <c r="U30">
        <v>189</v>
      </c>
      <c r="V30">
        <v>0</v>
      </c>
      <c r="W30">
        <v>153</v>
      </c>
      <c r="X30">
        <v>0</v>
      </c>
      <c r="Y30">
        <v>8</v>
      </c>
      <c r="Z30">
        <f t="shared" si="19"/>
        <v>133.19999999999999</v>
      </c>
      <c r="AA30">
        <f t="shared" si="20"/>
        <v>131.19999999999999</v>
      </c>
      <c r="AB30">
        <f t="shared" si="21"/>
        <v>121.4</v>
      </c>
      <c r="AC30">
        <f t="shared" si="22"/>
        <v>122.6</v>
      </c>
      <c r="AD30">
        <f t="shared" si="23"/>
        <v>136.6</v>
      </c>
      <c r="AE30">
        <f t="shared" si="24"/>
        <v>123</v>
      </c>
      <c r="AF30">
        <f t="shared" si="46"/>
        <v>76</v>
      </c>
      <c r="AG30">
        <f t="shared" si="47"/>
        <v>144</v>
      </c>
      <c r="AH30">
        <f t="shared" si="48"/>
        <v>170</v>
      </c>
      <c r="AI30">
        <f t="shared" si="49"/>
        <v>106</v>
      </c>
      <c r="AJ30">
        <f t="shared" si="50"/>
        <v>114</v>
      </c>
      <c r="AK30">
        <f t="shared" si="51"/>
        <v>185</v>
      </c>
      <c r="AL30">
        <v>58</v>
      </c>
      <c r="AM30" s="1">
        <v>0</v>
      </c>
      <c r="AN30" s="5">
        <v>23</v>
      </c>
      <c r="AO30">
        <v>81</v>
      </c>
      <c r="AP30">
        <v>3</v>
      </c>
      <c r="AQ30">
        <v>0</v>
      </c>
      <c r="AR30">
        <v>8</v>
      </c>
      <c r="AS30">
        <f t="shared" si="26"/>
        <v>142.6</v>
      </c>
      <c r="AT30">
        <f t="shared" si="27"/>
        <v>123</v>
      </c>
      <c r="AU30">
        <f t="shared" si="28"/>
        <v>134.6</v>
      </c>
      <c r="AV30">
        <f t="shared" si="29"/>
        <v>139.19999999999999</v>
      </c>
      <c r="AW30">
        <f t="shared" si="30"/>
        <v>154.6</v>
      </c>
      <c r="AX30">
        <f t="shared" si="31"/>
        <v>122.19999999999999</v>
      </c>
      <c r="AY30">
        <f t="shared" si="52"/>
        <v>73</v>
      </c>
      <c r="AZ30">
        <f t="shared" si="53"/>
        <v>162</v>
      </c>
      <c r="BA30">
        <f t="shared" si="54"/>
        <v>127</v>
      </c>
      <c r="BB30">
        <f t="shared" si="55"/>
        <v>86</v>
      </c>
      <c r="BC30">
        <f t="shared" si="56"/>
        <v>24</v>
      </c>
      <c r="BD30">
        <f t="shared" si="57"/>
        <v>189</v>
      </c>
      <c r="BE30">
        <v>14</v>
      </c>
      <c r="BF30">
        <v>23</v>
      </c>
      <c r="BG30">
        <v>0</v>
      </c>
      <c r="BH30">
        <v>18</v>
      </c>
      <c r="BI30">
        <v>3</v>
      </c>
      <c r="BJ30">
        <v>0</v>
      </c>
      <c r="BK30">
        <v>5</v>
      </c>
      <c r="BL30">
        <f t="shared" si="33"/>
        <v>46.199999999999996</v>
      </c>
      <c r="BM30">
        <f t="shared" si="34"/>
        <v>54.599999999999994</v>
      </c>
      <c r="BN30">
        <f t="shared" si="35"/>
        <v>65.400000000000006</v>
      </c>
      <c r="BO30">
        <f t="shared" si="36"/>
        <v>68.2</v>
      </c>
      <c r="BP30">
        <f t="shared" si="37"/>
        <v>70.2</v>
      </c>
      <c r="BQ30">
        <f t="shared" si="38"/>
        <v>77.8</v>
      </c>
      <c r="BR30">
        <f t="shared" si="58"/>
        <v>269</v>
      </c>
      <c r="BS30">
        <f t="shared" si="59"/>
        <v>227</v>
      </c>
      <c r="BT30">
        <f t="shared" si="60"/>
        <v>173</v>
      </c>
      <c r="BU30">
        <f t="shared" si="61"/>
        <v>159</v>
      </c>
      <c r="BV30">
        <f t="shared" si="62"/>
        <v>149</v>
      </c>
      <c r="BW30">
        <f t="shared" si="63"/>
        <v>111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3">
      <c r="A31">
        <f t="shared" si="6"/>
        <v>177</v>
      </c>
      <c r="B31">
        <f t="shared" si="7"/>
        <v>64</v>
      </c>
      <c r="C31">
        <f t="shared" si="8"/>
        <v>0</v>
      </c>
      <c r="D31">
        <f t="shared" si="9"/>
        <v>42</v>
      </c>
      <c r="E31">
        <f t="shared" si="10"/>
        <v>177</v>
      </c>
      <c r="F31">
        <f t="shared" si="11"/>
        <v>0</v>
      </c>
      <c r="G31">
        <f t="shared" si="12"/>
        <v>-112.5</v>
      </c>
      <c r="H31">
        <f t="shared" si="13"/>
        <v>-163.01999999999998</v>
      </c>
      <c r="I31">
        <f t="shared" si="14"/>
        <v>-174.6</v>
      </c>
      <c r="J31">
        <f t="shared" si="15"/>
        <v>-259.02</v>
      </c>
      <c r="K31">
        <f t="shared" si="16"/>
        <v>-199.79999999999998</v>
      </c>
      <c r="L31">
        <f t="shared" si="17"/>
        <v>-270</v>
      </c>
      <c r="M31">
        <f t="shared" si="40"/>
        <v>375</v>
      </c>
      <c r="N31">
        <f t="shared" si="41"/>
        <v>347</v>
      </c>
      <c r="O31">
        <f t="shared" si="42"/>
        <v>582</v>
      </c>
      <c r="P31">
        <f t="shared" si="43"/>
        <v>667</v>
      </c>
      <c r="Q31">
        <f t="shared" si="44"/>
        <v>666</v>
      </c>
      <c r="R31">
        <f t="shared" si="45"/>
        <v>700</v>
      </c>
      <c r="S31">
        <v>0</v>
      </c>
      <c r="T31">
        <v>0</v>
      </c>
      <c r="U31">
        <v>0</v>
      </c>
      <c r="V31">
        <v>196.4</v>
      </c>
      <c r="W31">
        <v>0</v>
      </c>
      <c r="X31">
        <v>200</v>
      </c>
      <c r="Y31">
        <v>14</v>
      </c>
      <c r="Z31">
        <f t="shared" si="19"/>
        <v>239.8</v>
      </c>
      <c r="AA31">
        <f t="shared" si="20"/>
        <v>247.6</v>
      </c>
      <c r="AB31">
        <f t="shared" si="21"/>
        <v>244.2</v>
      </c>
      <c r="AC31">
        <f t="shared" si="22"/>
        <v>243.6</v>
      </c>
      <c r="AD31">
        <f t="shared" si="23"/>
        <v>244</v>
      </c>
      <c r="AE31">
        <f t="shared" si="24"/>
        <v>245.8</v>
      </c>
      <c r="AF31">
        <f t="shared" si="46"/>
        <v>120</v>
      </c>
      <c r="AG31">
        <f t="shared" si="47"/>
        <v>130</v>
      </c>
      <c r="AH31">
        <f t="shared" si="48"/>
        <v>179</v>
      </c>
      <c r="AI31">
        <f t="shared" si="49"/>
        <v>173</v>
      </c>
      <c r="AJ31">
        <f t="shared" si="50"/>
        <v>103</v>
      </c>
      <c r="AK31">
        <f t="shared" si="51"/>
        <v>171</v>
      </c>
      <c r="AL31">
        <v>81</v>
      </c>
      <c r="AM31" s="1">
        <v>32</v>
      </c>
      <c r="AN31" s="5">
        <v>0</v>
      </c>
      <c r="AO31">
        <v>9</v>
      </c>
      <c r="AP31">
        <v>77</v>
      </c>
      <c r="AQ31">
        <v>0</v>
      </c>
      <c r="AR31">
        <v>14</v>
      </c>
      <c r="AS31">
        <f t="shared" si="26"/>
        <v>247.6</v>
      </c>
      <c r="AT31">
        <f t="shared" si="27"/>
        <v>238.2</v>
      </c>
      <c r="AU31">
        <f t="shared" si="28"/>
        <v>256.2</v>
      </c>
      <c r="AV31">
        <f t="shared" si="29"/>
        <v>256.8</v>
      </c>
      <c r="AW31">
        <f t="shared" si="30"/>
        <v>276.2</v>
      </c>
      <c r="AX31">
        <f t="shared" si="31"/>
        <v>243.8</v>
      </c>
      <c r="AY31">
        <f t="shared" si="52"/>
        <v>79</v>
      </c>
      <c r="AZ31">
        <f t="shared" si="53"/>
        <v>177</v>
      </c>
      <c r="BA31">
        <f t="shared" si="54"/>
        <v>119</v>
      </c>
      <c r="BB31">
        <f t="shared" si="55"/>
        <v>96</v>
      </c>
      <c r="BC31">
        <f t="shared" si="56"/>
        <v>19</v>
      </c>
      <c r="BD31">
        <f t="shared" si="57"/>
        <v>181</v>
      </c>
      <c r="BE31">
        <v>83</v>
      </c>
      <c r="BF31">
        <v>32</v>
      </c>
      <c r="BG31">
        <v>0</v>
      </c>
      <c r="BH31">
        <v>20</v>
      </c>
      <c r="BI31">
        <v>0</v>
      </c>
      <c r="BJ31">
        <v>0</v>
      </c>
      <c r="BK31">
        <v>58</v>
      </c>
      <c r="BL31">
        <f t="shared" si="33"/>
        <v>1115.2</v>
      </c>
      <c r="BM31">
        <f t="shared" si="34"/>
        <v>1126.2</v>
      </c>
      <c r="BN31">
        <f t="shared" si="35"/>
        <v>1137</v>
      </c>
      <c r="BO31">
        <f t="shared" si="36"/>
        <v>1137.2</v>
      </c>
      <c r="BP31">
        <f t="shared" si="37"/>
        <v>1121.8</v>
      </c>
      <c r="BQ31">
        <f t="shared" si="38"/>
        <v>1149.4000000000001</v>
      </c>
      <c r="BR31">
        <f t="shared" si="58"/>
        <v>211</v>
      </c>
      <c r="BS31">
        <f t="shared" si="59"/>
        <v>169</v>
      </c>
      <c r="BT31">
        <f t="shared" si="60"/>
        <v>115</v>
      </c>
      <c r="BU31">
        <f t="shared" si="61"/>
        <v>101</v>
      </c>
      <c r="BV31">
        <f t="shared" si="62"/>
        <v>91</v>
      </c>
      <c r="BW31">
        <f t="shared" si="63"/>
        <v>53</v>
      </c>
      <c r="BX31">
        <v>13</v>
      </c>
      <c r="BY31">
        <v>0</v>
      </c>
      <c r="BZ31">
        <v>0</v>
      </c>
      <c r="CA31">
        <v>13</v>
      </c>
      <c r="CB31">
        <v>100</v>
      </c>
      <c r="CC31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467F-FDD9-460C-AC01-9D46DAB17942}">
  <dimension ref="A1:O24"/>
  <sheetViews>
    <sheetView tabSelected="1" workbookViewId="0">
      <selection activeCell="G8" sqref="G8"/>
    </sheetView>
  </sheetViews>
  <sheetFormatPr defaultRowHeight="14" x14ac:dyDescent="0.3"/>
  <sheetData>
    <row r="1" spans="1:15" x14ac:dyDescent="0.3">
      <c r="A1" t="s">
        <v>61</v>
      </c>
      <c r="B1" t="s">
        <v>56</v>
      </c>
      <c r="C1" t="s">
        <v>57</v>
      </c>
      <c r="D1" t="s">
        <v>58</v>
      </c>
      <c r="E1" t="s">
        <v>59</v>
      </c>
      <c r="F1" t="s">
        <v>70</v>
      </c>
      <c r="G1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69</v>
      </c>
      <c r="O1" s="3" t="s">
        <v>71</v>
      </c>
    </row>
    <row r="2" spans="1:15" x14ac:dyDescent="0.3">
      <c r="A2" t="s">
        <v>49</v>
      </c>
      <c r="B2">
        <f>SUM('transitions_state_all_2025-03-1'!G2:G31)</f>
        <v>-5831.1000000000022</v>
      </c>
      <c r="C2">
        <f>SUM('transitions_state_all_2025-03-1'!Z$2:Z$31)</f>
        <v>14050.800000000001</v>
      </c>
      <c r="D2">
        <f>SUM('transitions_state_all_2025-03-1'!AS$2:AS$31)</f>
        <v>13713.000000000002</v>
      </c>
      <c r="E2">
        <f>SUM('transitions_state_all_2025-03-1'!BL$2:BL$31)</f>
        <v>14469.000000000005</v>
      </c>
      <c r="F2">
        <f>SUM(B2:E2)</f>
        <v>36401.700000000004</v>
      </c>
      <c r="I2" s="4" t="s">
        <v>48</v>
      </c>
      <c r="J2" s="4">
        <v>-4967.268</v>
      </c>
      <c r="K2" s="4">
        <v>14050.800000000001</v>
      </c>
      <c r="L2" s="4">
        <v>13713.000000000002</v>
      </c>
      <c r="M2" s="4">
        <v>14506.4</v>
      </c>
      <c r="N2" s="4">
        <v>37302.932000000001</v>
      </c>
      <c r="O2" s="4"/>
    </row>
    <row r="3" spans="1:15" x14ac:dyDescent="0.3">
      <c r="A3" t="s">
        <v>81</v>
      </c>
      <c r="B3">
        <f>SUM('transitions_state_all_2025-03-1'!H2:H31)</f>
        <v>-6182.52</v>
      </c>
      <c r="C3">
        <f>SUM('transitions_state_all_2025-03-1'!AA$2:AA$31)</f>
        <v>14000.599999999999</v>
      </c>
      <c r="D3">
        <f>SUM('transitions_state_all_2025-03-1'!AT$2:AT$31)</f>
        <v>13678.4</v>
      </c>
      <c r="E3">
        <f>SUM('transitions_state_all_2025-03-1'!BM$2:BM$31)</f>
        <v>14417.000000000002</v>
      </c>
      <c r="F3">
        <f t="shared" ref="F3:F4" si="0">SUM(B3:E3)</f>
        <v>35913.479999999996</v>
      </c>
      <c r="G3">
        <f>F2/F3</f>
        <v>1.0135943383932722</v>
      </c>
      <c r="I3" s="4"/>
      <c r="J3" s="4"/>
      <c r="K3" s="4"/>
      <c r="L3" s="4"/>
      <c r="M3" s="4"/>
      <c r="N3" s="4"/>
      <c r="O3" s="4"/>
    </row>
    <row r="4" spans="1:15" x14ac:dyDescent="0.3">
      <c r="A4" t="s">
        <v>80</v>
      </c>
      <c r="B4">
        <f>SUM('transitions_state_all_2025-03-1'!I2:I31)</f>
        <v>-6234.9</v>
      </c>
      <c r="C4">
        <f>SUM('transitions_state_all_2025-03-1'!AB$2:AB$31)</f>
        <v>14025.199999999999</v>
      </c>
      <c r="D4">
        <f>SUM('transitions_state_all_2025-03-1'!AU$2:AU$31)</f>
        <v>13689.000000000004</v>
      </c>
      <c r="E4">
        <f>SUM('transitions_state_all_2025-03-1'!BN$2:BN$31)</f>
        <v>14443.799999999997</v>
      </c>
      <c r="F4">
        <f t="shared" si="0"/>
        <v>35923.1</v>
      </c>
      <c r="G4">
        <f>F2/F4</f>
        <v>1.0133229036469571</v>
      </c>
      <c r="I4" s="4"/>
      <c r="J4" s="4"/>
      <c r="K4" s="4"/>
      <c r="L4" s="4"/>
      <c r="M4" s="4"/>
      <c r="N4" s="4"/>
      <c r="O4" s="4"/>
    </row>
    <row r="5" spans="1:15" x14ac:dyDescent="0.3">
      <c r="A5" t="s">
        <v>53</v>
      </c>
      <c r="B5">
        <f>SUM('transitions_state_all_2025-03-1'!J2:J31)</f>
        <v>-7300.0199999999986</v>
      </c>
      <c r="C5">
        <f>SUM('transitions_state_all_2025-03-1'!AC$2:AC$31)</f>
        <v>14037.800000000001</v>
      </c>
      <c r="D5">
        <f>SUM('transitions_state_all_2025-03-1'!AV$2:AV$31)</f>
        <v>13695</v>
      </c>
      <c r="E5">
        <f>SUM('transitions_state_all_2025-03-1'!BO$2:BO$31)</f>
        <v>14435.000000000004</v>
      </c>
      <c r="F5">
        <f t="shared" ref="F5:F7" si="1">SUM(B5:E5)</f>
        <v>34867.780000000006</v>
      </c>
      <c r="G5">
        <f>F2/F5</f>
        <v>1.0439924767220625</v>
      </c>
      <c r="I5" s="4" t="s">
        <v>52</v>
      </c>
      <c r="J5" s="4">
        <v>-5262.1079999999993</v>
      </c>
      <c r="K5" s="4">
        <v>13657</v>
      </c>
      <c r="L5" s="4">
        <v>13273.600000000002</v>
      </c>
      <c r="M5" s="4">
        <v>14255.600000000004</v>
      </c>
      <c r="N5" s="4">
        <v>35924.092000000004</v>
      </c>
      <c r="O5" s="4">
        <v>1.0383820417785368</v>
      </c>
    </row>
    <row r="6" spans="1:15" x14ac:dyDescent="0.3">
      <c r="A6" t="s">
        <v>51</v>
      </c>
      <c r="B6">
        <f>SUM('transitions_state_all_2025-03-1'!K2:K31)</f>
        <v>-6729.6</v>
      </c>
      <c r="C6">
        <f>SUM('transitions_state_all_2025-03-1'!AD$2:AD$31)</f>
        <v>13953.399999999998</v>
      </c>
      <c r="D6">
        <f>SUM('transitions_state_all_2025-03-1'!AW$2:AW$31)</f>
        <v>13673.800000000001</v>
      </c>
      <c r="E6">
        <f>SUM('transitions_state_all_2025-03-1'!BP$2:BP$31)</f>
        <v>14422.000000000002</v>
      </c>
      <c r="F6">
        <f t="shared" si="1"/>
        <v>35319.599999999999</v>
      </c>
      <c r="G6">
        <f>F2/F6</f>
        <v>1.0306373798117761</v>
      </c>
      <c r="I6" s="4" t="s">
        <v>50</v>
      </c>
      <c r="J6" s="4">
        <v>-5171.7479999999987</v>
      </c>
      <c r="K6" s="4">
        <v>13953.399999999998</v>
      </c>
      <c r="L6" s="4">
        <v>12976.2</v>
      </c>
      <c r="M6" s="4">
        <v>14116.400000000001</v>
      </c>
      <c r="N6" s="4">
        <v>35874.252</v>
      </c>
      <c r="O6" s="4">
        <v>1.0398246631037771</v>
      </c>
    </row>
    <row r="7" spans="1:15" x14ac:dyDescent="0.3">
      <c r="A7" t="s">
        <v>55</v>
      </c>
      <c r="B7">
        <f>SUM('transitions_state_all_2025-03-1'!L2:L31)</f>
        <v>-7260</v>
      </c>
      <c r="C7">
        <f>SUM('transitions_state_all_2025-03-1'!AE$2:AE$31)</f>
        <v>14017.399999999998</v>
      </c>
      <c r="D7">
        <f>SUM('transitions_state_all_2025-03-1'!AX$2:AX$31)</f>
        <v>13655.2</v>
      </c>
      <c r="E7">
        <f>SUM('transitions_state_all_2025-03-1'!BQ$2:BQ$31)</f>
        <v>14444.199999999999</v>
      </c>
      <c r="F7">
        <f t="shared" si="1"/>
        <v>34856.799999999996</v>
      </c>
      <c r="G7">
        <f>F2/F7</f>
        <v>1.0443213375869274</v>
      </c>
      <c r="I7" s="4" t="s">
        <v>54</v>
      </c>
      <c r="J7" s="4">
        <v>-6030</v>
      </c>
      <c r="K7" s="4">
        <v>13717.399999999998</v>
      </c>
      <c r="L7" s="4">
        <v>13395.2</v>
      </c>
      <c r="M7" s="4">
        <v>14444.199999999999</v>
      </c>
      <c r="N7" s="4">
        <v>35526.799999999996</v>
      </c>
      <c r="O7" s="4">
        <v>1.0499941452649832</v>
      </c>
    </row>
    <row r="8" spans="1:15" x14ac:dyDescent="0.3">
      <c r="I8" s="4"/>
      <c r="J8" s="4"/>
      <c r="K8" s="4"/>
      <c r="L8" s="4"/>
      <c r="M8" s="4"/>
      <c r="N8" s="4"/>
      <c r="O8" s="4"/>
    </row>
    <row r="11" spans="1:15" x14ac:dyDescent="0.3">
      <c r="A11" t="s">
        <v>60</v>
      </c>
      <c r="B11" t="s">
        <v>56</v>
      </c>
      <c r="C11" t="s">
        <v>57</v>
      </c>
      <c r="D11" t="s">
        <v>58</v>
      </c>
      <c r="E11" t="s">
        <v>59</v>
      </c>
      <c r="I11" s="3" t="s">
        <v>78</v>
      </c>
      <c r="J11" s="3" t="s">
        <v>74</v>
      </c>
      <c r="K11" s="3" t="s">
        <v>75</v>
      </c>
      <c r="L11" s="3" t="s">
        <v>76</v>
      </c>
      <c r="M11" s="3" t="s">
        <v>77</v>
      </c>
      <c r="N11" s="3"/>
      <c r="O11" s="3"/>
    </row>
    <row r="12" spans="1:15" x14ac:dyDescent="0.3">
      <c r="A12" t="s">
        <v>49</v>
      </c>
      <c r="B12" s="2">
        <f>AVERAGE('transitions_state_all_2025-03-1'!M$2:M$31)</f>
        <v>588.4</v>
      </c>
      <c r="C12" s="2">
        <f>AVERAGE('transitions_state_all_2025-03-1'!AF$2:AF$31)</f>
        <v>127.2</v>
      </c>
      <c r="D12" s="2">
        <f>AVERAGE('transitions_state_all_2025-03-1'!AY$2:AY$31)</f>
        <v>115.13333333333334</v>
      </c>
      <c r="E12" s="2">
        <f>AVERAGE('transitions_state_all_2025-03-1'!BR$2:BR$31)</f>
        <v>116.13333333333334</v>
      </c>
      <c r="I12" s="4" t="s">
        <v>48</v>
      </c>
      <c r="J12" s="4">
        <v>496.58533333333332</v>
      </c>
      <c r="K12" s="4">
        <v>127.2</v>
      </c>
      <c r="L12" s="4">
        <v>115.13333333333334</v>
      </c>
      <c r="M12" s="4">
        <v>110.6</v>
      </c>
      <c r="N12" s="4"/>
    </row>
    <row r="13" spans="1:15" x14ac:dyDescent="0.3">
      <c r="A13" t="s">
        <v>81</v>
      </c>
      <c r="B13" s="2">
        <f>AVERAGE('transitions_state_all_2025-03-1'!N$2:N$31)</f>
        <v>617</v>
      </c>
      <c r="C13" s="2">
        <f>AVERAGE('transitions_state_all_2025-03-1'!AG$2:AG$31)</f>
        <v>136.86666666666667</v>
      </c>
      <c r="D13" s="2">
        <f>AVERAGE('transitions_state_all_2025-03-1'!AZ$2:AZ$31)</f>
        <v>119.33333333333333</v>
      </c>
      <c r="E13" s="2">
        <f>AVERAGE('transitions_state_all_2025-03-1'!BS$2:BS$31)</f>
        <v>126.63333333333334</v>
      </c>
      <c r="I13" s="4"/>
      <c r="J13" s="4"/>
      <c r="K13" s="4"/>
      <c r="L13" s="4"/>
      <c r="M13" s="4"/>
      <c r="N13" s="4"/>
    </row>
    <row r="14" spans="1:15" x14ac:dyDescent="0.3">
      <c r="A14" t="s">
        <v>80</v>
      </c>
      <c r="B14" s="2">
        <f>AVERAGE('transitions_state_all_2025-03-1'!O$2:O$31)</f>
        <v>633.13333333333333</v>
      </c>
      <c r="C14" s="2">
        <f>AVERAGE('transitions_state_all_2025-03-1'!AH$2:AH$31)</f>
        <v>132.19999999999999</v>
      </c>
      <c r="D14" s="2">
        <f>AVERAGE('transitions_state_all_2025-03-1'!BA$2:BA$31)</f>
        <v>120.56666666666666</v>
      </c>
      <c r="E14" s="2">
        <f>AVERAGE('transitions_state_all_2025-03-1'!BT$2:BT$31)</f>
        <v>123.96666666666667</v>
      </c>
      <c r="I14" s="4"/>
      <c r="J14" s="4"/>
      <c r="K14" s="4"/>
      <c r="L14" s="4"/>
      <c r="M14" s="4"/>
      <c r="N14" s="4"/>
    </row>
    <row r="15" spans="1:15" x14ac:dyDescent="0.3">
      <c r="A15" t="s">
        <v>53</v>
      </c>
      <c r="B15" s="2">
        <f>AVERAGE('transitions_state_all_2025-03-1'!P$2:P$31)</f>
        <v>741.16666666666663</v>
      </c>
      <c r="C15" s="2">
        <f>AVERAGE('transitions_state_all_2025-03-1'!AI$2:AI$31)</f>
        <v>130</v>
      </c>
      <c r="D15" s="2">
        <f>AVERAGE('transitions_state_all_2025-03-1'!BB$2:BB$31)</f>
        <v>119.66666666666667</v>
      </c>
      <c r="E15" s="2">
        <f>AVERAGE('transitions_state_all_2025-03-1'!BU$2:BU$31)</f>
        <v>125.46666666666667</v>
      </c>
      <c r="I15" s="4" t="s">
        <v>52</v>
      </c>
      <c r="J15" s="4">
        <v>514.72266666666667</v>
      </c>
      <c r="K15" s="4">
        <v>191.2</v>
      </c>
      <c r="L15" s="4">
        <v>184.73333333333332</v>
      </c>
      <c r="M15" s="4">
        <v>153.06666666666666</v>
      </c>
      <c r="N15" s="4">
        <v>1.5031446540880502</v>
      </c>
    </row>
    <row r="16" spans="1:15" x14ac:dyDescent="0.3">
      <c r="A16" t="s">
        <v>51</v>
      </c>
      <c r="B16" s="2">
        <f>AVERAGE('transitions_state_all_2025-03-1'!Q$2:Q$31)</f>
        <v>688.1</v>
      </c>
      <c r="C16" s="2">
        <f>AVERAGE('transitions_state_all_2025-03-1'!AJ$2:AJ$31)</f>
        <v>144.13333333333333</v>
      </c>
      <c r="D16" s="2">
        <f>AVERAGE('transitions_state_all_2025-03-1'!BC$2:BC$31)</f>
        <v>126.43333333333334</v>
      </c>
      <c r="E16" s="2">
        <f>AVERAGE('transitions_state_all_2025-03-1'!BV$2:BV$31)</f>
        <v>125.06666666666666</v>
      </c>
      <c r="I16" s="4" t="s">
        <v>50</v>
      </c>
      <c r="J16" s="4">
        <v>523.63866666666672</v>
      </c>
      <c r="K16" s="4">
        <v>144.13333333333333</v>
      </c>
      <c r="L16" s="4">
        <v>237.63333333333333</v>
      </c>
      <c r="M16" s="4">
        <v>174.66666666666666</v>
      </c>
      <c r="N16" s="4">
        <v>1.1331236897274632</v>
      </c>
    </row>
    <row r="17" spans="1:14" x14ac:dyDescent="0.3">
      <c r="A17" t="s">
        <v>55</v>
      </c>
      <c r="B17" s="2">
        <f>AVERAGE('transitions_state_all_2025-03-1'!R$2:R$31)</f>
        <v>740</v>
      </c>
      <c r="C17" s="2">
        <f>AVERAGE('transitions_state_all_2025-03-1'!AK$2:AK$31)</f>
        <v>133.76666666666668</v>
      </c>
      <c r="D17" s="2">
        <f>AVERAGE('transitions_state_all_2025-03-1'!BD$2:BD$31)</f>
        <v>124.13333333333334</v>
      </c>
      <c r="E17" s="2">
        <f>AVERAGE('transitions_state_all_2025-03-1'!BW$2:BW$31)</f>
        <v>125.96666666666667</v>
      </c>
      <c r="I17" s="4" t="s">
        <v>54</v>
      </c>
      <c r="J17" s="4">
        <v>576.66666666666663</v>
      </c>
      <c r="K17" s="4">
        <v>180.43333333333334</v>
      </c>
      <c r="L17" s="4">
        <v>164.13333333333333</v>
      </c>
      <c r="M17" s="4">
        <v>125.96666666666667</v>
      </c>
      <c r="N17" s="4"/>
    </row>
    <row r="18" spans="1:14" x14ac:dyDescent="0.3">
      <c r="B18">
        <f>B12/B15</f>
        <v>0.79388351697773785</v>
      </c>
      <c r="C18">
        <f>C16/C12</f>
        <v>1.1331236897274632</v>
      </c>
      <c r="D18">
        <f t="shared" ref="D18:E18" si="2">D15/D12</f>
        <v>1.0393746381007527</v>
      </c>
      <c r="E18">
        <f t="shared" si="2"/>
        <v>1.0803673938002296</v>
      </c>
    </row>
    <row r="19" spans="1:14" x14ac:dyDescent="0.3">
      <c r="B19">
        <f>B12/B17</f>
        <v>0.79513513513513512</v>
      </c>
      <c r="C19">
        <f>C17/C12</f>
        <v>1.0516247379454928</v>
      </c>
      <c r="D19">
        <f t="shared" ref="D19:E19" si="3">D17/D12</f>
        <v>1.0781702374059061</v>
      </c>
      <c r="E19">
        <f t="shared" si="3"/>
        <v>1.0846727898966704</v>
      </c>
    </row>
    <row r="20" spans="1:14" x14ac:dyDescent="0.3">
      <c r="A20" t="s">
        <v>79</v>
      </c>
      <c r="B20" t="s">
        <v>56</v>
      </c>
      <c r="C20" t="s">
        <v>57</v>
      </c>
      <c r="D20" t="s">
        <v>58</v>
      </c>
      <c r="E20" t="s">
        <v>59</v>
      </c>
    </row>
    <row r="21" spans="1:14" x14ac:dyDescent="0.3">
      <c r="A21" t="s">
        <v>49</v>
      </c>
      <c r="E21">
        <f>AVERAGE('transitions_state_all_2025-03-1'!BX2:BX31)</f>
        <v>29.033333333333335</v>
      </c>
    </row>
    <row r="22" spans="1:14" x14ac:dyDescent="0.3">
      <c r="A22" t="s">
        <v>53</v>
      </c>
      <c r="E22">
        <f>AVERAGE('transitions_state_all_2025-03-1'!BX3:BX32)</f>
        <v>30.03448275862069</v>
      </c>
      <c r="F22">
        <f>E22/E21</f>
        <v>1.0344827586206897</v>
      </c>
    </row>
    <row r="23" spans="1:14" x14ac:dyDescent="0.3">
      <c r="A23" t="s">
        <v>51</v>
      </c>
      <c r="E23">
        <f>AVERAGE('transitions_state_all_2025-03-1'!BX4:BX33)</f>
        <v>31.107142857142858</v>
      </c>
      <c r="F23">
        <f>E23/E21</f>
        <v>1.0714285714285714</v>
      </c>
    </row>
    <row r="24" spans="1:14" x14ac:dyDescent="0.3">
      <c r="A24" t="s">
        <v>55</v>
      </c>
      <c r="E24">
        <f>AVERAGE('transitions_state_all_2025-03-1'!BX5:BX34)</f>
        <v>29.222222222222221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transitions_state_all_2025-03-1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2025-03-23T14:23:58Z</dcterms:created>
  <dcterms:modified xsi:type="dcterms:W3CDTF">2025-07-08T14:44:07Z</dcterms:modified>
</cp:coreProperties>
</file>