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4173C4BF-F4FD-42CD-B17C-A3875D261DB9}" xr6:coauthVersionLast="47" xr6:coauthVersionMax="47" xr10:uidLastSave="{00000000-0000-0000-0000-000000000000}"/>
  <bookViews>
    <workbookView xWindow="-110" yWindow="-110" windowWidth="19420" windowHeight="10420" xr2:uid="{C6CD6CAE-CD59-4781-B9D4-E37BEA742F3C}"/>
  </bookViews>
  <sheets>
    <sheet name="transitions_state_all_2025-03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J11" i="2"/>
  <c r="E17" i="2"/>
  <c r="E16" i="2"/>
  <c r="E15" i="2"/>
  <c r="E14" i="2"/>
  <c r="D17" i="2"/>
  <c r="D16" i="2"/>
  <c r="D15" i="2"/>
  <c r="D14" i="2"/>
  <c r="C17" i="2"/>
  <c r="C16" i="2"/>
  <c r="C15" i="2"/>
  <c r="C14" i="2"/>
  <c r="B17" i="2"/>
  <c r="B16" i="2"/>
  <c r="B15" i="2"/>
  <c r="B14" i="2"/>
  <c r="F8" i="2"/>
  <c r="F9" i="2"/>
  <c r="F10" i="2"/>
  <c r="F11" i="2"/>
  <c r="H11" i="2" s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S2" i="1"/>
  <c r="AT2" i="1"/>
  <c r="AU2" i="1"/>
  <c r="AR2" i="1"/>
  <c r="AE2" i="1"/>
  <c r="AE3" i="1"/>
  <c r="AF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F2" i="1"/>
  <c r="AG2" i="1"/>
  <c r="AH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2" i="1"/>
  <c r="T2" i="1"/>
  <c r="U2" i="1"/>
  <c r="R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F2" i="1"/>
  <c r="G2" i="1"/>
  <c r="H2" i="1"/>
  <c r="E2" i="1"/>
  <c r="G10" i="2" l="1"/>
  <c r="G9" i="2"/>
  <c r="C4" i="2"/>
  <c r="B2" i="2"/>
  <c r="C2" i="2"/>
  <c r="C5" i="2"/>
  <c r="D5" i="2"/>
  <c r="E2" i="2"/>
  <c r="D2" i="2"/>
  <c r="E5" i="2"/>
  <c r="D3" i="2"/>
  <c r="E4" i="2"/>
  <c r="D4" i="2"/>
  <c r="B4" i="2"/>
  <c r="B3" i="2"/>
  <c r="C3" i="2"/>
  <c r="E3" i="2"/>
  <c r="B5" i="2"/>
  <c r="G11" i="2"/>
  <c r="F2" i="2" l="1"/>
  <c r="F5" i="2"/>
  <c r="F4" i="2"/>
  <c r="F3" i="2"/>
  <c r="G5" i="2" l="1"/>
</calcChain>
</file>

<file path=xl/sharedStrings.xml><?xml version="1.0" encoding="utf-8"?>
<sst xmlns="http://schemas.openxmlformats.org/spreadsheetml/2006/main" count="91" uniqueCount="69">
  <si>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</si>
  <si>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</si>
  <si>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</si>
  <si>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</si>
  <si>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</si>
  <si>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</si>
  <si>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</si>
  <si>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</si>
  <si>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</si>
  <si>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</si>
  <si>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</si>
  <si>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</si>
  <si>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</si>
  <si>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</si>
  <si>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</si>
  <si>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</si>
  <si>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</si>
  <si>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</si>
  <si>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</si>
  <si>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</si>
  <si>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</si>
  <si>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</si>
  <si>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</si>
  <si>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</si>
  <si>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</si>
  <si>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</si>
  <si>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</si>
  <si>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</si>
  <si>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</si>
  <si>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</si>
  <si>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</si>
  <si>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</si>
  <si>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</si>
  <si>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</si>
  <si>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</si>
  <si>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</si>
  <si>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profit_f_ma_dfppo</t>
    <phoneticPr fontId="18" type="noConversion"/>
  </si>
  <si>
    <t>profit_f_A3C</t>
    <phoneticPr fontId="18" type="noConversion"/>
  </si>
  <si>
    <t>profit_f_PPO</t>
    <phoneticPr fontId="18" type="noConversion"/>
  </si>
  <si>
    <t>profit_f_ma_Ax</t>
    <phoneticPr fontId="18" type="noConversion"/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</si>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</sst>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tabSelected="1" topLeftCell="R1" workbookViewId="0">
      <selection activeCell="M9" sqref="M9"/>
    </sheetView>
  </sheetViews>
  <sheetFormatPr defaultRowHeight="14" x14ac:dyDescent="0.3"/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s="1" t="s">
        <v>36</v>
      </c>
      <c r="F1" s="1" t="s">
        <v>37</v>
      </c>
      <c r="G1" s="1" t="s">
        <v>38</v>
      </c>
      <c r="H1" s="1" t="s">
        <v>39</v>
      </c>
      <c r="I1" s="3" t="s">
        <v>4</v>
      </c>
      <c r="J1" s="3" t="s">
        <v>5</v>
      </c>
      <c r="K1" s="3" t="s">
        <v>6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t="s">
        <v>12</v>
      </c>
      <c r="R1" s="1" t="s">
        <v>40</v>
      </c>
      <c r="S1" s="1" t="s">
        <v>41</v>
      </c>
      <c r="T1" s="1" t="s">
        <v>42</v>
      </c>
      <c r="U1" s="1" t="s">
        <v>43</v>
      </c>
      <c r="V1" t="s">
        <v>13</v>
      </c>
      <c r="W1" t="s">
        <v>66</v>
      </c>
      <c r="X1" t="s">
        <v>68</v>
      </c>
      <c r="Y1" t="s">
        <v>67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44</v>
      </c>
      <c r="AF1" s="1" t="s">
        <v>45</v>
      </c>
      <c r="AG1" s="1" t="s">
        <v>46</v>
      </c>
      <c r="AH1" s="1" t="s">
        <v>47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48</v>
      </c>
      <c r="AS1" s="1" t="s">
        <v>49</v>
      </c>
      <c r="AT1" s="1" t="s">
        <v>50</v>
      </c>
      <c r="AU1" s="1" t="s">
        <v>51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3">
      <c r="A2">
        <v>172</v>
      </c>
      <c r="B2">
        <v>172</v>
      </c>
      <c r="C2">
        <v>336</v>
      </c>
      <c r="D2">
        <v>300</v>
      </c>
      <c r="E2">
        <f>A2*10-(I2+M2)*0.05</f>
        <v>1675</v>
      </c>
      <c r="F2">
        <f t="shared" ref="F2:H2" si="0">B2*10-(J2+N2)*0.05</f>
        <v>1675</v>
      </c>
      <c r="G2">
        <f t="shared" si="0"/>
        <v>3315</v>
      </c>
      <c r="H2">
        <f t="shared" si="0"/>
        <v>2955</v>
      </c>
      <c r="I2">
        <v>900</v>
      </c>
      <c r="J2">
        <v>900</v>
      </c>
      <c r="K2">
        <v>900</v>
      </c>
      <c r="L2">
        <v>900</v>
      </c>
      <c r="M2">
        <v>0</v>
      </c>
      <c r="N2">
        <v>0</v>
      </c>
      <c r="O2">
        <v>0</v>
      </c>
      <c r="P2">
        <v>0</v>
      </c>
      <c r="Q2">
        <v>27</v>
      </c>
      <c r="R2">
        <f t="shared" ref="R2:R31" si="1">$Q2*12-(V2+Z2)*0.05</f>
        <v>315.3</v>
      </c>
      <c r="S2">
        <f t="shared" ref="S2:S31" si="2">$Q2*12-(W2+AA2)*0.05</f>
        <v>315.3</v>
      </c>
      <c r="T2">
        <f t="shared" ref="T2:T31" si="3">$Q2*12-(X2+AB2)*0.05</f>
        <v>315.3</v>
      </c>
      <c r="U2">
        <f t="shared" ref="U2:U31" si="4">$Q2*12-(Y2+AC2)*0.05</f>
        <v>314.35000000000002</v>
      </c>
      <c r="V2">
        <v>93</v>
      </c>
      <c r="W2">
        <v>93</v>
      </c>
      <c r="X2">
        <v>93</v>
      </c>
      <c r="Y2">
        <v>93</v>
      </c>
      <c r="Z2">
        <v>81</v>
      </c>
      <c r="AA2">
        <v>81</v>
      </c>
      <c r="AB2">
        <v>81</v>
      </c>
      <c r="AC2">
        <v>100</v>
      </c>
      <c r="AD2">
        <v>25</v>
      </c>
      <c r="AE2">
        <f>$AD2*12-(AI2+AM2)*0.05</f>
        <v>290.7</v>
      </c>
      <c r="AF2">
        <f t="shared" ref="AF2:AH2" si="5">$AD2*12-(AJ2+AN2)*0.05</f>
        <v>290.7</v>
      </c>
      <c r="AG2">
        <f t="shared" si="5"/>
        <v>290.7</v>
      </c>
      <c r="AH2">
        <f t="shared" si="5"/>
        <v>290.25</v>
      </c>
      <c r="AI2">
        <v>95</v>
      </c>
      <c r="AJ2">
        <v>95</v>
      </c>
      <c r="AK2">
        <v>95</v>
      </c>
      <c r="AL2">
        <v>95</v>
      </c>
      <c r="AM2">
        <v>91</v>
      </c>
      <c r="AN2">
        <v>91</v>
      </c>
      <c r="AO2">
        <v>91</v>
      </c>
      <c r="AP2">
        <v>100</v>
      </c>
      <c r="AQ2">
        <v>25</v>
      </c>
      <c r="AR2">
        <f>$AQ2*12-(AV2+AZ2)*0.05</f>
        <v>295.25</v>
      </c>
      <c r="AS2">
        <f t="shared" ref="AS2:AU2" si="6">$AQ2*12-(AW2+BA2)*0.05</f>
        <v>295.25</v>
      </c>
      <c r="AT2">
        <f t="shared" si="6"/>
        <v>287.05</v>
      </c>
      <c r="AU2">
        <f t="shared" si="6"/>
        <v>290.25</v>
      </c>
      <c r="AV2">
        <v>95</v>
      </c>
      <c r="AW2">
        <v>95</v>
      </c>
      <c r="AX2">
        <v>95</v>
      </c>
      <c r="AY2">
        <v>95</v>
      </c>
      <c r="AZ2">
        <v>0</v>
      </c>
      <c r="BA2">
        <v>0</v>
      </c>
      <c r="BB2">
        <v>164</v>
      </c>
      <c r="BC2">
        <v>100</v>
      </c>
    </row>
    <row r="3" spans="1:55" x14ac:dyDescent="0.3">
      <c r="A3">
        <v>0</v>
      </c>
      <c r="B3">
        <v>336</v>
      </c>
      <c r="C3">
        <v>172</v>
      </c>
      <c r="D3">
        <v>0</v>
      </c>
      <c r="E3">
        <f t="shared" ref="E3:E31" si="7">A3*10-(I3+M3)*0.05</f>
        <v>-45</v>
      </c>
      <c r="F3">
        <f t="shared" ref="F3:F31" si="8">B3*10-(J3+N3)*0.05</f>
        <v>3331.8</v>
      </c>
      <c r="G3">
        <f t="shared" ref="G3:G31" si="9">C3*10-(K3+O3)*0.05</f>
        <v>1683.6</v>
      </c>
      <c r="H3">
        <f t="shared" ref="H3:H31" si="10">D3*10-(L3+P3)*0.05</f>
        <v>-45</v>
      </c>
      <c r="I3">
        <v>900</v>
      </c>
      <c r="J3">
        <v>564</v>
      </c>
      <c r="K3">
        <v>728</v>
      </c>
      <c r="L3">
        <v>900</v>
      </c>
      <c r="M3">
        <v>0</v>
      </c>
      <c r="N3">
        <v>0</v>
      </c>
      <c r="O3">
        <v>0</v>
      </c>
      <c r="P3">
        <v>0</v>
      </c>
      <c r="Q3">
        <v>14</v>
      </c>
      <c r="R3">
        <f t="shared" si="1"/>
        <v>160</v>
      </c>
      <c r="S3">
        <f t="shared" si="2"/>
        <v>155</v>
      </c>
      <c r="T3">
        <f t="shared" si="3"/>
        <v>155.94999999999999</v>
      </c>
      <c r="U3">
        <f t="shared" si="4"/>
        <v>160</v>
      </c>
      <c r="V3">
        <v>160</v>
      </c>
      <c r="W3">
        <v>179</v>
      </c>
      <c r="X3">
        <v>160</v>
      </c>
      <c r="Y3">
        <v>160</v>
      </c>
      <c r="Z3">
        <v>0</v>
      </c>
      <c r="AA3">
        <v>81</v>
      </c>
      <c r="AB3">
        <v>81</v>
      </c>
      <c r="AC3">
        <v>0</v>
      </c>
      <c r="AD3">
        <v>14</v>
      </c>
      <c r="AE3">
        <f t="shared" ref="AE3:AE31" si="11">$AD3*12-(AI3+AM3)*0.05</f>
        <v>159.4</v>
      </c>
      <c r="AF3">
        <f t="shared" ref="AF3:AF31" si="12">$AD3*12-(AJ3+AN3)*0.05</f>
        <v>154.85</v>
      </c>
      <c r="AG3">
        <f t="shared" ref="AG3:AG31" si="13">$AD3*12-(AK3+AO3)*0.05</f>
        <v>154.85</v>
      </c>
      <c r="AH3">
        <f t="shared" ref="AH3:AH31" si="14">$AD3*12-(AL3+AP3)*0.05</f>
        <v>158.94999999999999</v>
      </c>
      <c r="AI3">
        <v>172</v>
      </c>
      <c r="AJ3">
        <v>172</v>
      </c>
      <c r="AK3">
        <v>172</v>
      </c>
      <c r="AL3">
        <v>181</v>
      </c>
      <c r="AM3">
        <v>0</v>
      </c>
      <c r="AN3">
        <v>91</v>
      </c>
      <c r="AO3">
        <v>91</v>
      </c>
      <c r="AP3">
        <v>0</v>
      </c>
      <c r="AQ3">
        <v>13</v>
      </c>
      <c r="AR3">
        <f t="shared" ref="AR3:AR31" si="15">$AQ3*12-(AV3+AZ3)*0.05</f>
        <v>151.9</v>
      </c>
      <c r="AS3">
        <f t="shared" ref="AS3:AS31" si="16">$AQ3*12-(AW3+BA3)*0.05</f>
        <v>143.69999999999999</v>
      </c>
      <c r="AT3">
        <f t="shared" ref="AT3:AT31" si="17">$AQ3*12-(AX3+BB3)*0.05</f>
        <v>143.69999999999999</v>
      </c>
      <c r="AU3">
        <f t="shared" ref="AU3:AU31" si="18">$AQ3*12-(AY3+BC3)*0.05</f>
        <v>146.9</v>
      </c>
      <c r="AV3">
        <v>82</v>
      </c>
      <c r="AW3">
        <v>82</v>
      </c>
      <c r="AX3">
        <v>246</v>
      </c>
      <c r="AY3">
        <v>182</v>
      </c>
      <c r="AZ3">
        <v>0</v>
      </c>
      <c r="BA3">
        <v>164</v>
      </c>
      <c r="BB3">
        <v>0</v>
      </c>
      <c r="BC3">
        <v>0</v>
      </c>
    </row>
    <row r="4" spans="1:55" x14ac:dyDescent="0.3">
      <c r="A4">
        <v>40</v>
      </c>
      <c r="B4">
        <v>108</v>
      </c>
      <c r="C4">
        <v>108</v>
      </c>
      <c r="D4">
        <v>0</v>
      </c>
      <c r="E4">
        <f t="shared" si="7"/>
        <v>357</v>
      </c>
      <c r="F4">
        <f t="shared" si="8"/>
        <v>1057.2</v>
      </c>
      <c r="G4">
        <f t="shared" si="9"/>
        <v>1049</v>
      </c>
      <c r="H4">
        <f t="shared" si="10"/>
        <v>-45</v>
      </c>
      <c r="I4">
        <v>860</v>
      </c>
      <c r="J4">
        <v>456</v>
      </c>
      <c r="K4">
        <v>620</v>
      </c>
      <c r="L4">
        <v>900</v>
      </c>
      <c r="M4">
        <v>0</v>
      </c>
      <c r="N4">
        <v>0</v>
      </c>
      <c r="O4">
        <v>0</v>
      </c>
      <c r="P4">
        <v>0</v>
      </c>
      <c r="Q4">
        <v>6</v>
      </c>
      <c r="R4">
        <f t="shared" si="1"/>
        <v>64.3</v>
      </c>
      <c r="S4">
        <f t="shared" si="2"/>
        <v>59.95</v>
      </c>
      <c r="T4">
        <f t="shared" si="3"/>
        <v>56.85</v>
      </c>
      <c r="U4">
        <f t="shared" si="4"/>
        <v>60.25</v>
      </c>
      <c r="V4">
        <v>154</v>
      </c>
      <c r="W4">
        <v>173</v>
      </c>
      <c r="X4">
        <v>235</v>
      </c>
      <c r="Y4">
        <v>235</v>
      </c>
      <c r="Z4">
        <v>0</v>
      </c>
      <c r="AA4">
        <v>68</v>
      </c>
      <c r="AB4">
        <v>68</v>
      </c>
      <c r="AC4">
        <v>0</v>
      </c>
      <c r="AD4">
        <v>5</v>
      </c>
      <c r="AE4">
        <f t="shared" si="11"/>
        <v>49.65</v>
      </c>
      <c r="AF4">
        <f t="shared" si="12"/>
        <v>45.1</v>
      </c>
      <c r="AG4">
        <f t="shared" si="13"/>
        <v>45.1</v>
      </c>
      <c r="AH4">
        <f t="shared" si="14"/>
        <v>51.2</v>
      </c>
      <c r="AI4">
        <v>167</v>
      </c>
      <c r="AJ4">
        <v>258</v>
      </c>
      <c r="AK4">
        <v>258</v>
      </c>
      <c r="AL4">
        <v>176</v>
      </c>
      <c r="AM4">
        <v>40</v>
      </c>
      <c r="AN4">
        <v>40</v>
      </c>
      <c r="AO4">
        <v>40</v>
      </c>
      <c r="AP4">
        <v>0</v>
      </c>
      <c r="AQ4">
        <v>4</v>
      </c>
      <c r="AR4">
        <f t="shared" si="15"/>
        <v>44.1</v>
      </c>
      <c r="AS4">
        <f t="shared" si="16"/>
        <v>35.9</v>
      </c>
      <c r="AT4">
        <f t="shared" si="17"/>
        <v>35.9</v>
      </c>
      <c r="AU4">
        <f t="shared" si="18"/>
        <v>39.1</v>
      </c>
      <c r="AV4">
        <v>78</v>
      </c>
      <c r="AW4">
        <v>242</v>
      </c>
      <c r="AX4">
        <v>242</v>
      </c>
      <c r="AY4">
        <v>178</v>
      </c>
      <c r="AZ4">
        <v>0</v>
      </c>
      <c r="BA4">
        <v>0</v>
      </c>
      <c r="BB4">
        <v>0</v>
      </c>
      <c r="BC4">
        <v>0</v>
      </c>
    </row>
    <row r="5" spans="1:55" x14ac:dyDescent="0.3">
      <c r="A5">
        <v>0</v>
      </c>
      <c r="B5">
        <v>0</v>
      </c>
      <c r="C5">
        <v>0</v>
      </c>
      <c r="D5">
        <v>0</v>
      </c>
      <c r="E5">
        <f t="shared" si="7"/>
        <v>-43</v>
      </c>
      <c r="F5">
        <f t="shared" si="8"/>
        <v>-22.8</v>
      </c>
      <c r="G5">
        <f t="shared" si="9"/>
        <v>-40.1</v>
      </c>
      <c r="H5">
        <f t="shared" si="10"/>
        <v>-45</v>
      </c>
      <c r="I5">
        <v>860</v>
      </c>
      <c r="J5">
        <v>456</v>
      </c>
      <c r="K5">
        <v>620</v>
      </c>
      <c r="L5">
        <v>900</v>
      </c>
      <c r="M5">
        <v>0</v>
      </c>
      <c r="N5">
        <v>0</v>
      </c>
      <c r="O5">
        <v>182</v>
      </c>
      <c r="P5">
        <v>0</v>
      </c>
      <c r="Q5">
        <v>4</v>
      </c>
      <c r="R5">
        <f t="shared" si="1"/>
        <v>40.5</v>
      </c>
      <c r="S5">
        <f t="shared" si="2"/>
        <v>39.549999999999997</v>
      </c>
      <c r="T5">
        <f t="shared" si="3"/>
        <v>33.049999999999997</v>
      </c>
      <c r="U5">
        <f t="shared" si="4"/>
        <v>33.049999999999997</v>
      </c>
      <c r="V5">
        <v>150</v>
      </c>
      <c r="W5">
        <v>169</v>
      </c>
      <c r="X5">
        <v>299</v>
      </c>
      <c r="Y5">
        <v>299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11"/>
        <v>-10.350000000000001</v>
      </c>
      <c r="AF5">
        <f t="shared" si="12"/>
        <v>-14.9</v>
      </c>
      <c r="AG5">
        <f t="shared" si="13"/>
        <v>-14.9</v>
      </c>
      <c r="AH5">
        <f t="shared" si="14"/>
        <v>-8.8000000000000007</v>
      </c>
      <c r="AI5">
        <v>207</v>
      </c>
      <c r="AJ5">
        <v>298</v>
      </c>
      <c r="AK5">
        <v>298</v>
      </c>
      <c r="AL5">
        <v>176</v>
      </c>
      <c r="AM5">
        <v>0</v>
      </c>
      <c r="AN5">
        <v>0</v>
      </c>
      <c r="AO5">
        <v>0</v>
      </c>
      <c r="AP5">
        <v>0</v>
      </c>
      <c r="AQ5">
        <v>3</v>
      </c>
      <c r="AR5">
        <f t="shared" si="15"/>
        <v>32.25</v>
      </c>
      <c r="AS5">
        <f t="shared" si="16"/>
        <v>24.049999999999997</v>
      </c>
      <c r="AT5">
        <f t="shared" si="17"/>
        <v>24.049999999999997</v>
      </c>
      <c r="AU5">
        <f t="shared" si="18"/>
        <v>27.25</v>
      </c>
      <c r="AV5">
        <v>75</v>
      </c>
      <c r="AW5">
        <v>239</v>
      </c>
      <c r="AX5">
        <v>239</v>
      </c>
      <c r="AY5">
        <v>175</v>
      </c>
      <c r="AZ5">
        <v>0</v>
      </c>
      <c r="BA5">
        <v>0</v>
      </c>
      <c r="BB5">
        <v>0</v>
      </c>
      <c r="BC5">
        <v>0</v>
      </c>
    </row>
    <row r="6" spans="1:55" x14ac:dyDescent="0.3">
      <c r="A6">
        <v>74.52</v>
      </c>
      <c r="B6">
        <v>0</v>
      </c>
      <c r="C6">
        <v>0</v>
      </c>
      <c r="D6">
        <v>0</v>
      </c>
      <c r="E6">
        <f t="shared" si="7"/>
        <v>699.77599999999995</v>
      </c>
      <c r="F6">
        <f t="shared" si="8"/>
        <v>-22.8</v>
      </c>
      <c r="G6">
        <f t="shared" si="9"/>
        <v>-40.1</v>
      </c>
      <c r="H6">
        <f t="shared" si="10"/>
        <v>-45</v>
      </c>
      <c r="I6">
        <v>785.48</v>
      </c>
      <c r="J6">
        <v>456</v>
      </c>
      <c r="K6">
        <v>802</v>
      </c>
      <c r="L6">
        <v>900</v>
      </c>
      <c r="M6">
        <v>123</v>
      </c>
      <c r="N6">
        <v>0</v>
      </c>
      <c r="O6">
        <v>0</v>
      </c>
      <c r="P6">
        <v>0</v>
      </c>
      <c r="Q6">
        <v>4</v>
      </c>
      <c r="R6">
        <f t="shared" si="1"/>
        <v>36.974000000000004</v>
      </c>
      <c r="S6">
        <f t="shared" si="2"/>
        <v>39.75</v>
      </c>
      <c r="T6">
        <f t="shared" si="3"/>
        <v>33.25</v>
      </c>
      <c r="U6">
        <f t="shared" si="4"/>
        <v>33.25</v>
      </c>
      <c r="V6">
        <v>146</v>
      </c>
      <c r="W6">
        <v>165</v>
      </c>
      <c r="X6">
        <v>295</v>
      </c>
      <c r="Y6">
        <v>295</v>
      </c>
      <c r="Z6">
        <v>74.52</v>
      </c>
      <c r="AA6">
        <v>0</v>
      </c>
      <c r="AB6">
        <v>0</v>
      </c>
      <c r="AC6">
        <v>0</v>
      </c>
      <c r="AD6">
        <v>7</v>
      </c>
      <c r="AE6">
        <f t="shared" si="11"/>
        <v>74</v>
      </c>
      <c r="AF6">
        <f t="shared" si="12"/>
        <v>69.45</v>
      </c>
      <c r="AG6">
        <f t="shared" si="13"/>
        <v>69.45</v>
      </c>
      <c r="AH6">
        <f t="shared" si="14"/>
        <v>75.55</v>
      </c>
      <c r="AI6">
        <v>200</v>
      </c>
      <c r="AJ6">
        <v>291</v>
      </c>
      <c r="AK6">
        <v>291</v>
      </c>
      <c r="AL6">
        <v>169</v>
      </c>
      <c r="AM6">
        <v>0</v>
      </c>
      <c r="AN6">
        <v>0</v>
      </c>
      <c r="AO6">
        <v>0</v>
      </c>
      <c r="AP6">
        <v>0</v>
      </c>
      <c r="AQ6">
        <v>4</v>
      </c>
      <c r="AR6">
        <f t="shared" si="15"/>
        <v>44.45</v>
      </c>
      <c r="AS6">
        <f t="shared" si="16"/>
        <v>36.25</v>
      </c>
      <c r="AT6">
        <f t="shared" si="17"/>
        <v>36.25</v>
      </c>
      <c r="AU6">
        <f t="shared" si="18"/>
        <v>39.450000000000003</v>
      </c>
      <c r="AV6">
        <v>71</v>
      </c>
      <c r="AW6">
        <v>235</v>
      </c>
      <c r="AX6">
        <v>235</v>
      </c>
      <c r="AY6">
        <v>171</v>
      </c>
      <c r="AZ6">
        <v>0</v>
      </c>
      <c r="BA6">
        <v>0</v>
      </c>
      <c r="BB6">
        <v>0</v>
      </c>
      <c r="BC6">
        <v>0</v>
      </c>
    </row>
    <row r="7" spans="1:55" x14ac:dyDescent="0.3">
      <c r="A7">
        <v>6.48</v>
      </c>
      <c r="B7">
        <v>0</v>
      </c>
      <c r="C7">
        <v>0</v>
      </c>
      <c r="D7">
        <v>0</v>
      </c>
      <c r="E7">
        <f t="shared" si="7"/>
        <v>19.70000000000001</v>
      </c>
      <c r="F7">
        <f t="shared" si="8"/>
        <v>-36.9</v>
      </c>
      <c r="G7">
        <f t="shared" si="9"/>
        <v>-40.1</v>
      </c>
      <c r="H7">
        <f t="shared" si="10"/>
        <v>-45</v>
      </c>
      <c r="I7">
        <v>902</v>
      </c>
      <c r="J7">
        <v>456</v>
      </c>
      <c r="K7">
        <v>802</v>
      </c>
      <c r="L7">
        <v>900</v>
      </c>
      <c r="M7">
        <v>0</v>
      </c>
      <c r="N7">
        <v>282</v>
      </c>
      <c r="O7">
        <v>0</v>
      </c>
      <c r="P7">
        <v>0</v>
      </c>
      <c r="Q7">
        <v>16</v>
      </c>
      <c r="R7">
        <f t="shared" si="1"/>
        <v>181.45</v>
      </c>
      <c r="S7">
        <f t="shared" si="2"/>
        <v>184.55</v>
      </c>
      <c r="T7">
        <f t="shared" si="3"/>
        <v>178.05</v>
      </c>
      <c r="U7">
        <f t="shared" si="4"/>
        <v>178.05</v>
      </c>
      <c r="V7">
        <v>204.52</v>
      </c>
      <c r="W7">
        <v>149</v>
      </c>
      <c r="X7">
        <v>279</v>
      </c>
      <c r="Y7">
        <v>279</v>
      </c>
      <c r="Z7">
        <v>6.48</v>
      </c>
      <c r="AA7">
        <v>0</v>
      </c>
      <c r="AB7">
        <v>0</v>
      </c>
      <c r="AC7">
        <v>0</v>
      </c>
      <c r="AD7">
        <v>15</v>
      </c>
      <c r="AE7">
        <f t="shared" si="11"/>
        <v>170.75</v>
      </c>
      <c r="AF7">
        <f t="shared" si="12"/>
        <v>166.2</v>
      </c>
      <c r="AG7">
        <f t="shared" si="13"/>
        <v>166.2</v>
      </c>
      <c r="AH7">
        <f t="shared" si="14"/>
        <v>172.3</v>
      </c>
      <c r="AI7">
        <v>185</v>
      </c>
      <c r="AJ7">
        <v>276</v>
      </c>
      <c r="AK7">
        <v>276</v>
      </c>
      <c r="AL7">
        <v>154</v>
      </c>
      <c r="AM7">
        <v>0</v>
      </c>
      <c r="AN7">
        <v>0</v>
      </c>
      <c r="AO7">
        <v>0</v>
      </c>
      <c r="AP7">
        <v>0</v>
      </c>
      <c r="AQ7">
        <v>18</v>
      </c>
      <c r="AR7">
        <f t="shared" si="15"/>
        <v>213.35</v>
      </c>
      <c r="AS7">
        <f t="shared" si="16"/>
        <v>205.15</v>
      </c>
      <c r="AT7">
        <f t="shared" si="17"/>
        <v>205.15</v>
      </c>
      <c r="AU7">
        <f t="shared" si="18"/>
        <v>208.35</v>
      </c>
      <c r="AV7">
        <v>53</v>
      </c>
      <c r="AW7">
        <v>217</v>
      </c>
      <c r="AX7">
        <v>217</v>
      </c>
      <c r="AY7">
        <v>153</v>
      </c>
      <c r="AZ7">
        <v>0</v>
      </c>
      <c r="BA7">
        <v>0</v>
      </c>
      <c r="BB7">
        <v>0</v>
      </c>
      <c r="BC7">
        <v>0</v>
      </c>
    </row>
    <row r="8" spans="1:55" x14ac:dyDescent="0.3">
      <c r="A8">
        <v>227.44</v>
      </c>
      <c r="B8">
        <v>0</v>
      </c>
      <c r="C8">
        <v>0</v>
      </c>
      <c r="D8">
        <v>0</v>
      </c>
      <c r="E8">
        <f t="shared" si="7"/>
        <v>2240.672</v>
      </c>
      <c r="F8">
        <f t="shared" si="8"/>
        <v>-36.9</v>
      </c>
      <c r="G8">
        <f t="shared" si="9"/>
        <v>-40.1</v>
      </c>
      <c r="H8">
        <f t="shared" si="10"/>
        <v>-45</v>
      </c>
      <c r="I8">
        <v>674.56</v>
      </c>
      <c r="J8">
        <v>738</v>
      </c>
      <c r="K8">
        <v>802</v>
      </c>
      <c r="L8">
        <v>900</v>
      </c>
      <c r="M8">
        <v>0</v>
      </c>
      <c r="N8">
        <v>0</v>
      </c>
      <c r="O8">
        <v>0</v>
      </c>
      <c r="P8">
        <v>0</v>
      </c>
      <c r="Q8">
        <v>25</v>
      </c>
      <c r="R8">
        <f t="shared" si="1"/>
        <v>287.2</v>
      </c>
      <c r="S8">
        <f t="shared" si="2"/>
        <v>293.8</v>
      </c>
      <c r="T8">
        <f t="shared" si="3"/>
        <v>287.3</v>
      </c>
      <c r="U8">
        <f t="shared" si="4"/>
        <v>287.3</v>
      </c>
      <c r="V8">
        <v>186</v>
      </c>
      <c r="W8">
        <v>124</v>
      </c>
      <c r="X8">
        <v>254</v>
      </c>
      <c r="Y8">
        <v>254</v>
      </c>
      <c r="Z8">
        <v>70</v>
      </c>
      <c r="AA8">
        <v>0</v>
      </c>
      <c r="AB8">
        <v>0</v>
      </c>
      <c r="AC8">
        <v>0</v>
      </c>
      <c r="AD8">
        <v>25</v>
      </c>
      <c r="AE8">
        <f t="shared" si="11"/>
        <v>292</v>
      </c>
      <c r="AF8">
        <f t="shared" si="12"/>
        <v>287.45</v>
      </c>
      <c r="AG8">
        <f t="shared" si="13"/>
        <v>287.45</v>
      </c>
      <c r="AH8">
        <f t="shared" si="14"/>
        <v>293.55</v>
      </c>
      <c r="AI8">
        <v>160</v>
      </c>
      <c r="AJ8">
        <v>251</v>
      </c>
      <c r="AK8">
        <v>251</v>
      </c>
      <c r="AL8">
        <v>129</v>
      </c>
      <c r="AM8">
        <v>0</v>
      </c>
      <c r="AN8">
        <v>0</v>
      </c>
      <c r="AO8">
        <v>0</v>
      </c>
      <c r="AP8">
        <v>0</v>
      </c>
      <c r="AQ8">
        <v>26</v>
      </c>
      <c r="AR8">
        <f t="shared" si="15"/>
        <v>302.77800000000002</v>
      </c>
      <c r="AS8">
        <f t="shared" si="16"/>
        <v>302.45</v>
      </c>
      <c r="AT8">
        <f t="shared" si="17"/>
        <v>302.45</v>
      </c>
      <c r="AU8">
        <f t="shared" si="18"/>
        <v>305.64999999999998</v>
      </c>
      <c r="AV8">
        <v>27</v>
      </c>
      <c r="AW8">
        <v>191</v>
      </c>
      <c r="AX8">
        <v>191</v>
      </c>
      <c r="AY8">
        <v>127</v>
      </c>
      <c r="AZ8">
        <v>157.44</v>
      </c>
      <c r="BA8">
        <v>0</v>
      </c>
      <c r="BB8">
        <v>0</v>
      </c>
      <c r="BC8">
        <v>0</v>
      </c>
    </row>
    <row r="9" spans="1:55" x14ac:dyDescent="0.3">
      <c r="A9">
        <v>6.56</v>
      </c>
      <c r="B9">
        <v>86.96</v>
      </c>
      <c r="C9">
        <v>0</v>
      </c>
      <c r="D9">
        <v>300</v>
      </c>
      <c r="E9">
        <f t="shared" si="7"/>
        <v>32.199999999999996</v>
      </c>
      <c r="F9">
        <f t="shared" si="8"/>
        <v>837.04799999999989</v>
      </c>
      <c r="G9">
        <f t="shared" si="9"/>
        <v>-40.1</v>
      </c>
      <c r="H9">
        <f t="shared" si="10"/>
        <v>2970</v>
      </c>
      <c r="I9">
        <v>668</v>
      </c>
      <c r="J9">
        <v>651.04</v>
      </c>
      <c r="K9">
        <v>802</v>
      </c>
      <c r="L9">
        <v>600</v>
      </c>
      <c r="M9">
        <v>0</v>
      </c>
      <c r="N9">
        <v>0</v>
      </c>
      <c r="O9">
        <v>0</v>
      </c>
      <c r="P9">
        <v>0</v>
      </c>
      <c r="Q9">
        <v>40</v>
      </c>
      <c r="R9">
        <f t="shared" si="1"/>
        <v>469.2</v>
      </c>
      <c r="S9">
        <f t="shared" si="2"/>
        <v>475.63799999999998</v>
      </c>
      <c r="T9">
        <f t="shared" si="3"/>
        <v>469.3</v>
      </c>
      <c r="U9">
        <f t="shared" si="4"/>
        <v>464.3</v>
      </c>
      <c r="V9">
        <v>216</v>
      </c>
      <c r="W9">
        <v>84</v>
      </c>
      <c r="X9">
        <v>214</v>
      </c>
      <c r="Y9">
        <v>214</v>
      </c>
      <c r="Z9">
        <v>0</v>
      </c>
      <c r="AA9">
        <v>3.24</v>
      </c>
      <c r="AB9">
        <v>0</v>
      </c>
      <c r="AC9">
        <v>100</v>
      </c>
      <c r="AD9">
        <v>38</v>
      </c>
      <c r="AE9">
        <f t="shared" si="11"/>
        <v>449.9</v>
      </c>
      <c r="AF9">
        <f t="shared" si="12"/>
        <v>441.16399999999999</v>
      </c>
      <c r="AG9">
        <f t="shared" si="13"/>
        <v>445.35</v>
      </c>
      <c r="AH9">
        <f t="shared" si="14"/>
        <v>446.45</v>
      </c>
      <c r="AI9">
        <v>122</v>
      </c>
      <c r="AJ9">
        <v>213</v>
      </c>
      <c r="AK9">
        <v>213</v>
      </c>
      <c r="AL9">
        <v>91</v>
      </c>
      <c r="AM9">
        <v>0</v>
      </c>
      <c r="AN9">
        <v>83.72</v>
      </c>
      <c r="AO9">
        <v>0</v>
      </c>
      <c r="AP9">
        <v>100</v>
      </c>
      <c r="AQ9">
        <v>42</v>
      </c>
      <c r="AR9">
        <f t="shared" si="15"/>
        <v>496.55</v>
      </c>
      <c r="AS9">
        <f t="shared" si="16"/>
        <v>496.55</v>
      </c>
      <c r="AT9">
        <f t="shared" si="17"/>
        <v>496.55</v>
      </c>
      <c r="AU9">
        <f t="shared" si="18"/>
        <v>494.75</v>
      </c>
      <c r="AV9">
        <v>142.44</v>
      </c>
      <c r="AW9">
        <v>149</v>
      </c>
      <c r="AX9">
        <v>149</v>
      </c>
      <c r="AY9">
        <v>85</v>
      </c>
      <c r="AZ9">
        <v>6.56</v>
      </c>
      <c r="BA9">
        <v>0</v>
      </c>
      <c r="BB9">
        <v>0</v>
      </c>
      <c r="BC9">
        <v>100</v>
      </c>
    </row>
    <row r="10" spans="1:55" x14ac:dyDescent="0.3">
      <c r="A10">
        <v>83.72</v>
      </c>
      <c r="B10">
        <v>29.96</v>
      </c>
      <c r="C10">
        <v>233.16</v>
      </c>
      <c r="D10">
        <v>0</v>
      </c>
      <c r="E10">
        <f t="shared" si="7"/>
        <v>807.9860000000001</v>
      </c>
      <c r="F10">
        <f t="shared" si="8"/>
        <v>259.04600000000005</v>
      </c>
      <c r="G10">
        <f t="shared" si="9"/>
        <v>2288.6579999999999</v>
      </c>
      <c r="H10">
        <f t="shared" si="10"/>
        <v>-30</v>
      </c>
      <c r="I10">
        <v>584.28</v>
      </c>
      <c r="J10">
        <v>621.08000000000004</v>
      </c>
      <c r="K10">
        <v>568.84</v>
      </c>
      <c r="L10">
        <v>600</v>
      </c>
      <c r="M10">
        <v>0</v>
      </c>
      <c r="N10">
        <v>190</v>
      </c>
      <c r="O10">
        <v>290</v>
      </c>
      <c r="P10">
        <v>0</v>
      </c>
      <c r="Q10">
        <v>48</v>
      </c>
      <c r="R10">
        <f t="shared" si="1"/>
        <v>567.6</v>
      </c>
      <c r="S10">
        <f t="shared" si="2"/>
        <v>568.06600000000003</v>
      </c>
      <c r="T10">
        <f t="shared" si="3"/>
        <v>567.70000000000005</v>
      </c>
      <c r="U10">
        <f t="shared" si="4"/>
        <v>567.53800000000001</v>
      </c>
      <c r="V10">
        <v>168</v>
      </c>
      <c r="W10">
        <v>136</v>
      </c>
      <c r="X10">
        <v>166</v>
      </c>
      <c r="Y10">
        <v>169.24</v>
      </c>
      <c r="Z10">
        <v>0</v>
      </c>
      <c r="AA10">
        <v>22.68</v>
      </c>
      <c r="AB10">
        <v>0</v>
      </c>
      <c r="AC10">
        <v>0</v>
      </c>
      <c r="AD10">
        <v>48</v>
      </c>
      <c r="AE10">
        <f t="shared" si="11"/>
        <v>568.11400000000003</v>
      </c>
      <c r="AF10">
        <f t="shared" si="12"/>
        <v>563.20000000000005</v>
      </c>
      <c r="AG10">
        <f t="shared" si="13"/>
        <v>564.29200000000003</v>
      </c>
      <c r="AH10">
        <f t="shared" si="14"/>
        <v>568.85</v>
      </c>
      <c r="AI10">
        <v>74</v>
      </c>
      <c r="AJ10">
        <v>248.72</v>
      </c>
      <c r="AK10">
        <v>165</v>
      </c>
      <c r="AL10">
        <v>143</v>
      </c>
      <c r="AM10">
        <v>83.72</v>
      </c>
      <c r="AN10">
        <v>7.28</v>
      </c>
      <c r="AO10">
        <v>69.16</v>
      </c>
      <c r="AP10">
        <v>0</v>
      </c>
      <c r="AQ10">
        <v>50</v>
      </c>
      <c r="AR10">
        <f t="shared" si="15"/>
        <v>595.04999999999995</v>
      </c>
      <c r="AS10">
        <f t="shared" si="16"/>
        <v>595.04999999999995</v>
      </c>
      <c r="AT10">
        <f t="shared" si="17"/>
        <v>586.85</v>
      </c>
      <c r="AU10">
        <f t="shared" si="18"/>
        <v>593.25</v>
      </c>
      <c r="AV10">
        <v>99</v>
      </c>
      <c r="AW10">
        <v>99</v>
      </c>
      <c r="AX10">
        <v>99</v>
      </c>
      <c r="AY10">
        <v>135</v>
      </c>
      <c r="AZ10">
        <v>0</v>
      </c>
      <c r="BA10">
        <v>0</v>
      </c>
      <c r="BB10">
        <v>164</v>
      </c>
      <c r="BC10">
        <v>0</v>
      </c>
    </row>
    <row r="11" spans="1:55" x14ac:dyDescent="0.3">
      <c r="A11">
        <v>7.28</v>
      </c>
      <c r="B11">
        <v>219.08</v>
      </c>
      <c r="C11">
        <v>21.84</v>
      </c>
      <c r="D11">
        <v>300</v>
      </c>
      <c r="E11">
        <f t="shared" si="7"/>
        <v>43.949999999999996</v>
      </c>
      <c r="F11">
        <f t="shared" si="8"/>
        <v>2161.2000000000003</v>
      </c>
      <c r="G11">
        <f t="shared" si="9"/>
        <v>176.55</v>
      </c>
      <c r="H11">
        <f t="shared" si="10"/>
        <v>2970</v>
      </c>
      <c r="I11">
        <v>577</v>
      </c>
      <c r="J11">
        <v>592</v>
      </c>
      <c r="K11">
        <v>837</v>
      </c>
      <c r="L11">
        <v>300</v>
      </c>
      <c r="M11">
        <v>0</v>
      </c>
      <c r="N11">
        <v>0</v>
      </c>
      <c r="O11">
        <v>0</v>
      </c>
      <c r="P11">
        <v>300</v>
      </c>
      <c r="Q11">
        <v>53</v>
      </c>
      <c r="R11">
        <f t="shared" si="1"/>
        <v>630.25</v>
      </c>
      <c r="S11">
        <f t="shared" si="2"/>
        <v>629.096</v>
      </c>
      <c r="T11">
        <f t="shared" si="3"/>
        <v>630.35</v>
      </c>
      <c r="U11">
        <f t="shared" si="4"/>
        <v>624.05399999999997</v>
      </c>
      <c r="V11">
        <v>115</v>
      </c>
      <c r="W11">
        <v>83</v>
      </c>
      <c r="X11">
        <v>113</v>
      </c>
      <c r="Y11">
        <v>138.91999999999999</v>
      </c>
      <c r="Z11">
        <v>0</v>
      </c>
      <c r="AA11">
        <v>55.08</v>
      </c>
      <c r="AB11">
        <v>0</v>
      </c>
      <c r="AC11">
        <v>100</v>
      </c>
      <c r="AD11">
        <v>50</v>
      </c>
      <c r="AE11">
        <f t="shared" si="11"/>
        <v>594.25</v>
      </c>
      <c r="AF11">
        <f t="shared" si="12"/>
        <v>589.70000000000005</v>
      </c>
      <c r="AG11">
        <f t="shared" si="13"/>
        <v>589.70000000000005</v>
      </c>
      <c r="AH11">
        <f t="shared" si="14"/>
        <v>590.35</v>
      </c>
      <c r="AI11">
        <v>107.72</v>
      </c>
      <c r="AJ11">
        <v>206</v>
      </c>
      <c r="AK11">
        <v>184.16</v>
      </c>
      <c r="AL11">
        <v>93</v>
      </c>
      <c r="AM11">
        <v>7.28</v>
      </c>
      <c r="AN11">
        <v>0</v>
      </c>
      <c r="AO11">
        <v>21.84</v>
      </c>
      <c r="AP11">
        <v>100</v>
      </c>
      <c r="AQ11">
        <v>51</v>
      </c>
      <c r="AR11">
        <f t="shared" si="15"/>
        <v>609.6</v>
      </c>
      <c r="AS11">
        <f t="shared" si="16"/>
        <v>601.4</v>
      </c>
      <c r="AT11">
        <f t="shared" si="17"/>
        <v>601.4</v>
      </c>
      <c r="AU11">
        <f t="shared" si="18"/>
        <v>602.79999999999995</v>
      </c>
      <c r="AV11">
        <v>48</v>
      </c>
      <c r="AW11">
        <v>48</v>
      </c>
      <c r="AX11">
        <v>212</v>
      </c>
      <c r="AY11">
        <v>84</v>
      </c>
      <c r="AZ11">
        <v>0</v>
      </c>
      <c r="BA11">
        <v>164</v>
      </c>
      <c r="BB11">
        <v>0</v>
      </c>
      <c r="BC11">
        <v>100</v>
      </c>
    </row>
    <row r="12" spans="1:55" x14ac:dyDescent="0.3">
      <c r="A12">
        <v>178.56</v>
      </c>
      <c r="B12">
        <v>91</v>
      </c>
      <c r="C12">
        <v>64.8</v>
      </c>
      <c r="D12">
        <v>0</v>
      </c>
      <c r="E12">
        <f t="shared" si="7"/>
        <v>1752.828</v>
      </c>
      <c r="F12">
        <f t="shared" si="8"/>
        <v>884.95</v>
      </c>
      <c r="G12">
        <f t="shared" si="9"/>
        <v>609.39</v>
      </c>
      <c r="H12">
        <f t="shared" si="10"/>
        <v>-30</v>
      </c>
      <c r="I12">
        <v>398.44</v>
      </c>
      <c r="J12">
        <v>501</v>
      </c>
      <c r="K12">
        <v>772.2</v>
      </c>
      <c r="L12">
        <v>600</v>
      </c>
      <c r="M12">
        <v>257</v>
      </c>
      <c r="N12">
        <v>0</v>
      </c>
      <c r="O12">
        <v>0</v>
      </c>
      <c r="P12">
        <v>0</v>
      </c>
      <c r="Q12">
        <v>48</v>
      </c>
      <c r="R12">
        <f t="shared" si="1"/>
        <v>572.65</v>
      </c>
      <c r="S12">
        <f t="shared" si="2"/>
        <v>569.25</v>
      </c>
      <c r="T12">
        <f t="shared" si="3"/>
        <v>569.51</v>
      </c>
      <c r="U12">
        <f t="shared" si="4"/>
        <v>568.70000000000005</v>
      </c>
      <c r="V12">
        <v>67</v>
      </c>
      <c r="W12">
        <v>135</v>
      </c>
      <c r="X12">
        <v>65</v>
      </c>
      <c r="Y12">
        <v>146</v>
      </c>
      <c r="Z12">
        <v>0</v>
      </c>
      <c r="AA12">
        <v>0</v>
      </c>
      <c r="AB12">
        <v>64.8</v>
      </c>
      <c r="AC12">
        <v>0</v>
      </c>
      <c r="AD12">
        <v>52</v>
      </c>
      <c r="AE12">
        <f t="shared" si="11"/>
        <v>620.12199999999996</v>
      </c>
      <c r="AF12">
        <f t="shared" si="12"/>
        <v>611.75</v>
      </c>
      <c r="AG12">
        <f t="shared" si="13"/>
        <v>616.29999999999995</v>
      </c>
      <c r="AH12">
        <f t="shared" si="14"/>
        <v>616.95000000000005</v>
      </c>
      <c r="AI12">
        <v>63</v>
      </c>
      <c r="AJ12">
        <v>154</v>
      </c>
      <c r="AK12">
        <v>154</v>
      </c>
      <c r="AL12">
        <v>141</v>
      </c>
      <c r="AM12">
        <v>14.56</v>
      </c>
      <c r="AN12">
        <v>91</v>
      </c>
      <c r="AO12">
        <v>0</v>
      </c>
      <c r="AP12">
        <v>0</v>
      </c>
      <c r="AQ12">
        <v>49</v>
      </c>
      <c r="AR12">
        <f t="shared" si="15"/>
        <v>579.85</v>
      </c>
      <c r="AS12">
        <f t="shared" si="16"/>
        <v>579.85</v>
      </c>
      <c r="AT12">
        <f t="shared" si="17"/>
        <v>579.85</v>
      </c>
      <c r="AU12">
        <f t="shared" si="18"/>
        <v>581.25</v>
      </c>
      <c r="AV12">
        <v>-1</v>
      </c>
      <c r="AW12">
        <v>163</v>
      </c>
      <c r="AX12">
        <v>163</v>
      </c>
      <c r="AY12">
        <v>135</v>
      </c>
      <c r="AZ12">
        <v>164</v>
      </c>
      <c r="BA12">
        <v>0</v>
      </c>
      <c r="BB12">
        <v>0</v>
      </c>
      <c r="BC12">
        <v>0</v>
      </c>
    </row>
    <row r="13" spans="1:55" x14ac:dyDescent="0.3">
      <c r="A13">
        <v>157.44</v>
      </c>
      <c r="B13">
        <v>3.24</v>
      </c>
      <c r="C13">
        <v>264.64</v>
      </c>
      <c r="D13">
        <v>200</v>
      </c>
      <c r="E13">
        <f t="shared" si="7"/>
        <v>1549.5</v>
      </c>
      <c r="F13">
        <f t="shared" si="8"/>
        <v>7.512000000000004</v>
      </c>
      <c r="G13">
        <f t="shared" si="9"/>
        <v>2621.0219999999995</v>
      </c>
      <c r="H13">
        <f t="shared" si="10"/>
        <v>1980</v>
      </c>
      <c r="I13">
        <v>498</v>
      </c>
      <c r="J13">
        <v>497.76</v>
      </c>
      <c r="K13">
        <v>507.56</v>
      </c>
      <c r="L13">
        <v>400</v>
      </c>
      <c r="N13">
        <v>0</v>
      </c>
      <c r="O13">
        <v>0</v>
      </c>
      <c r="P13">
        <v>0</v>
      </c>
      <c r="Q13">
        <v>40</v>
      </c>
      <c r="R13">
        <f t="shared" si="1"/>
        <v>474.6</v>
      </c>
      <c r="S13">
        <f t="shared" si="2"/>
        <v>475.08800000000002</v>
      </c>
      <c r="T13">
        <f t="shared" si="3"/>
        <v>474.7</v>
      </c>
      <c r="U13">
        <f t="shared" si="4"/>
        <v>469.7</v>
      </c>
      <c r="V13">
        <v>27</v>
      </c>
      <c r="W13">
        <v>95</v>
      </c>
      <c r="X13">
        <v>89.8</v>
      </c>
      <c r="Y13">
        <v>106</v>
      </c>
      <c r="Z13">
        <v>81</v>
      </c>
      <c r="AA13">
        <v>3.24</v>
      </c>
      <c r="AB13">
        <v>16.2</v>
      </c>
      <c r="AC13">
        <v>100</v>
      </c>
      <c r="AD13">
        <v>40</v>
      </c>
      <c r="AE13">
        <f t="shared" si="11"/>
        <v>474.3</v>
      </c>
      <c r="AF13">
        <f t="shared" si="12"/>
        <v>469.75</v>
      </c>
      <c r="AG13">
        <f t="shared" si="13"/>
        <v>469.75</v>
      </c>
      <c r="AH13">
        <f t="shared" si="14"/>
        <v>474.95</v>
      </c>
      <c r="AI13">
        <v>37.56</v>
      </c>
      <c r="AJ13">
        <v>205</v>
      </c>
      <c r="AK13">
        <v>114</v>
      </c>
      <c r="AL13">
        <v>101</v>
      </c>
      <c r="AM13">
        <v>76.44</v>
      </c>
      <c r="AN13">
        <v>0</v>
      </c>
      <c r="AO13">
        <v>91</v>
      </c>
      <c r="AP13">
        <v>0</v>
      </c>
      <c r="AQ13">
        <v>39</v>
      </c>
      <c r="AR13">
        <f t="shared" si="15"/>
        <v>461.8</v>
      </c>
      <c r="AS13">
        <f t="shared" si="16"/>
        <v>461.8</v>
      </c>
      <c r="AT13">
        <f t="shared" si="17"/>
        <v>453.928</v>
      </c>
      <c r="AU13">
        <f t="shared" si="18"/>
        <v>458.2</v>
      </c>
      <c r="AV13">
        <v>124</v>
      </c>
      <c r="AW13">
        <v>124</v>
      </c>
      <c r="AX13">
        <v>124</v>
      </c>
      <c r="AY13">
        <v>96</v>
      </c>
      <c r="AZ13">
        <v>0</v>
      </c>
      <c r="BA13">
        <v>0</v>
      </c>
      <c r="BB13">
        <v>157.44</v>
      </c>
      <c r="BC13">
        <v>100</v>
      </c>
    </row>
    <row r="14" spans="1:55" x14ac:dyDescent="0.3">
      <c r="A14">
        <v>83.72</v>
      </c>
      <c r="B14">
        <v>313.08</v>
      </c>
      <c r="C14">
        <v>64.88</v>
      </c>
      <c r="D14">
        <v>100</v>
      </c>
      <c r="E14">
        <f t="shared" si="7"/>
        <v>816.4860000000001</v>
      </c>
      <c r="F14">
        <f t="shared" si="8"/>
        <v>3104.8159999999998</v>
      </c>
      <c r="G14">
        <f t="shared" si="9"/>
        <v>626.66599999999994</v>
      </c>
      <c r="H14">
        <f t="shared" si="10"/>
        <v>970</v>
      </c>
      <c r="I14">
        <v>414.28</v>
      </c>
      <c r="J14">
        <v>184.68</v>
      </c>
      <c r="K14">
        <v>442.68</v>
      </c>
      <c r="L14">
        <v>300</v>
      </c>
      <c r="M14">
        <v>0</v>
      </c>
      <c r="N14">
        <v>335</v>
      </c>
      <c r="O14">
        <v>0</v>
      </c>
      <c r="P14">
        <v>300</v>
      </c>
      <c r="Q14">
        <v>27</v>
      </c>
      <c r="R14">
        <f t="shared" si="1"/>
        <v>319.95</v>
      </c>
      <c r="S14">
        <f t="shared" si="2"/>
        <v>311.71199999999999</v>
      </c>
      <c r="T14">
        <f t="shared" si="3"/>
        <v>317.13400000000001</v>
      </c>
      <c r="U14">
        <f t="shared" si="4"/>
        <v>319.88799999999998</v>
      </c>
      <c r="V14">
        <v>81</v>
      </c>
      <c r="W14">
        <v>168</v>
      </c>
      <c r="X14">
        <v>79</v>
      </c>
      <c r="Y14">
        <v>82.24</v>
      </c>
      <c r="Z14">
        <v>0</v>
      </c>
      <c r="AA14">
        <v>77.760000000000005</v>
      </c>
      <c r="AB14">
        <v>58.32</v>
      </c>
      <c r="AC14">
        <v>0</v>
      </c>
      <c r="AD14">
        <v>26</v>
      </c>
      <c r="AE14">
        <f t="shared" si="11"/>
        <v>303.41399999999999</v>
      </c>
      <c r="AF14">
        <f t="shared" si="12"/>
        <v>298.5</v>
      </c>
      <c r="AG14">
        <f t="shared" si="13"/>
        <v>303.05</v>
      </c>
      <c r="AH14">
        <f t="shared" si="14"/>
        <v>303.25</v>
      </c>
      <c r="AI14">
        <v>88</v>
      </c>
      <c r="AJ14">
        <v>179</v>
      </c>
      <c r="AK14">
        <v>179</v>
      </c>
      <c r="AL14">
        <v>75</v>
      </c>
      <c r="AM14">
        <v>83.72</v>
      </c>
      <c r="AN14">
        <v>91</v>
      </c>
      <c r="AO14">
        <v>0</v>
      </c>
      <c r="AP14">
        <v>100</v>
      </c>
      <c r="AQ14">
        <v>29</v>
      </c>
      <c r="AR14">
        <f t="shared" si="15"/>
        <v>343.25</v>
      </c>
      <c r="AS14">
        <f t="shared" si="16"/>
        <v>336.03399999999999</v>
      </c>
      <c r="AT14">
        <f t="shared" si="17"/>
        <v>335.05</v>
      </c>
      <c r="AU14">
        <f t="shared" si="18"/>
        <v>339.65</v>
      </c>
      <c r="AV14">
        <v>95</v>
      </c>
      <c r="AW14">
        <v>95</v>
      </c>
      <c r="AX14">
        <v>252.44</v>
      </c>
      <c r="AY14">
        <v>167</v>
      </c>
      <c r="AZ14">
        <v>0</v>
      </c>
      <c r="BA14">
        <v>144.32</v>
      </c>
      <c r="BB14">
        <v>6.56</v>
      </c>
      <c r="BC14">
        <v>0</v>
      </c>
    </row>
    <row r="15" spans="1:55" x14ac:dyDescent="0.3">
      <c r="A15">
        <v>94.84</v>
      </c>
      <c r="B15">
        <v>160.91999999999999</v>
      </c>
      <c r="C15">
        <v>37.24</v>
      </c>
      <c r="D15">
        <v>0</v>
      </c>
      <c r="E15">
        <f t="shared" si="7"/>
        <v>918.42800000000011</v>
      </c>
      <c r="F15">
        <f t="shared" si="8"/>
        <v>1591.2619999999997</v>
      </c>
      <c r="G15">
        <f t="shared" si="9"/>
        <v>339.42800000000005</v>
      </c>
      <c r="H15">
        <f t="shared" si="10"/>
        <v>-30</v>
      </c>
      <c r="I15">
        <v>319.44</v>
      </c>
      <c r="J15">
        <v>358.76</v>
      </c>
      <c r="K15">
        <v>405.44</v>
      </c>
      <c r="L15">
        <v>600</v>
      </c>
      <c r="M15">
        <v>280</v>
      </c>
      <c r="N15">
        <v>0</v>
      </c>
      <c r="O15">
        <v>254</v>
      </c>
      <c r="P15">
        <v>0</v>
      </c>
      <c r="Q15">
        <v>18</v>
      </c>
      <c r="R15">
        <f t="shared" si="1"/>
        <v>208.8</v>
      </c>
      <c r="S15">
        <f t="shared" si="2"/>
        <v>205.26</v>
      </c>
      <c r="T15">
        <f t="shared" si="3"/>
        <v>208.9</v>
      </c>
      <c r="U15">
        <f t="shared" si="4"/>
        <v>208.9</v>
      </c>
      <c r="V15">
        <v>63</v>
      </c>
      <c r="W15">
        <v>150</v>
      </c>
      <c r="X15">
        <v>119.32</v>
      </c>
      <c r="Y15">
        <v>142</v>
      </c>
      <c r="Z15">
        <v>81</v>
      </c>
      <c r="AA15">
        <v>64.8</v>
      </c>
      <c r="AB15">
        <v>22.68</v>
      </c>
      <c r="AC15">
        <v>0</v>
      </c>
      <c r="AD15">
        <v>17</v>
      </c>
      <c r="AE15">
        <f t="shared" si="11"/>
        <v>195.9</v>
      </c>
      <c r="AF15">
        <f t="shared" si="12"/>
        <v>187.52799999999999</v>
      </c>
      <c r="AG15">
        <f t="shared" si="13"/>
        <v>195.172</v>
      </c>
      <c r="AH15">
        <f t="shared" si="14"/>
        <v>196.1</v>
      </c>
      <c r="AI15">
        <v>154.72</v>
      </c>
      <c r="AJ15">
        <v>253</v>
      </c>
      <c r="AK15">
        <v>162</v>
      </c>
      <c r="AL15">
        <v>158</v>
      </c>
      <c r="AM15">
        <v>7.28</v>
      </c>
      <c r="AN15">
        <v>76.44</v>
      </c>
      <c r="AO15">
        <v>14.56</v>
      </c>
      <c r="AP15">
        <v>0</v>
      </c>
      <c r="AQ15">
        <v>17</v>
      </c>
      <c r="AR15">
        <f t="shared" si="15"/>
        <v>199.77199999999999</v>
      </c>
      <c r="AS15">
        <f t="shared" si="16"/>
        <v>191.9</v>
      </c>
      <c r="AT15">
        <f t="shared" si="17"/>
        <v>191.9</v>
      </c>
      <c r="AU15">
        <f t="shared" si="18"/>
        <v>196.5</v>
      </c>
      <c r="AV15">
        <v>78</v>
      </c>
      <c r="AW15">
        <v>222.32</v>
      </c>
      <c r="AX15">
        <v>242</v>
      </c>
      <c r="AY15">
        <v>150</v>
      </c>
      <c r="AZ15">
        <v>6.56</v>
      </c>
      <c r="BA15">
        <v>19.68</v>
      </c>
      <c r="BB15">
        <v>0</v>
      </c>
      <c r="BC15">
        <v>0</v>
      </c>
    </row>
    <row r="16" spans="1:55" x14ac:dyDescent="0.3">
      <c r="A16">
        <v>228.72</v>
      </c>
      <c r="B16">
        <v>30.76</v>
      </c>
      <c r="C16">
        <v>164.72</v>
      </c>
      <c r="D16">
        <v>0</v>
      </c>
      <c r="E16">
        <f t="shared" si="7"/>
        <v>2268.6639999999998</v>
      </c>
      <c r="F16">
        <f t="shared" si="8"/>
        <v>289.60000000000002</v>
      </c>
      <c r="G16">
        <f t="shared" si="9"/>
        <v>1622.4639999999999</v>
      </c>
      <c r="H16">
        <f t="shared" si="10"/>
        <v>-30</v>
      </c>
      <c r="I16">
        <v>370.72</v>
      </c>
      <c r="J16">
        <v>328</v>
      </c>
      <c r="K16">
        <v>494.72</v>
      </c>
      <c r="L16">
        <v>600</v>
      </c>
      <c r="M16">
        <v>0</v>
      </c>
      <c r="N16">
        <v>32</v>
      </c>
      <c r="O16">
        <v>0</v>
      </c>
      <c r="P16">
        <v>0</v>
      </c>
      <c r="Q16">
        <v>7</v>
      </c>
      <c r="R16">
        <f t="shared" si="1"/>
        <v>73.585999999999999</v>
      </c>
      <c r="S16">
        <f t="shared" si="2"/>
        <v>76.040000000000006</v>
      </c>
      <c r="T16">
        <f t="shared" si="3"/>
        <v>73.2</v>
      </c>
      <c r="U16">
        <f t="shared" si="4"/>
        <v>74.009999999999991</v>
      </c>
      <c r="V16">
        <v>137</v>
      </c>
      <c r="W16">
        <v>143</v>
      </c>
      <c r="X16">
        <v>135</v>
      </c>
      <c r="Y16">
        <v>199.8</v>
      </c>
      <c r="Z16">
        <v>71.28</v>
      </c>
      <c r="AA16">
        <v>16.2</v>
      </c>
      <c r="AB16">
        <v>81</v>
      </c>
      <c r="AC16">
        <v>0</v>
      </c>
      <c r="AD16">
        <v>5</v>
      </c>
      <c r="AE16">
        <f t="shared" si="11"/>
        <v>52.15</v>
      </c>
      <c r="AF16">
        <f t="shared" si="12"/>
        <v>43.05</v>
      </c>
      <c r="AG16">
        <f t="shared" si="13"/>
        <v>47.235999999999997</v>
      </c>
      <c r="AH16">
        <f t="shared" si="14"/>
        <v>52.35</v>
      </c>
      <c r="AI16">
        <v>157</v>
      </c>
      <c r="AJ16">
        <v>324.44</v>
      </c>
      <c r="AK16">
        <v>171.56</v>
      </c>
      <c r="AL16">
        <v>153</v>
      </c>
      <c r="AM16">
        <v>0</v>
      </c>
      <c r="AN16">
        <v>14.56</v>
      </c>
      <c r="AO16">
        <v>83.72</v>
      </c>
      <c r="AP16">
        <v>0</v>
      </c>
      <c r="AQ16">
        <v>4</v>
      </c>
      <c r="AR16">
        <f t="shared" si="15"/>
        <v>36.1</v>
      </c>
      <c r="AS16">
        <f t="shared" si="16"/>
        <v>36.1</v>
      </c>
      <c r="AT16">
        <f t="shared" si="17"/>
        <v>36.1</v>
      </c>
      <c r="AU16">
        <f t="shared" si="18"/>
        <v>40.700000000000003</v>
      </c>
      <c r="AV16">
        <v>80.56</v>
      </c>
      <c r="AW16">
        <v>238</v>
      </c>
      <c r="AX16">
        <v>238</v>
      </c>
      <c r="AY16">
        <v>146</v>
      </c>
      <c r="AZ16">
        <v>157.44</v>
      </c>
      <c r="BA16">
        <v>0</v>
      </c>
      <c r="BB16">
        <v>0</v>
      </c>
      <c r="BC16">
        <v>0</v>
      </c>
    </row>
    <row r="17" spans="1:55" x14ac:dyDescent="0.3">
      <c r="A17">
        <v>13.36</v>
      </c>
      <c r="B17">
        <v>84.64</v>
      </c>
      <c r="C17">
        <v>12.28</v>
      </c>
      <c r="D17">
        <v>0</v>
      </c>
      <c r="E17">
        <f t="shared" si="7"/>
        <v>115.732</v>
      </c>
      <c r="F17">
        <f t="shared" si="8"/>
        <v>823.63199999999995</v>
      </c>
      <c r="G17">
        <f t="shared" si="9"/>
        <v>98.677999999999997</v>
      </c>
      <c r="H17">
        <f t="shared" si="10"/>
        <v>-30</v>
      </c>
      <c r="I17">
        <v>357.36</v>
      </c>
      <c r="J17">
        <v>275.36</v>
      </c>
      <c r="K17">
        <v>482.44</v>
      </c>
      <c r="L17">
        <v>600</v>
      </c>
      <c r="M17">
        <v>0</v>
      </c>
      <c r="N17">
        <v>180</v>
      </c>
      <c r="O17">
        <v>0</v>
      </c>
      <c r="P17">
        <v>0</v>
      </c>
      <c r="Q17">
        <v>5</v>
      </c>
      <c r="R17">
        <f t="shared" si="1"/>
        <v>49.35</v>
      </c>
      <c r="S17">
        <f t="shared" si="2"/>
        <v>49.05</v>
      </c>
      <c r="T17">
        <f t="shared" si="3"/>
        <v>49.2</v>
      </c>
      <c r="U17">
        <f t="shared" si="4"/>
        <v>49.45</v>
      </c>
      <c r="V17">
        <v>203.28</v>
      </c>
      <c r="W17">
        <v>138</v>
      </c>
      <c r="X17">
        <v>211</v>
      </c>
      <c r="Y17">
        <v>211</v>
      </c>
      <c r="Z17">
        <v>9.7200000000000006</v>
      </c>
      <c r="AA17">
        <v>81</v>
      </c>
      <c r="AB17">
        <v>5</v>
      </c>
      <c r="AC17">
        <v>0</v>
      </c>
      <c r="AD17">
        <v>3</v>
      </c>
      <c r="AE17">
        <f t="shared" si="11"/>
        <v>28.118000000000002</v>
      </c>
      <c r="AF17">
        <f t="shared" si="12"/>
        <v>19.018000000000001</v>
      </c>
      <c r="AG17">
        <f t="shared" si="13"/>
        <v>23.021999999999998</v>
      </c>
      <c r="AH17">
        <f t="shared" si="14"/>
        <v>28.5</v>
      </c>
      <c r="AI17">
        <v>154</v>
      </c>
      <c r="AJ17">
        <v>336</v>
      </c>
      <c r="AK17">
        <v>252.28</v>
      </c>
      <c r="AL17">
        <v>150</v>
      </c>
      <c r="AM17">
        <v>3.64</v>
      </c>
      <c r="AN17">
        <v>3.64</v>
      </c>
      <c r="AO17">
        <v>7.28</v>
      </c>
      <c r="AP17">
        <v>0</v>
      </c>
      <c r="AQ17">
        <v>2</v>
      </c>
      <c r="AR17">
        <f t="shared" si="15"/>
        <v>12.2</v>
      </c>
      <c r="AS17">
        <f t="shared" si="16"/>
        <v>12.2</v>
      </c>
      <c r="AT17">
        <f t="shared" si="17"/>
        <v>12.2</v>
      </c>
      <c r="AU17">
        <f t="shared" si="18"/>
        <v>16.8</v>
      </c>
      <c r="AV17">
        <v>236</v>
      </c>
      <c r="AW17">
        <v>236</v>
      </c>
      <c r="AX17">
        <v>236</v>
      </c>
      <c r="AY17">
        <v>144</v>
      </c>
      <c r="AZ17">
        <v>0</v>
      </c>
      <c r="BA17">
        <v>0</v>
      </c>
      <c r="BB17">
        <v>0</v>
      </c>
      <c r="BC17">
        <v>0</v>
      </c>
    </row>
    <row r="18" spans="1:55" x14ac:dyDescent="0.3">
      <c r="A18">
        <v>81</v>
      </c>
      <c r="B18">
        <v>89.8</v>
      </c>
      <c r="C18">
        <v>58.32</v>
      </c>
      <c r="D18">
        <v>0</v>
      </c>
      <c r="E18">
        <f t="shared" si="7"/>
        <v>796.18200000000002</v>
      </c>
      <c r="F18">
        <f t="shared" si="8"/>
        <v>865.62199999999996</v>
      </c>
      <c r="G18">
        <f t="shared" si="9"/>
        <v>561.99400000000003</v>
      </c>
      <c r="H18">
        <f t="shared" si="10"/>
        <v>-30</v>
      </c>
      <c r="I18">
        <v>276.36</v>
      </c>
      <c r="J18">
        <v>365.56</v>
      </c>
      <c r="K18">
        <v>424.12</v>
      </c>
      <c r="L18">
        <v>600</v>
      </c>
      <c r="M18">
        <v>0</v>
      </c>
      <c r="N18">
        <v>282</v>
      </c>
      <c r="O18">
        <v>0</v>
      </c>
      <c r="P18">
        <v>0</v>
      </c>
      <c r="Q18">
        <v>7</v>
      </c>
      <c r="R18">
        <f t="shared" si="1"/>
        <v>69.650000000000006</v>
      </c>
      <c r="S18">
        <f t="shared" si="2"/>
        <v>76.963999999999999</v>
      </c>
      <c r="T18">
        <f t="shared" si="3"/>
        <v>70.634</v>
      </c>
      <c r="U18">
        <f t="shared" si="4"/>
        <v>69.75</v>
      </c>
      <c r="V18">
        <v>206</v>
      </c>
      <c r="W18">
        <v>131</v>
      </c>
      <c r="X18">
        <v>209</v>
      </c>
      <c r="Y18">
        <v>285</v>
      </c>
      <c r="Z18">
        <v>81</v>
      </c>
      <c r="AA18">
        <v>9.7200000000000006</v>
      </c>
      <c r="AB18">
        <v>58.32</v>
      </c>
      <c r="AC18">
        <v>0</v>
      </c>
      <c r="AD18">
        <v>4</v>
      </c>
      <c r="AE18">
        <f t="shared" si="11"/>
        <v>40.317999999999998</v>
      </c>
      <c r="AF18">
        <f t="shared" si="12"/>
        <v>27.213999999999999</v>
      </c>
      <c r="AG18">
        <f t="shared" si="13"/>
        <v>35.222000000000001</v>
      </c>
      <c r="AH18">
        <f t="shared" si="14"/>
        <v>40.700000000000003</v>
      </c>
      <c r="AI18">
        <v>153.63999999999999</v>
      </c>
      <c r="AJ18">
        <v>335.64</v>
      </c>
      <c r="AK18">
        <v>255.56</v>
      </c>
      <c r="AL18">
        <v>146</v>
      </c>
      <c r="AM18">
        <v>0</v>
      </c>
      <c r="AN18">
        <v>80.08</v>
      </c>
      <c r="AO18">
        <v>0</v>
      </c>
      <c r="AP18">
        <v>0</v>
      </c>
      <c r="AQ18">
        <v>7</v>
      </c>
      <c r="AR18">
        <f t="shared" si="15"/>
        <v>72.55</v>
      </c>
      <c r="AS18">
        <f t="shared" si="16"/>
        <v>72.55</v>
      </c>
      <c r="AT18">
        <f t="shared" si="17"/>
        <v>72.55</v>
      </c>
      <c r="AU18">
        <f t="shared" si="18"/>
        <v>77.150000000000006</v>
      </c>
      <c r="AV18">
        <v>229</v>
      </c>
      <c r="AW18">
        <v>229</v>
      </c>
      <c r="AX18">
        <v>229</v>
      </c>
      <c r="AY18">
        <v>137</v>
      </c>
      <c r="AZ18">
        <v>0</v>
      </c>
      <c r="BA18">
        <v>0</v>
      </c>
      <c r="BB18">
        <v>0</v>
      </c>
      <c r="BC18">
        <v>0</v>
      </c>
    </row>
    <row r="19" spans="1:55" x14ac:dyDescent="0.3">
      <c r="A19">
        <v>40.04</v>
      </c>
      <c r="B19">
        <v>74.92</v>
      </c>
      <c r="C19">
        <v>42.08</v>
      </c>
      <c r="D19">
        <v>0</v>
      </c>
      <c r="E19">
        <f t="shared" si="7"/>
        <v>377.58399999999995</v>
      </c>
      <c r="F19">
        <f t="shared" si="8"/>
        <v>720.5680000000001</v>
      </c>
      <c r="G19">
        <f t="shared" si="9"/>
        <v>401.69799999999998</v>
      </c>
      <c r="H19">
        <f t="shared" si="10"/>
        <v>-30</v>
      </c>
      <c r="I19">
        <v>236.32</v>
      </c>
      <c r="J19">
        <v>572.64</v>
      </c>
      <c r="K19">
        <v>382.04</v>
      </c>
      <c r="L19">
        <v>600</v>
      </c>
      <c r="M19">
        <v>220</v>
      </c>
      <c r="N19">
        <v>0</v>
      </c>
      <c r="O19">
        <v>0</v>
      </c>
      <c r="P19">
        <v>0</v>
      </c>
      <c r="Q19">
        <v>18</v>
      </c>
      <c r="R19">
        <f t="shared" si="1"/>
        <v>202.55</v>
      </c>
      <c r="S19">
        <f t="shared" si="2"/>
        <v>206.786</v>
      </c>
      <c r="T19">
        <f t="shared" si="3"/>
        <v>202.886</v>
      </c>
      <c r="U19">
        <f t="shared" si="4"/>
        <v>202.16399999999999</v>
      </c>
      <c r="V19">
        <v>269</v>
      </c>
      <c r="W19">
        <v>113</v>
      </c>
      <c r="X19">
        <v>249.32</v>
      </c>
      <c r="Y19">
        <v>276.72000000000003</v>
      </c>
      <c r="Z19">
        <v>0</v>
      </c>
      <c r="AA19">
        <v>71.28</v>
      </c>
      <c r="AB19">
        <v>12.96</v>
      </c>
      <c r="AC19">
        <v>0</v>
      </c>
      <c r="AD19">
        <v>13</v>
      </c>
      <c r="AE19">
        <f t="shared" si="11"/>
        <v>146.96600000000001</v>
      </c>
      <c r="AF19">
        <f t="shared" si="12"/>
        <v>135.68199999999999</v>
      </c>
      <c r="AG19">
        <f t="shared" si="13"/>
        <v>142.416</v>
      </c>
      <c r="AH19">
        <f t="shared" si="14"/>
        <v>149.35</v>
      </c>
      <c r="AI19">
        <v>140.63999999999999</v>
      </c>
      <c r="AJ19">
        <v>402.72</v>
      </c>
      <c r="AK19">
        <v>242.56</v>
      </c>
      <c r="AL19">
        <v>133</v>
      </c>
      <c r="AM19">
        <v>40.04</v>
      </c>
      <c r="AN19">
        <v>3.64</v>
      </c>
      <c r="AO19">
        <v>29.12</v>
      </c>
      <c r="AP19">
        <v>0</v>
      </c>
      <c r="AQ19">
        <v>17</v>
      </c>
      <c r="AR19">
        <f t="shared" si="15"/>
        <v>193.4</v>
      </c>
      <c r="AS19">
        <f t="shared" si="16"/>
        <v>193.4</v>
      </c>
      <c r="AT19">
        <f t="shared" si="17"/>
        <v>193.4</v>
      </c>
      <c r="AU19">
        <f t="shared" si="18"/>
        <v>198</v>
      </c>
      <c r="AV19">
        <v>212</v>
      </c>
      <c r="AW19">
        <v>212</v>
      </c>
      <c r="AX19">
        <v>212</v>
      </c>
      <c r="AY19">
        <v>120</v>
      </c>
      <c r="AZ19">
        <v>0</v>
      </c>
      <c r="BA19">
        <v>0</v>
      </c>
      <c r="BB19">
        <v>0</v>
      </c>
      <c r="BC19">
        <v>0</v>
      </c>
    </row>
    <row r="20" spans="1:55" x14ac:dyDescent="0.3">
      <c r="A20">
        <v>79.319999999999993</v>
      </c>
      <c r="B20">
        <v>3.64</v>
      </c>
      <c r="C20">
        <v>76.599999999999994</v>
      </c>
      <c r="D20">
        <v>200</v>
      </c>
      <c r="E20">
        <f t="shared" si="7"/>
        <v>774.34999999999991</v>
      </c>
      <c r="F20">
        <f t="shared" si="8"/>
        <v>5.9859999999999971</v>
      </c>
      <c r="G20">
        <f t="shared" si="9"/>
        <v>739.178</v>
      </c>
      <c r="H20">
        <f t="shared" si="10"/>
        <v>1980</v>
      </c>
      <c r="I20">
        <v>377</v>
      </c>
      <c r="J20">
        <v>569</v>
      </c>
      <c r="K20">
        <v>305.44</v>
      </c>
      <c r="L20">
        <v>400</v>
      </c>
      <c r="M20">
        <v>0</v>
      </c>
      <c r="N20">
        <v>39.28</v>
      </c>
      <c r="O20">
        <v>231</v>
      </c>
      <c r="P20">
        <v>0</v>
      </c>
      <c r="Q20">
        <v>28</v>
      </c>
      <c r="R20">
        <f t="shared" si="1"/>
        <v>322.16800000000001</v>
      </c>
      <c r="S20">
        <f t="shared" si="2"/>
        <v>331.75</v>
      </c>
      <c r="T20">
        <f t="shared" si="3"/>
        <v>323.18599999999998</v>
      </c>
      <c r="U20">
        <f t="shared" si="4"/>
        <v>315</v>
      </c>
      <c r="V20">
        <v>241</v>
      </c>
      <c r="W20">
        <v>85</v>
      </c>
      <c r="X20">
        <v>234.28</v>
      </c>
      <c r="Y20">
        <v>320</v>
      </c>
      <c r="Z20">
        <v>35.64</v>
      </c>
      <c r="AA20">
        <v>0</v>
      </c>
      <c r="AB20">
        <v>22</v>
      </c>
      <c r="AC20">
        <v>100</v>
      </c>
      <c r="AD20">
        <v>29</v>
      </c>
      <c r="AE20">
        <f t="shared" si="11"/>
        <v>338.23199999999997</v>
      </c>
      <c r="AF20">
        <f t="shared" si="12"/>
        <v>328.95</v>
      </c>
      <c r="AG20">
        <f t="shared" si="13"/>
        <v>333.13600000000002</v>
      </c>
      <c r="AH20">
        <f t="shared" si="14"/>
        <v>342.8</v>
      </c>
      <c r="AI20">
        <v>151.68</v>
      </c>
      <c r="AJ20">
        <v>377.36</v>
      </c>
      <c r="AK20">
        <v>242.68</v>
      </c>
      <c r="AL20">
        <v>104</v>
      </c>
      <c r="AM20">
        <v>43.68</v>
      </c>
      <c r="AN20">
        <v>3.64</v>
      </c>
      <c r="AO20">
        <v>54.6</v>
      </c>
      <c r="AP20">
        <v>0</v>
      </c>
      <c r="AQ20">
        <v>29</v>
      </c>
      <c r="AR20">
        <f t="shared" si="15"/>
        <v>338.85</v>
      </c>
      <c r="AS20">
        <f t="shared" si="16"/>
        <v>338.85</v>
      </c>
      <c r="AT20">
        <f t="shared" si="17"/>
        <v>338.85</v>
      </c>
      <c r="AU20">
        <f t="shared" si="18"/>
        <v>338.45</v>
      </c>
      <c r="AV20">
        <v>183</v>
      </c>
      <c r="AW20">
        <v>183</v>
      </c>
      <c r="AX20">
        <v>183</v>
      </c>
      <c r="AY20">
        <v>91</v>
      </c>
      <c r="AZ20">
        <v>0</v>
      </c>
      <c r="BA20">
        <v>0</v>
      </c>
      <c r="BB20">
        <v>0</v>
      </c>
      <c r="BC20">
        <v>100</v>
      </c>
    </row>
    <row r="21" spans="1:55" x14ac:dyDescent="0.3">
      <c r="A21">
        <v>3.64</v>
      </c>
      <c r="B21">
        <v>3.24</v>
      </c>
      <c r="C21">
        <v>13.12</v>
      </c>
      <c r="D21">
        <v>100</v>
      </c>
      <c r="E21">
        <f t="shared" si="7"/>
        <v>17.731999999999996</v>
      </c>
      <c r="F21">
        <f t="shared" si="8"/>
        <v>2.1480000000000068</v>
      </c>
      <c r="G21">
        <f t="shared" si="9"/>
        <v>105.03399999999999</v>
      </c>
      <c r="H21">
        <f t="shared" si="10"/>
        <v>970</v>
      </c>
      <c r="I21">
        <v>373.36</v>
      </c>
      <c r="J21">
        <v>605.04</v>
      </c>
      <c r="K21">
        <v>523.32000000000005</v>
      </c>
      <c r="L21">
        <v>300</v>
      </c>
      <c r="M21">
        <v>0</v>
      </c>
      <c r="N21">
        <v>0</v>
      </c>
      <c r="O21">
        <v>0</v>
      </c>
      <c r="P21">
        <v>300</v>
      </c>
      <c r="Q21">
        <v>38</v>
      </c>
      <c r="R21">
        <f t="shared" si="1"/>
        <v>444.06799999999998</v>
      </c>
      <c r="S21">
        <f t="shared" si="2"/>
        <v>448.488</v>
      </c>
      <c r="T21">
        <f t="shared" si="3"/>
        <v>445.08600000000001</v>
      </c>
      <c r="U21">
        <f t="shared" si="4"/>
        <v>441.9</v>
      </c>
      <c r="V21">
        <v>238.64</v>
      </c>
      <c r="W21">
        <v>147</v>
      </c>
      <c r="X21">
        <v>218.28</v>
      </c>
      <c r="Y21">
        <v>282</v>
      </c>
      <c r="Z21">
        <v>0</v>
      </c>
      <c r="AA21">
        <v>3.24</v>
      </c>
      <c r="AB21">
        <v>0</v>
      </c>
      <c r="AC21">
        <v>0</v>
      </c>
      <c r="AD21">
        <v>42</v>
      </c>
      <c r="AE21">
        <f t="shared" si="11"/>
        <v>496.15</v>
      </c>
      <c r="AF21">
        <f t="shared" si="12"/>
        <v>487.05</v>
      </c>
      <c r="AG21">
        <f t="shared" si="13"/>
        <v>491.23599999999999</v>
      </c>
      <c r="AH21">
        <f t="shared" si="14"/>
        <v>495.9</v>
      </c>
      <c r="AI21">
        <v>153.36000000000001</v>
      </c>
      <c r="AJ21">
        <v>339</v>
      </c>
      <c r="AK21">
        <v>255.28</v>
      </c>
      <c r="AL21">
        <v>62</v>
      </c>
      <c r="AM21">
        <v>3.64</v>
      </c>
      <c r="AN21">
        <v>0</v>
      </c>
      <c r="AO21">
        <v>0</v>
      </c>
      <c r="AP21">
        <v>100</v>
      </c>
      <c r="AQ21">
        <v>43</v>
      </c>
      <c r="AR21">
        <f t="shared" si="15"/>
        <v>509</v>
      </c>
      <c r="AS21">
        <f t="shared" si="16"/>
        <v>509</v>
      </c>
      <c r="AT21">
        <f t="shared" si="17"/>
        <v>508.34399999999999</v>
      </c>
      <c r="AU21">
        <f t="shared" si="18"/>
        <v>508.6</v>
      </c>
      <c r="AV21">
        <v>140</v>
      </c>
      <c r="AW21">
        <v>140</v>
      </c>
      <c r="AX21">
        <v>140</v>
      </c>
      <c r="AY21">
        <v>148</v>
      </c>
      <c r="AZ21">
        <v>0</v>
      </c>
      <c r="BA21">
        <v>0</v>
      </c>
      <c r="BB21">
        <v>13.12</v>
      </c>
      <c r="BC21">
        <v>0</v>
      </c>
    </row>
    <row r="22" spans="1:55" x14ac:dyDescent="0.3">
      <c r="A22">
        <v>0</v>
      </c>
      <c r="B22">
        <v>9.7200000000000006</v>
      </c>
      <c r="C22">
        <v>111.52</v>
      </c>
      <c r="D22">
        <v>100</v>
      </c>
      <c r="E22">
        <f t="shared" si="7"/>
        <v>-18.668000000000003</v>
      </c>
      <c r="F22">
        <f t="shared" si="8"/>
        <v>67.433999999999997</v>
      </c>
      <c r="G22">
        <f t="shared" si="9"/>
        <v>1094.6100000000001</v>
      </c>
      <c r="H22">
        <f t="shared" si="10"/>
        <v>975</v>
      </c>
      <c r="I22">
        <v>373.36</v>
      </c>
      <c r="J22">
        <v>595.32000000000005</v>
      </c>
      <c r="K22">
        <v>411.8</v>
      </c>
      <c r="L22">
        <v>500</v>
      </c>
      <c r="M22">
        <v>0</v>
      </c>
      <c r="N22">
        <v>0</v>
      </c>
      <c r="O22">
        <v>0</v>
      </c>
      <c r="P22">
        <v>0</v>
      </c>
      <c r="Q22">
        <v>52</v>
      </c>
      <c r="R22">
        <f t="shared" si="1"/>
        <v>614.66800000000001</v>
      </c>
      <c r="S22">
        <f t="shared" si="2"/>
        <v>618.76400000000001</v>
      </c>
      <c r="T22">
        <f t="shared" si="3"/>
        <v>615.68600000000004</v>
      </c>
      <c r="U22">
        <f t="shared" si="4"/>
        <v>607.33799999999997</v>
      </c>
      <c r="V22">
        <v>186.64</v>
      </c>
      <c r="W22">
        <v>95</v>
      </c>
      <c r="X22">
        <v>166.28</v>
      </c>
      <c r="Y22">
        <v>233.24</v>
      </c>
      <c r="Z22">
        <v>0</v>
      </c>
      <c r="AA22">
        <v>9.7200000000000006</v>
      </c>
      <c r="AB22">
        <v>0</v>
      </c>
      <c r="AC22">
        <v>100</v>
      </c>
      <c r="AD22">
        <v>52</v>
      </c>
      <c r="AE22">
        <f t="shared" si="11"/>
        <v>618.75</v>
      </c>
      <c r="AF22">
        <f t="shared" si="12"/>
        <v>609.65</v>
      </c>
      <c r="AG22">
        <f t="shared" si="13"/>
        <v>613.83600000000001</v>
      </c>
      <c r="AH22">
        <f t="shared" si="14"/>
        <v>618.5</v>
      </c>
      <c r="AI22">
        <v>105</v>
      </c>
      <c r="AJ22">
        <v>287</v>
      </c>
      <c r="AK22">
        <v>203.28</v>
      </c>
      <c r="AL22">
        <v>110</v>
      </c>
      <c r="AM22">
        <v>0</v>
      </c>
      <c r="AN22">
        <v>0</v>
      </c>
      <c r="AO22">
        <v>0</v>
      </c>
      <c r="AP22">
        <v>0</v>
      </c>
      <c r="AQ22">
        <v>47</v>
      </c>
      <c r="AR22">
        <f t="shared" si="15"/>
        <v>559.35</v>
      </c>
      <c r="AS22">
        <f t="shared" si="16"/>
        <v>559.35</v>
      </c>
      <c r="AT22">
        <f t="shared" si="17"/>
        <v>553.11800000000005</v>
      </c>
      <c r="AU22">
        <f t="shared" si="18"/>
        <v>558.95000000000005</v>
      </c>
      <c r="AV22">
        <v>93</v>
      </c>
      <c r="AW22">
        <v>93</v>
      </c>
      <c r="AX22">
        <v>106.12</v>
      </c>
      <c r="AY22">
        <v>101</v>
      </c>
      <c r="AZ22">
        <v>0</v>
      </c>
      <c r="BA22">
        <v>0</v>
      </c>
      <c r="BB22">
        <v>111.52</v>
      </c>
      <c r="BC22">
        <v>0</v>
      </c>
    </row>
    <row r="23" spans="1:55" x14ac:dyDescent="0.3">
      <c r="A23">
        <v>0</v>
      </c>
      <c r="B23">
        <v>16.2</v>
      </c>
      <c r="C23">
        <v>3.64</v>
      </c>
      <c r="D23">
        <v>200</v>
      </c>
      <c r="E23">
        <f t="shared" si="7"/>
        <v>-18.668000000000003</v>
      </c>
      <c r="F23">
        <f t="shared" si="8"/>
        <v>133.04399999999998</v>
      </c>
      <c r="G23">
        <f t="shared" si="9"/>
        <v>15.991999999999997</v>
      </c>
      <c r="H23">
        <f t="shared" si="10"/>
        <v>1970</v>
      </c>
      <c r="I23">
        <v>373.36</v>
      </c>
      <c r="J23">
        <v>579.12</v>
      </c>
      <c r="K23">
        <v>408.16</v>
      </c>
      <c r="L23">
        <v>300</v>
      </c>
      <c r="M23">
        <v>0</v>
      </c>
      <c r="N23">
        <v>0</v>
      </c>
      <c r="O23">
        <v>0</v>
      </c>
      <c r="P23">
        <v>300</v>
      </c>
      <c r="Q23">
        <v>55</v>
      </c>
      <c r="R23">
        <f t="shared" si="1"/>
        <v>653.41800000000001</v>
      </c>
      <c r="S23">
        <f t="shared" si="2"/>
        <v>652.19000000000005</v>
      </c>
      <c r="T23">
        <f t="shared" si="3"/>
        <v>654.43600000000004</v>
      </c>
      <c r="U23">
        <f t="shared" si="4"/>
        <v>650.60199999999998</v>
      </c>
      <c r="V23">
        <v>131.63999999999999</v>
      </c>
      <c r="W23">
        <v>140</v>
      </c>
      <c r="X23">
        <v>111.28</v>
      </c>
      <c r="Y23">
        <v>187.96</v>
      </c>
      <c r="Z23">
        <v>0</v>
      </c>
      <c r="AA23">
        <v>16.2</v>
      </c>
      <c r="AB23">
        <v>0</v>
      </c>
      <c r="AC23">
        <v>0</v>
      </c>
      <c r="AD23">
        <v>54</v>
      </c>
      <c r="AE23">
        <f t="shared" si="11"/>
        <v>645.45000000000005</v>
      </c>
      <c r="AF23">
        <f t="shared" si="12"/>
        <v>636.35</v>
      </c>
      <c r="AG23">
        <f t="shared" si="13"/>
        <v>640.35400000000004</v>
      </c>
      <c r="AH23">
        <f t="shared" si="14"/>
        <v>640.20000000000005</v>
      </c>
      <c r="AI23">
        <v>51</v>
      </c>
      <c r="AJ23">
        <v>233</v>
      </c>
      <c r="AK23">
        <v>149.28</v>
      </c>
      <c r="AL23">
        <v>56</v>
      </c>
      <c r="AM23">
        <v>0</v>
      </c>
      <c r="AN23">
        <v>0</v>
      </c>
      <c r="AO23">
        <v>3.64</v>
      </c>
      <c r="AP23">
        <v>100</v>
      </c>
      <c r="AQ23">
        <v>53</v>
      </c>
      <c r="AR23">
        <f t="shared" si="15"/>
        <v>634</v>
      </c>
      <c r="AS23">
        <f t="shared" si="16"/>
        <v>634</v>
      </c>
      <c r="AT23">
        <f t="shared" si="17"/>
        <v>627.76800000000003</v>
      </c>
      <c r="AU23">
        <f t="shared" si="18"/>
        <v>628.6</v>
      </c>
      <c r="AV23">
        <v>40</v>
      </c>
      <c r="AW23">
        <v>40</v>
      </c>
      <c r="AX23">
        <v>164.64</v>
      </c>
      <c r="AY23">
        <v>48</v>
      </c>
      <c r="AZ23">
        <v>0</v>
      </c>
      <c r="BA23">
        <v>0</v>
      </c>
      <c r="BB23">
        <v>0</v>
      </c>
      <c r="BC23">
        <v>100</v>
      </c>
    </row>
    <row r="24" spans="1:55" x14ac:dyDescent="0.3">
      <c r="A24">
        <v>170</v>
      </c>
      <c r="B24">
        <v>170.8</v>
      </c>
      <c r="C24">
        <v>3.64</v>
      </c>
      <c r="D24">
        <v>200</v>
      </c>
      <c r="E24">
        <f t="shared" si="7"/>
        <v>1675.8320000000001</v>
      </c>
      <c r="F24">
        <f t="shared" si="8"/>
        <v>1673.5840000000001</v>
      </c>
      <c r="G24">
        <f t="shared" si="9"/>
        <v>16.173999999999999</v>
      </c>
      <c r="H24">
        <f t="shared" si="10"/>
        <v>1980</v>
      </c>
      <c r="I24">
        <v>203.36</v>
      </c>
      <c r="J24">
        <v>408.32</v>
      </c>
      <c r="K24">
        <v>404.52</v>
      </c>
      <c r="L24">
        <v>400</v>
      </c>
      <c r="M24">
        <v>280</v>
      </c>
      <c r="N24">
        <v>280</v>
      </c>
      <c r="O24">
        <v>0</v>
      </c>
      <c r="P24">
        <v>0</v>
      </c>
      <c r="Q24">
        <v>48</v>
      </c>
      <c r="R24">
        <f t="shared" si="1"/>
        <v>571.81799999999998</v>
      </c>
      <c r="S24">
        <f t="shared" si="2"/>
        <v>570.91399999999999</v>
      </c>
      <c r="T24">
        <f t="shared" si="3"/>
        <v>572.83600000000001</v>
      </c>
      <c r="U24">
        <f t="shared" si="4"/>
        <v>563.19200000000001</v>
      </c>
      <c r="V24">
        <v>83.64</v>
      </c>
      <c r="W24">
        <v>92</v>
      </c>
      <c r="X24">
        <v>63.28</v>
      </c>
      <c r="Y24">
        <v>156.16</v>
      </c>
      <c r="Z24">
        <v>0</v>
      </c>
      <c r="AA24">
        <v>9.7200000000000006</v>
      </c>
      <c r="AB24">
        <v>0</v>
      </c>
      <c r="AC24">
        <v>100</v>
      </c>
      <c r="AD24">
        <v>52</v>
      </c>
      <c r="AE24">
        <f t="shared" si="11"/>
        <v>619.04999999999995</v>
      </c>
      <c r="AF24">
        <f t="shared" si="12"/>
        <v>614.76800000000003</v>
      </c>
      <c r="AG24">
        <f t="shared" si="13"/>
        <v>618.77200000000005</v>
      </c>
      <c r="AH24">
        <f t="shared" si="14"/>
        <v>618.79999999999995</v>
      </c>
      <c r="AI24">
        <v>-1</v>
      </c>
      <c r="AJ24">
        <v>181</v>
      </c>
      <c r="AK24">
        <v>100.92</v>
      </c>
      <c r="AL24">
        <v>104</v>
      </c>
      <c r="AM24">
        <v>100</v>
      </c>
      <c r="AN24">
        <v>3.64</v>
      </c>
      <c r="AO24">
        <v>3.64</v>
      </c>
      <c r="AP24">
        <v>0</v>
      </c>
      <c r="AQ24">
        <v>49</v>
      </c>
      <c r="AR24">
        <f t="shared" si="15"/>
        <v>584.95000000000005</v>
      </c>
      <c r="AS24">
        <f t="shared" si="16"/>
        <v>580.57799999999997</v>
      </c>
      <c r="AT24">
        <f t="shared" si="17"/>
        <v>582.21799999999996</v>
      </c>
      <c r="AU24">
        <f t="shared" si="18"/>
        <v>578.04999999999995</v>
      </c>
      <c r="AV24">
        <v>-9</v>
      </c>
      <c r="AW24">
        <v>-9</v>
      </c>
      <c r="AX24">
        <v>115.64</v>
      </c>
      <c r="AY24">
        <v>99</v>
      </c>
      <c r="AZ24">
        <v>70</v>
      </c>
      <c r="BA24">
        <v>157.44</v>
      </c>
      <c r="BB24">
        <v>0</v>
      </c>
      <c r="BC24">
        <v>100</v>
      </c>
    </row>
    <row r="25" spans="1:55" x14ac:dyDescent="0.3">
      <c r="A25">
        <v>206.92</v>
      </c>
      <c r="B25">
        <v>119.44</v>
      </c>
      <c r="C25">
        <v>65.52</v>
      </c>
      <c r="D25">
        <v>100</v>
      </c>
      <c r="E25">
        <f t="shared" si="7"/>
        <v>2041.3779999999997</v>
      </c>
      <c r="F25">
        <f t="shared" si="8"/>
        <v>1165.9560000000001</v>
      </c>
      <c r="G25">
        <f t="shared" si="9"/>
        <v>630.74999999999989</v>
      </c>
      <c r="H25">
        <f t="shared" si="10"/>
        <v>970</v>
      </c>
      <c r="I25">
        <v>276.44</v>
      </c>
      <c r="J25">
        <v>568.88</v>
      </c>
      <c r="K25">
        <v>339</v>
      </c>
      <c r="L25">
        <v>300</v>
      </c>
      <c r="M25">
        <v>280</v>
      </c>
      <c r="N25">
        <v>0</v>
      </c>
      <c r="O25">
        <v>150</v>
      </c>
      <c r="P25">
        <v>300</v>
      </c>
      <c r="Q25">
        <v>40</v>
      </c>
      <c r="R25">
        <f t="shared" si="1"/>
        <v>477.81799999999998</v>
      </c>
      <c r="S25">
        <f t="shared" si="2"/>
        <v>470.94200000000001</v>
      </c>
      <c r="T25">
        <f t="shared" si="3"/>
        <v>478.83600000000001</v>
      </c>
      <c r="U25">
        <f t="shared" si="4"/>
        <v>473.70600000000002</v>
      </c>
      <c r="V25">
        <v>43.64</v>
      </c>
      <c r="W25">
        <v>152</v>
      </c>
      <c r="X25">
        <v>23.28</v>
      </c>
      <c r="Y25">
        <v>125.88</v>
      </c>
      <c r="Z25">
        <v>0</v>
      </c>
      <c r="AA25">
        <v>29.16</v>
      </c>
      <c r="AB25">
        <v>0</v>
      </c>
      <c r="AC25">
        <v>0</v>
      </c>
      <c r="AD25">
        <v>39</v>
      </c>
      <c r="AE25">
        <f t="shared" si="11"/>
        <v>461.54199999999997</v>
      </c>
      <c r="AF25">
        <f t="shared" si="12"/>
        <v>456.53199999999998</v>
      </c>
      <c r="AG25">
        <f t="shared" si="13"/>
        <v>461.44600000000003</v>
      </c>
      <c r="AH25">
        <f t="shared" si="14"/>
        <v>459.75</v>
      </c>
      <c r="AI25">
        <v>60</v>
      </c>
      <c r="AJ25">
        <v>145.63999999999999</v>
      </c>
      <c r="AK25">
        <v>65.56</v>
      </c>
      <c r="AL25">
        <v>65</v>
      </c>
      <c r="AM25">
        <v>69.16</v>
      </c>
      <c r="AN25">
        <v>83.72</v>
      </c>
      <c r="AO25">
        <v>65.52</v>
      </c>
      <c r="AP25">
        <v>100</v>
      </c>
      <c r="AQ25">
        <v>39</v>
      </c>
      <c r="AR25">
        <f t="shared" si="15"/>
        <v>460.012</v>
      </c>
      <c r="AS25">
        <f t="shared" si="16"/>
        <v>462.2</v>
      </c>
      <c r="AT25">
        <f t="shared" si="17"/>
        <v>464.16800000000001</v>
      </c>
      <c r="AU25">
        <f t="shared" si="18"/>
        <v>460</v>
      </c>
      <c r="AV25">
        <v>22</v>
      </c>
      <c r="AW25">
        <v>109.44</v>
      </c>
      <c r="AX25">
        <v>76.64</v>
      </c>
      <c r="AY25">
        <v>160</v>
      </c>
      <c r="AZ25">
        <v>137.76</v>
      </c>
      <c r="BA25">
        <v>6.56</v>
      </c>
      <c r="BB25">
        <v>0</v>
      </c>
      <c r="BC25">
        <v>0</v>
      </c>
    </row>
    <row r="26" spans="1:55" x14ac:dyDescent="0.3">
      <c r="A26">
        <v>44.44</v>
      </c>
      <c r="B26">
        <v>16.600000000000001</v>
      </c>
      <c r="C26">
        <v>80.8</v>
      </c>
      <c r="D26">
        <v>0</v>
      </c>
      <c r="E26">
        <f t="shared" si="7"/>
        <v>418.79999999999995</v>
      </c>
      <c r="F26">
        <f t="shared" si="8"/>
        <v>138.386</v>
      </c>
      <c r="G26">
        <f t="shared" si="9"/>
        <v>787.59</v>
      </c>
      <c r="H26">
        <f t="shared" si="10"/>
        <v>-30</v>
      </c>
      <c r="I26">
        <v>512</v>
      </c>
      <c r="J26">
        <v>552.28</v>
      </c>
      <c r="K26">
        <v>408.2</v>
      </c>
      <c r="L26">
        <v>600</v>
      </c>
      <c r="N26">
        <v>0</v>
      </c>
      <c r="O26">
        <v>0</v>
      </c>
      <c r="P26">
        <v>0</v>
      </c>
      <c r="Q26">
        <v>29</v>
      </c>
      <c r="R26">
        <f t="shared" si="1"/>
        <v>347.26799999999997</v>
      </c>
      <c r="S26">
        <f t="shared" si="2"/>
        <v>341.202</v>
      </c>
      <c r="T26">
        <f t="shared" si="3"/>
        <v>347.96199999999999</v>
      </c>
      <c r="U26">
        <f t="shared" si="4"/>
        <v>341.69799999999998</v>
      </c>
      <c r="V26">
        <v>14.64</v>
      </c>
      <c r="W26">
        <v>123</v>
      </c>
      <c r="X26">
        <v>-5.72</v>
      </c>
      <c r="Y26">
        <v>126.04</v>
      </c>
      <c r="Z26">
        <v>0</v>
      </c>
      <c r="AA26">
        <v>12.96</v>
      </c>
      <c r="AB26">
        <v>6.48</v>
      </c>
      <c r="AC26">
        <v>0</v>
      </c>
      <c r="AD26">
        <v>30</v>
      </c>
      <c r="AE26">
        <f t="shared" si="11"/>
        <v>354.13200000000001</v>
      </c>
      <c r="AF26">
        <f t="shared" si="12"/>
        <v>349.85</v>
      </c>
      <c r="AG26">
        <f t="shared" si="13"/>
        <v>353.85399999999998</v>
      </c>
      <c r="AH26">
        <f t="shared" si="14"/>
        <v>353.25</v>
      </c>
      <c r="AI26">
        <v>99.16</v>
      </c>
      <c r="AJ26">
        <v>199.36</v>
      </c>
      <c r="AK26">
        <v>101.08</v>
      </c>
      <c r="AL26">
        <v>135</v>
      </c>
      <c r="AM26">
        <v>18.2</v>
      </c>
      <c r="AN26">
        <v>3.64</v>
      </c>
      <c r="AO26">
        <v>21.84</v>
      </c>
      <c r="AP26">
        <v>0</v>
      </c>
      <c r="AQ26">
        <v>25</v>
      </c>
      <c r="AR26">
        <f t="shared" si="15"/>
        <v>291.95</v>
      </c>
      <c r="AS26">
        <f t="shared" si="16"/>
        <v>295.45</v>
      </c>
      <c r="AT26">
        <f t="shared" si="17"/>
        <v>294.79399999999998</v>
      </c>
      <c r="AU26">
        <f t="shared" si="18"/>
        <v>293.25</v>
      </c>
      <c r="AV26">
        <v>134.76</v>
      </c>
      <c r="AW26">
        <v>91</v>
      </c>
      <c r="AX26">
        <v>51.64</v>
      </c>
      <c r="AY26">
        <v>135</v>
      </c>
      <c r="AZ26">
        <v>26.24</v>
      </c>
      <c r="BA26">
        <v>0</v>
      </c>
      <c r="BB26">
        <v>52.48</v>
      </c>
      <c r="BC26">
        <v>0</v>
      </c>
    </row>
    <row r="27" spans="1:55" x14ac:dyDescent="0.3">
      <c r="A27">
        <v>33.200000000000003</v>
      </c>
      <c r="B27">
        <v>65.599999999999994</v>
      </c>
      <c r="C27">
        <v>193.32</v>
      </c>
      <c r="D27">
        <v>0</v>
      </c>
      <c r="E27">
        <f t="shared" si="7"/>
        <v>308.06</v>
      </c>
      <c r="F27">
        <f t="shared" si="8"/>
        <v>617.56600000000003</v>
      </c>
      <c r="G27">
        <f t="shared" si="9"/>
        <v>1908.9559999999999</v>
      </c>
      <c r="H27">
        <f t="shared" si="10"/>
        <v>-30</v>
      </c>
      <c r="I27">
        <v>478.8</v>
      </c>
      <c r="J27">
        <v>486.68</v>
      </c>
      <c r="K27">
        <v>214.88</v>
      </c>
      <c r="L27">
        <v>600</v>
      </c>
      <c r="M27">
        <v>0</v>
      </c>
      <c r="N27">
        <v>282</v>
      </c>
      <c r="O27">
        <v>270</v>
      </c>
      <c r="P27">
        <v>0</v>
      </c>
      <c r="Q27">
        <v>18</v>
      </c>
      <c r="R27">
        <f t="shared" si="1"/>
        <v>214.87200000000001</v>
      </c>
      <c r="S27">
        <f t="shared" si="2"/>
        <v>210.75</v>
      </c>
      <c r="T27">
        <f t="shared" si="3"/>
        <v>213.136</v>
      </c>
      <c r="U27">
        <f t="shared" si="4"/>
        <v>209.95</v>
      </c>
      <c r="V27">
        <v>-3.36</v>
      </c>
      <c r="W27">
        <v>105</v>
      </c>
      <c r="X27">
        <v>-17.239999999999998</v>
      </c>
      <c r="Y27">
        <v>121</v>
      </c>
      <c r="Z27">
        <v>25.92</v>
      </c>
      <c r="AA27">
        <v>0</v>
      </c>
      <c r="AB27">
        <v>74.52</v>
      </c>
      <c r="AC27">
        <v>0</v>
      </c>
      <c r="AD27">
        <v>16</v>
      </c>
      <c r="AE27">
        <f t="shared" si="11"/>
        <v>186.56800000000001</v>
      </c>
      <c r="AF27">
        <f t="shared" si="12"/>
        <v>182.65</v>
      </c>
      <c r="AG27">
        <f t="shared" si="13"/>
        <v>186.29</v>
      </c>
      <c r="AH27">
        <f t="shared" si="14"/>
        <v>186.05</v>
      </c>
      <c r="AI27">
        <v>101.36</v>
      </c>
      <c r="AJ27">
        <v>187</v>
      </c>
      <c r="AK27">
        <v>106.92</v>
      </c>
      <c r="AL27">
        <v>119</v>
      </c>
      <c r="AM27">
        <v>7.28</v>
      </c>
      <c r="AN27">
        <v>0</v>
      </c>
      <c r="AO27">
        <v>7.28</v>
      </c>
      <c r="AP27">
        <v>0</v>
      </c>
      <c r="AQ27">
        <v>15</v>
      </c>
      <c r="AR27">
        <f t="shared" si="15"/>
        <v>172.7</v>
      </c>
      <c r="AS27">
        <f t="shared" si="16"/>
        <v>172.92</v>
      </c>
      <c r="AT27">
        <f t="shared" si="17"/>
        <v>169.96799999999999</v>
      </c>
      <c r="AU27">
        <f t="shared" si="18"/>
        <v>174</v>
      </c>
      <c r="AV27">
        <v>146</v>
      </c>
      <c r="AW27">
        <v>76</v>
      </c>
      <c r="AX27">
        <v>89.12</v>
      </c>
      <c r="AY27">
        <v>120</v>
      </c>
      <c r="AZ27">
        <v>0</v>
      </c>
      <c r="BA27">
        <v>65.599999999999994</v>
      </c>
      <c r="BB27">
        <v>111.52</v>
      </c>
      <c r="BC27">
        <v>0</v>
      </c>
    </row>
    <row r="28" spans="1:55" x14ac:dyDescent="0.3">
      <c r="A28">
        <v>114.12</v>
      </c>
      <c r="B28">
        <v>159.52000000000001</v>
      </c>
      <c r="C28">
        <v>83.72</v>
      </c>
      <c r="D28">
        <v>100</v>
      </c>
      <c r="E28">
        <f t="shared" si="7"/>
        <v>1122.9660000000001</v>
      </c>
      <c r="F28">
        <f t="shared" si="8"/>
        <v>1564.742</v>
      </c>
      <c r="G28">
        <f t="shared" si="9"/>
        <v>817.14200000000005</v>
      </c>
      <c r="H28">
        <f t="shared" si="10"/>
        <v>975</v>
      </c>
      <c r="I28">
        <v>364.68</v>
      </c>
      <c r="J28">
        <v>609.16</v>
      </c>
      <c r="K28">
        <v>401.16</v>
      </c>
      <c r="L28">
        <v>500</v>
      </c>
      <c r="M28">
        <v>0</v>
      </c>
      <c r="N28">
        <v>0</v>
      </c>
      <c r="O28">
        <v>0</v>
      </c>
      <c r="P28">
        <v>0</v>
      </c>
      <c r="Q28">
        <v>8</v>
      </c>
      <c r="R28">
        <f t="shared" si="1"/>
        <v>92.518000000000001</v>
      </c>
      <c r="S28">
        <f t="shared" si="2"/>
        <v>89.367999999999995</v>
      </c>
      <c r="T28">
        <f t="shared" si="3"/>
        <v>93.536000000000001</v>
      </c>
      <c r="U28">
        <f t="shared" si="4"/>
        <v>85.35</v>
      </c>
      <c r="V28">
        <v>14.56</v>
      </c>
      <c r="W28">
        <v>97</v>
      </c>
      <c r="X28">
        <v>49.28</v>
      </c>
      <c r="Y28">
        <v>113</v>
      </c>
      <c r="Z28">
        <v>55.08</v>
      </c>
      <c r="AA28">
        <v>35.64</v>
      </c>
      <c r="AB28">
        <v>0</v>
      </c>
      <c r="AC28">
        <v>100</v>
      </c>
      <c r="AD28">
        <v>4</v>
      </c>
      <c r="AE28">
        <f t="shared" si="11"/>
        <v>42.768000000000001</v>
      </c>
      <c r="AF28">
        <f t="shared" si="12"/>
        <v>37.576000000000001</v>
      </c>
      <c r="AG28">
        <f t="shared" si="13"/>
        <v>38.304000000000002</v>
      </c>
      <c r="AH28">
        <f t="shared" si="14"/>
        <v>42.25</v>
      </c>
      <c r="AI28">
        <v>104.64</v>
      </c>
      <c r="AJ28">
        <v>183</v>
      </c>
      <c r="AK28">
        <v>110.2</v>
      </c>
      <c r="AL28">
        <v>115</v>
      </c>
      <c r="AM28">
        <v>0</v>
      </c>
      <c r="AN28">
        <v>25.48</v>
      </c>
      <c r="AO28">
        <v>83.72</v>
      </c>
      <c r="AP28">
        <v>0</v>
      </c>
      <c r="AQ28">
        <v>3</v>
      </c>
      <c r="AR28">
        <f t="shared" si="15"/>
        <v>25.898</v>
      </c>
      <c r="AS28">
        <f t="shared" si="16"/>
        <v>24.15</v>
      </c>
      <c r="AT28">
        <f t="shared" si="17"/>
        <v>26.118000000000002</v>
      </c>
      <c r="AU28">
        <f t="shared" si="18"/>
        <v>30.15</v>
      </c>
      <c r="AV28">
        <v>143</v>
      </c>
      <c r="AW28">
        <v>138.6</v>
      </c>
      <c r="AX28">
        <v>197.64</v>
      </c>
      <c r="AY28">
        <v>117</v>
      </c>
      <c r="AZ28">
        <v>59.04</v>
      </c>
      <c r="BA28">
        <v>98.4</v>
      </c>
      <c r="BB28">
        <v>0</v>
      </c>
      <c r="BC28">
        <v>0</v>
      </c>
    </row>
    <row r="29" spans="1:55" x14ac:dyDescent="0.3">
      <c r="A29">
        <v>77.680000000000007</v>
      </c>
      <c r="B29">
        <v>45.36</v>
      </c>
      <c r="C29">
        <v>81</v>
      </c>
      <c r="D29">
        <v>0</v>
      </c>
      <c r="E29">
        <f t="shared" si="7"/>
        <v>751.45</v>
      </c>
      <c r="F29">
        <f t="shared" si="8"/>
        <v>425.41</v>
      </c>
      <c r="G29">
        <f t="shared" si="9"/>
        <v>793.99199999999996</v>
      </c>
      <c r="H29">
        <f t="shared" si="10"/>
        <v>-25</v>
      </c>
      <c r="I29">
        <v>287</v>
      </c>
      <c r="J29">
        <v>563.79999999999995</v>
      </c>
      <c r="K29">
        <v>320.16000000000003</v>
      </c>
      <c r="L29">
        <v>500</v>
      </c>
      <c r="M29">
        <v>220</v>
      </c>
      <c r="N29">
        <v>0</v>
      </c>
      <c r="O29">
        <v>0</v>
      </c>
      <c r="P29">
        <v>0</v>
      </c>
      <c r="Q29">
        <v>4</v>
      </c>
      <c r="R29">
        <f t="shared" si="1"/>
        <v>43.584000000000003</v>
      </c>
      <c r="S29">
        <f t="shared" si="2"/>
        <v>36.082000000000001</v>
      </c>
      <c r="T29">
        <f t="shared" si="3"/>
        <v>41.686</v>
      </c>
      <c r="U29">
        <f t="shared" si="4"/>
        <v>40.768000000000001</v>
      </c>
      <c r="V29">
        <v>65.64</v>
      </c>
      <c r="W29">
        <v>193</v>
      </c>
      <c r="X29">
        <v>45.28</v>
      </c>
      <c r="Y29">
        <v>144.63999999999999</v>
      </c>
      <c r="Z29">
        <v>22.68</v>
      </c>
      <c r="AA29">
        <v>45.36</v>
      </c>
      <c r="AB29">
        <v>81</v>
      </c>
      <c r="AC29">
        <v>0</v>
      </c>
      <c r="AD29">
        <v>1</v>
      </c>
      <c r="AE29">
        <f t="shared" si="11"/>
        <v>6.8179999999999996</v>
      </c>
      <c r="AF29">
        <f t="shared" si="12"/>
        <v>1.6259999999999994</v>
      </c>
      <c r="AG29">
        <f t="shared" si="13"/>
        <v>2.3539999999999992</v>
      </c>
      <c r="AH29">
        <f t="shared" si="14"/>
        <v>6.3</v>
      </c>
      <c r="AI29">
        <v>103.64</v>
      </c>
      <c r="AJ29">
        <v>207.48</v>
      </c>
      <c r="AK29">
        <v>192.92</v>
      </c>
      <c r="AL29">
        <v>114</v>
      </c>
      <c r="AM29">
        <v>0</v>
      </c>
      <c r="AN29">
        <v>0</v>
      </c>
      <c r="AO29">
        <v>0</v>
      </c>
      <c r="AP29">
        <v>0</v>
      </c>
      <c r="AQ29">
        <v>1</v>
      </c>
      <c r="AR29">
        <f t="shared" si="15"/>
        <v>-0.8019999999999996</v>
      </c>
      <c r="AS29">
        <f t="shared" si="16"/>
        <v>0.19999999999999929</v>
      </c>
      <c r="AT29">
        <f t="shared" si="17"/>
        <v>2.1679999999999993</v>
      </c>
      <c r="AU29">
        <f t="shared" si="18"/>
        <v>6.1999999999999993</v>
      </c>
      <c r="AV29">
        <v>201.04</v>
      </c>
      <c r="AW29">
        <v>236</v>
      </c>
      <c r="AX29">
        <v>196.64</v>
      </c>
      <c r="AY29">
        <v>116</v>
      </c>
      <c r="AZ29">
        <v>55</v>
      </c>
      <c r="BA29">
        <v>0</v>
      </c>
      <c r="BB29">
        <v>0</v>
      </c>
      <c r="BC29">
        <v>0</v>
      </c>
    </row>
    <row r="30" spans="1:55" x14ac:dyDescent="0.3">
      <c r="A30">
        <v>72.88</v>
      </c>
      <c r="B30">
        <v>84.64</v>
      </c>
      <c r="C30">
        <v>21.44</v>
      </c>
      <c r="D30">
        <v>0</v>
      </c>
      <c r="E30">
        <f t="shared" si="7"/>
        <v>707.09399999999994</v>
      </c>
      <c r="F30">
        <f t="shared" si="8"/>
        <v>822.44200000000001</v>
      </c>
      <c r="G30">
        <f t="shared" si="9"/>
        <v>191.81399999999999</v>
      </c>
      <c r="H30">
        <f t="shared" si="10"/>
        <v>-25</v>
      </c>
      <c r="I30">
        <v>434.12</v>
      </c>
      <c r="J30">
        <v>479.16</v>
      </c>
      <c r="K30">
        <v>298.72000000000003</v>
      </c>
      <c r="L30">
        <v>500</v>
      </c>
      <c r="M30">
        <v>0</v>
      </c>
      <c r="N30">
        <v>0</v>
      </c>
      <c r="O30">
        <v>153</v>
      </c>
      <c r="P30">
        <v>0</v>
      </c>
      <c r="Q30">
        <v>8</v>
      </c>
      <c r="R30">
        <f t="shared" si="1"/>
        <v>89.067999999999998</v>
      </c>
      <c r="S30">
        <f t="shared" si="2"/>
        <v>82.7</v>
      </c>
      <c r="T30">
        <f t="shared" si="3"/>
        <v>89.924000000000007</v>
      </c>
      <c r="U30">
        <f t="shared" si="4"/>
        <v>86.9</v>
      </c>
      <c r="V30">
        <v>80.319999999999993</v>
      </c>
      <c r="W30">
        <v>185</v>
      </c>
      <c r="X30">
        <v>118.28</v>
      </c>
      <c r="Y30">
        <v>182</v>
      </c>
      <c r="Z30">
        <v>58.32</v>
      </c>
      <c r="AA30">
        <v>81</v>
      </c>
      <c r="AB30">
        <v>3.24</v>
      </c>
      <c r="AC30">
        <v>0</v>
      </c>
      <c r="AD30">
        <v>8</v>
      </c>
      <c r="AE30">
        <f t="shared" si="11"/>
        <v>90.49</v>
      </c>
      <c r="AF30">
        <f t="shared" si="12"/>
        <v>85.843999999999994</v>
      </c>
      <c r="AG30">
        <f t="shared" si="13"/>
        <v>85.843999999999994</v>
      </c>
      <c r="AH30">
        <f t="shared" si="14"/>
        <v>90.7</v>
      </c>
      <c r="AI30">
        <v>95.64</v>
      </c>
      <c r="AJ30">
        <v>199.48</v>
      </c>
      <c r="AK30">
        <v>184.92</v>
      </c>
      <c r="AL30">
        <v>106</v>
      </c>
      <c r="AM30">
        <v>14.56</v>
      </c>
      <c r="AN30">
        <v>3.64</v>
      </c>
      <c r="AO30">
        <v>18.2</v>
      </c>
      <c r="AP30">
        <v>0</v>
      </c>
      <c r="AQ30">
        <v>5</v>
      </c>
      <c r="AR30">
        <f t="shared" si="15"/>
        <v>47.448</v>
      </c>
      <c r="AS30">
        <f t="shared" si="16"/>
        <v>48.45</v>
      </c>
      <c r="AT30">
        <f t="shared" si="17"/>
        <v>50.417999999999999</v>
      </c>
      <c r="AU30">
        <f t="shared" si="18"/>
        <v>54.45</v>
      </c>
      <c r="AV30">
        <v>251.04</v>
      </c>
      <c r="AW30">
        <v>231</v>
      </c>
      <c r="AX30">
        <v>191.64</v>
      </c>
      <c r="AY30">
        <v>111</v>
      </c>
      <c r="AZ30">
        <v>0</v>
      </c>
      <c r="BA30">
        <v>0</v>
      </c>
      <c r="BB30">
        <v>0</v>
      </c>
      <c r="BC30">
        <v>0</v>
      </c>
    </row>
    <row r="31" spans="1:55" x14ac:dyDescent="0.3">
      <c r="A31">
        <v>164.72</v>
      </c>
      <c r="B31">
        <v>22.84</v>
      </c>
      <c r="C31">
        <v>170.96</v>
      </c>
      <c r="D31">
        <v>200</v>
      </c>
      <c r="E31">
        <f t="shared" si="7"/>
        <v>1633.73</v>
      </c>
      <c r="F31">
        <f t="shared" si="8"/>
        <v>195.76400000000001</v>
      </c>
      <c r="G31">
        <f t="shared" si="9"/>
        <v>1695.5620000000001</v>
      </c>
      <c r="H31">
        <f t="shared" si="10"/>
        <v>1970</v>
      </c>
      <c r="I31">
        <v>269.39999999999998</v>
      </c>
      <c r="J31">
        <v>456.32</v>
      </c>
      <c r="K31">
        <v>280.76</v>
      </c>
      <c r="L31">
        <v>300</v>
      </c>
      <c r="M31">
        <v>0</v>
      </c>
      <c r="N31">
        <v>196.4</v>
      </c>
      <c r="O31">
        <v>0</v>
      </c>
      <c r="P31">
        <v>300</v>
      </c>
      <c r="Q31">
        <v>14</v>
      </c>
      <c r="R31">
        <f t="shared" si="1"/>
        <v>157.71799999999999</v>
      </c>
      <c r="S31">
        <f t="shared" si="2"/>
        <v>158.964</v>
      </c>
      <c r="T31">
        <f t="shared" si="3"/>
        <v>158.73599999999999</v>
      </c>
      <c r="U31">
        <f t="shared" si="4"/>
        <v>155.55000000000001</v>
      </c>
      <c r="V31">
        <v>124.64</v>
      </c>
      <c r="W31">
        <v>171</v>
      </c>
      <c r="X31">
        <v>107.52</v>
      </c>
      <c r="Y31">
        <v>249</v>
      </c>
      <c r="Z31">
        <v>81</v>
      </c>
      <c r="AA31">
        <v>9.7200000000000006</v>
      </c>
      <c r="AB31">
        <v>77.760000000000005</v>
      </c>
      <c r="AC31">
        <v>0</v>
      </c>
      <c r="AD31">
        <v>14</v>
      </c>
      <c r="AE31">
        <f t="shared" si="11"/>
        <v>159.00399999999999</v>
      </c>
      <c r="AF31">
        <f t="shared" si="12"/>
        <v>158.54400000000001</v>
      </c>
      <c r="AG31">
        <f t="shared" si="13"/>
        <v>154.54</v>
      </c>
      <c r="AH31">
        <f t="shared" si="14"/>
        <v>158.4</v>
      </c>
      <c r="AI31">
        <v>96.2</v>
      </c>
      <c r="AJ31">
        <v>189.12</v>
      </c>
      <c r="AK31">
        <v>189.12</v>
      </c>
      <c r="AL31">
        <v>92</v>
      </c>
      <c r="AM31">
        <v>83.72</v>
      </c>
      <c r="AN31">
        <v>0</v>
      </c>
      <c r="AO31">
        <v>80.08</v>
      </c>
      <c r="AP31">
        <v>100</v>
      </c>
      <c r="AQ31">
        <v>13</v>
      </c>
      <c r="AR31">
        <f t="shared" si="15"/>
        <v>144.09800000000001</v>
      </c>
      <c r="AS31">
        <f t="shared" si="16"/>
        <v>144.44399999999999</v>
      </c>
      <c r="AT31">
        <f t="shared" si="17"/>
        <v>146.41200000000001</v>
      </c>
      <c r="AU31">
        <f t="shared" si="18"/>
        <v>146.1</v>
      </c>
      <c r="AV31">
        <v>238.04</v>
      </c>
      <c r="AW31">
        <v>218</v>
      </c>
      <c r="AX31">
        <v>178.64</v>
      </c>
      <c r="AY31">
        <v>98</v>
      </c>
      <c r="AZ31">
        <v>0</v>
      </c>
      <c r="BA31">
        <v>13.12</v>
      </c>
      <c r="BB31">
        <v>13.12</v>
      </c>
      <c r="BC31">
        <v>100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K23"/>
  <sheetViews>
    <sheetView workbookViewId="0">
      <selection activeCell="E12" sqref="E12"/>
    </sheetView>
  </sheetViews>
  <sheetFormatPr defaultRowHeight="14" x14ac:dyDescent="0.3"/>
  <sheetData>
    <row r="1" spans="1:11" x14ac:dyDescent="0.3">
      <c r="A1" t="s">
        <v>65</v>
      </c>
      <c r="B1" t="s">
        <v>60</v>
      </c>
      <c r="C1" t="s">
        <v>61</v>
      </c>
      <c r="D1" t="s">
        <v>62</v>
      </c>
      <c r="E1" t="s">
        <v>63</v>
      </c>
    </row>
    <row r="2" spans="1:11" x14ac:dyDescent="0.3">
      <c r="A2" t="s">
        <v>53</v>
      </c>
      <c r="B2">
        <f>SUM('transitions_state_all_2025-03-1'!E2:E31)</f>
        <v>23797.744000000002</v>
      </c>
      <c r="C2">
        <f>SUM('transitions_state_all_2025-03-1'!R$2:R$31)</f>
        <v>8752.8960000000006</v>
      </c>
      <c r="D2">
        <f>SUM('transitions_state_all_2025-03-1'!AE$2:AE$31)</f>
        <v>8518.655999999999</v>
      </c>
      <c r="E2">
        <f>SUM('transitions_state_all_2025-03-1'!AR$2:AR$31)</f>
        <v>8451.6540000000005</v>
      </c>
      <c r="F2">
        <f>SUM(B2:E2)</f>
        <v>49520.950000000004</v>
      </c>
    </row>
    <row r="3" spans="1:11" x14ac:dyDescent="0.3">
      <c r="A3" t="s">
        <v>55</v>
      </c>
      <c r="B3">
        <f>SUM('transitions_state_all_2025-03-1'!F2:F31)</f>
        <v>24302.317999999996</v>
      </c>
      <c r="C3">
        <f>SUM('transitions_state_all_2025-03-1'!S$2:S$31)</f>
        <v>8742.9640000000036</v>
      </c>
      <c r="D3">
        <f>SUM('transitions_state_all_2025-03-1'!AF$2:AF$31)</f>
        <v>8334.7960000000003</v>
      </c>
      <c r="E3">
        <f>SUM('transitions_state_all_2025-03-1'!AS$2:AS$31)</f>
        <v>8389.1760000000013</v>
      </c>
      <c r="F3">
        <f t="shared" ref="F3:F5" si="0">SUM(B3:E3)</f>
        <v>49769.254000000001</v>
      </c>
    </row>
    <row r="4" spans="1:11" x14ac:dyDescent="0.3">
      <c r="A4" t="s">
        <v>57</v>
      </c>
      <c r="B4">
        <f>SUM('transitions_state_all_2025-03-1'!G2:G31)</f>
        <v>23990.441999999988</v>
      </c>
      <c r="C4">
        <f>SUM('transitions_state_all_2025-03-1'!T$2:T$31)</f>
        <v>8728.3100000000013</v>
      </c>
      <c r="D4">
        <f>SUM('transitions_state_all_2025-03-1'!AG$2:AG$31)</f>
        <v>8410.3260000000009</v>
      </c>
      <c r="E4">
        <f>SUM('transitions_state_all_2025-03-1'!AT$2:AT$31)</f>
        <v>8358.6720000000005</v>
      </c>
      <c r="F4">
        <f t="shared" si="0"/>
        <v>49487.749999999993</v>
      </c>
    </row>
    <row r="5" spans="1:11" x14ac:dyDescent="0.3">
      <c r="A5" t="s">
        <v>59</v>
      </c>
      <c r="B5">
        <f>SUM('transitions_state_all_2025-03-1'!H2:H31)</f>
        <v>23045</v>
      </c>
      <c r="C5">
        <f>SUM('transitions_state_all_2025-03-1'!U$2:U$31)</f>
        <v>8656.6579999999976</v>
      </c>
      <c r="D5">
        <f>SUM('transitions_state_all_2025-03-1'!AH$2:AH$31)</f>
        <v>8513.7000000000007</v>
      </c>
      <c r="E5">
        <f>SUM('transitions_state_all_2025-03-1'!AU$2:AU$31)</f>
        <v>8432.8000000000011</v>
      </c>
      <c r="F5">
        <f t="shared" si="0"/>
        <v>48648.157999999996</v>
      </c>
      <c r="G5">
        <f>F3/F5</f>
        <v>1.023044983532573</v>
      </c>
    </row>
    <row r="7" spans="1:11" x14ac:dyDescent="0.3">
      <c r="A7" s="1" t="s">
        <v>65</v>
      </c>
      <c r="B7" s="1" t="s">
        <v>60</v>
      </c>
      <c r="C7" s="1" t="s">
        <v>61</v>
      </c>
      <c r="D7" s="1" t="s">
        <v>62</v>
      </c>
      <c r="E7" s="1" t="s">
        <v>63</v>
      </c>
    </row>
    <row r="8" spans="1:11" x14ac:dyDescent="0.3">
      <c r="A8" t="s">
        <v>52</v>
      </c>
      <c r="B8">
        <v>24194.35</v>
      </c>
      <c r="C8">
        <v>8652.25</v>
      </c>
      <c r="D8">
        <v>8513.7000000000007</v>
      </c>
      <c r="E8">
        <v>8432.85</v>
      </c>
      <c r="F8">
        <f>SUM(B8:E8)</f>
        <v>49793.15</v>
      </c>
    </row>
    <row r="9" spans="1:11" x14ac:dyDescent="0.3">
      <c r="A9" t="s">
        <v>54</v>
      </c>
      <c r="B9">
        <v>22988.75</v>
      </c>
      <c r="C9">
        <v>8252.7999999999993</v>
      </c>
      <c r="D9">
        <v>8410.65</v>
      </c>
      <c r="E9">
        <v>8389.15</v>
      </c>
      <c r="F9">
        <f t="shared" ref="F9:F11" si="1">SUM(B9:E9)</f>
        <v>48041.35</v>
      </c>
      <c r="G9">
        <f>F8/F9</f>
        <v>1.0364644207542044</v>
      </c>
    </row>
    <row r="10" spans="1:11" x14ac:dyDescent="0.3">
      <c r="A10" t="s">
        <v>56</v>
      </c>
      <c r="B10">
        <v>22901.4</v>
      </c>
      <c r="C10">
        <v>8128.35</v>
      </c>
      <c r="D10">
        <v>8334.5</v>
      </c>
      <c r="E10">
        <v>8358.65</v>
      </c>
      <c r="F10">
        <f t="shared" si="1"/>
        <v>47722.9</v>
      </c>
      <c r="G10">
        <f>F8/F10</f>
        <v>1.0433806411596949</v>
      </c>
    </row>
    <row r="11" spans="1:11" x14ac:dyDescent="0.3">
      <c r="A11" t="s">
        <v>58</v>
      </c>
      <c r="B11">
        <v>22895.35</v>
      </c>
      <c r="C11">
        <v>8098.45</v>
      </c>
      <c r="D11">
        <v>8318.7000000000007</v>
      </c>
      <c r="E11">
        <v>8151.65</v>
      </c>
      <c r="F11">
        <f t="shared" si="1"/>
        <v>47464.15</v>
      </c>
      <c r="G11">
        <f>F8/F11</f>
        <v>1.0490686128372677</v>
      </c>
      <c r="H11">
        <f>F11*1.0491</f>
        <v>49794.639765</v>
      </c>
      <c r="J11">
        <f>793-301</f>
        <v>492</v>
      </c>
      <c r="K11">
        <f>B8+J11</f>
        <v>24686.35</v>
      </c>
    </row>
    <row r="13" spans="1:11" x14ac:dyDescent="0.3">
      <c r="A13" t="s">
        <v>64</v>
      </c>
      <c r="B13" t="s">
        <v>60</v>
      </c>
      <c r="C13" t="s">
        <v>61</v>
      </c>
      <c r="D13" t="s">
        <v>62</v>
      </c>
      <c r="E13" t="s">
        <v>63</v>
      </c>
    </row>
    <row r="14" spans="1:11" x14ac:dyDescent="0.3">
      <c r="A14" t="s">
        <v>53</v>
      </c>
      <c r="B14">
        <f>AVERAGE('transitions_state_all_2025-03-1'!I$2:I$31)</f>
        <v>496.83733333333345</v>
      </c>
      <c r="C14">
        <f>AVERAGE('transitions_state_all_2025-03-1'!V$2:V$31)</f>
        <v>128.91466666666665</v>
      </c>
      <c r="D14">
        <f>AVERAGE('transitions_state_all_2025-03-1'!AI$2:AI$31)</f>
        <v>118.63199999999998</v>
      </c>
      <c r="E14">
        <f>AVERAGE('transitions_state_all_2025-03-1'!AV$2:AV$31)</f>
        <v>113.56266666666667</v>
      </c>
    </row>
    <row r="15" spans="1:11" x14ac:dyDescent="0.3">
      <c r="A15" t="s">
        <v>55</v>
      </c>
      <c r="B15">
        <f>AVERAGE('transitions_state_all_2025-03-1'!J$2:J$31)</f>
        <v>514.8986666666666</v>
      </c>
      <c r="C15">
        <f>AVERAGE('transitions_state_all_2025-03-1'!W$2:W$31)</f>
        <v>133.76666666666668</v>
      </c>
      <c r="D15">
        <f>AVERAGE('transitions_state_all_2025-03-1'!AJ$2:AJ$31)</f>
        <v>240.8986666666666</v>
      </c>
      <c r="E15">
        <f>AVERAGE('transitions_state_all_2025-03-1'!AW$2:AW$31)</f>
        <v>155.44533333333337</v>
      </c>
    </row>
    <row r="16" spans="1:11" x14ac:dyDescent="0.3">
      <c r="A16" t="s">
        <v>57</v>
      </c>
      <c r="B16">
        <f>AVERAGE('transitions_state_all_2025-03-1'!K$2:K$31)</f>
        <v>523.63866666666672</v>
      </c>
      <c r="C16">
        <f>AVERAGE('transitions_state_all_2025-03-1'!X$2:X$31)</f>
        <v>145.98400000000007</v>
      </c>
      <c r="D16">
        <f>AVERAGE('transitions_state_all_2025-03-1'!AK$2:AK$31)</f>
        <v>187.876</v>
      </c>
      <c r="E16">
        <f>AVERAGE('transitions_state_all_2025-03-1'!AX$2:AX$31)</f>
        <v>177.09333333333339</v>
      </c>
    </row>
    <row r="17" spans="1:5" x14ac:dyDescent="0.3">
      <c r="A17" t="s">
        <v>59</v>
      </c>
      <c r="B17">
        <f>AVERAGE('transitions_state_all_2025-03-1'!L$2:L$31)</f>
        <v>576.66666666666663</v>
      </c>
      <c r="C17">
        <f>AVERAGE('transitions_state_all_2025-03-1'!Y$2:Y$31)</f>
        <v>194.22800000000001</v>
      </c>
      <c r="D17">
        <f>AVERAGE('transitions_state_all_2025-03-1'!AL$2:AL$31)</f>
        <v>121.53333333333333</v>
      </c>
      <c r="E17">
        <f>AVERAGE('transitions_state_all_2025-03-1'!AY$2:AY$31)</f>
        <v>127.46666666666667</v>
      </c>
    </row>
    <row r="19" spans="1:5" x14ac:dyDescent="0.3">
      <c r="A19" s="1" t="s">
        <v>64</v>
      </c>
      <c r="B19" s="1" t="s">
        <v>60</v>
      </c>
      <c r="C19" s="1" t="s">
        <v>61</v>
      </c>
      <c r="D19" s="1" t="s">
        <v>62</v>
      </c>
      <c r="E19" s="1" t="s">
        <v>63</v>
      </c>
    </row>
    <row r="20" spans="1:5" x14ac:dyDescent="0.3">
      <c r="A20" t="s">
        <v>53</v>
      </c>
      <c r="B20" s="2">
        <v>496.83733333333345</v>
      </c>
      <c r="C20" s="2">
        <v>128.91466666666665</v>
      </c>
      <c r="D20" s="2">
        <v>118.63199999999998</v>
      </c>
      <c r="E20" s="2">
        <v>113.56266666666667</v>
      </c>
    </row>
    <row r="21" spans="1:5" x14ac:dyDescent="0.3">
      <c r="A21" t="s">
        <v>55</v>
      </c>
      <c r="B21" s="2">
        <v>514.8986666666666</v>
      </c>
      <c r="C21" s="2">
        <v>134</v>
      </c>
      <c r="D21" s="2">
        <v>122</v>
      </c>
      <c r="E21" s="2">
        <v>127</v>
      </c>
    </row>
    <row r="22" spans="1:5" x14ac:dyDescent="0.3">
      <c r="A22" t="s">
        <v>57</v>
      </c>
      <c r="B22" s="2">
        <v>523.63866666666672</v>
      </c>
      <c r="C22" s="2">
        <v>145.98400000000007</v>
      </c>
      <c r="D22" s="2">
        <v>137.876</v>
      </c>
      <c r="E22" s="2">
        <v>155</v>
      </c>
    </row>
    <row r="23" spans="1:5" x14ac:dyDescent="0.3">
      <c r="A23" t="s">
        <v>59</v>
      </c>
      <c r="B23" s="2">
        <v>576.66666666666663</v>
      </c>
      <c r="C23" s="2">
        <v>194</v>
      </c>
      <c r="D23" s="2">
        <v>185</v>
      </c>
      <c r="E23" s="2">
        <v>177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2025-03-23T14:23:58Z</dcterms:created>
  <dcterms:modified xsi:type="dcterms:W3CDTF">2025-03-24T12:30:28Z</dcterms:modified>
</cp:coreProperties>
</file>