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es\Desktop\MasterStatistics-MachineLearning\Master_subjects\Text_Mining\Labs\Project\"/>
    </mc:Choice>
  </mc:AlternateContent>
  <xr:revisionPtr revIDLastSave="0" documentId="13_ncr:1_{493B3522-77EA-4A1D-B16F-53A511ECC57F}" xr6:coauthVersionLast="28" xr6:coauthVersionMax="28" xr10:uidLastSave="{00000000-0000-0000-0000-000000000000}"/>
  <bookViews>
    <workbookView xWindow="0" yWindow="0" windowWidth="28800" windowHeight="15300" firstSheet="1" activeTab="4" xr2:uid="{FC445D77-17D0-46AF-9C9A-B8FCAA2AB4A4}"/>
  </bookViews>
  <sheets>
    <sheet name="GoldClassification" sheetId="1" state="hidden" r:id="rId1"/>
    <sheet name="Prediction" sheetId="4" r:id="rId2"/>
    <sheet name="Hoja3" sheetId="6" r:id="rId3"/>
    <sheet name="Hoja9" sheetId="12" r:id="rId4"/>
    <sheet name="GoldClassification simpleEmail" sheetId="2" r:id="rId5"/>
    <sheet name="Hoja16" sheetId="19" r:id="rId6"/>
  </sheets>
  <definedNames>
    <definedName name="_xlnm._FilterDatabase" localSheetId="0" hidden="1">GoldClassification!$A$2:$I$126</definedName>
    <definedName name="_xlnm._FilterDatabase" localSheetId="4" hidden="1">'GoldClassification simpleEmail'!$A$2:$AK$110</definedName>
  </definedNames>
  <calcPr calcId="171027"/>
  <pivotCaches>
    <pivotCache cacheId="5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Z3" i="2"/>
  <c r="W3" i="2"/>
  <c r="I4" i="2"/>
  <c r="L4" i="2"/>
  <c r="J4" i="2"/>
  <c r="M4" i="2"/>
  <c r="K4" i="2"/>
  <c r="N4" i="2"/>
  <c r="I5" i="2"/>
  <c r="L5" i="2"/>
  <c r="J5" i="2"/>
  <c r="M5" i="2"/>
  <c r="K5" i="2"/>
  <c r="N5" i="2"/>
  <c r="I6" i="2"/>
  <c r="L6" i="2"/>
  <c r="J6" i="2"/>
  <c r="M6" i="2"/>
  <c r="K6" i="2"/>
  <c r="N6" i="2"/>
  <c r="I7" i="2"/>
  <c r="L7" i="2"/>
  <c r="J7" i="2"/>
  <c r="M7" i="2"/>
  <c r="K7" i="2"/>
  <c r="N7" i="2"/>
  <c r="I8" i="2"/>
  <c r="L8" i="2"/>
  <c r="J8" i="2"/>
  <c r="M8" i="2"/>
  <c r="K8" i="2"/>
  <c r="N8" i="2"/>
  <c r="I9" i="2"/>
  <c r="L9" i="2"/>
  <c r="J9" i="2"/>
  <c r="M9" i="2"/>
  <c r="K9" i="2"/>
  <c r="N9" i="2"/>
  <c r="I10" i="2"/>
  <c r="L10" i="2"/>
  <c r="J10" i="2"/>
  <c r="M10" i="2"/>
  <c r="K10" i="2"/>
  <c r="N10" i="2"/>
  <c r="I11" i="2"/>
  <c r="L11" i="2"/>
  <c r="J11" i="2"/>
  <c r="M11" i="2"/>
  <c r="K11" i="2"/>
  <c r="N11" i="2"/>
  <c r="I12" i="2"/>
  <c r="L12" i="2"/>
  <c r="J12" i="2"/>
  <c r="M12" i="2"/>
  <c r="K12" i="2"/>
  <c r="N12" i="2"/>
  <c r="I13" i="2"/>
  <c r="L13" i="2"/>
  <c r="J13" i="2"/>
  <c r="M13" i="2"/>
  <c r="K13" i="2"/>
  <c r="N13" i="2"/>
  <c r="I14" i="2"/>
  <c r="L14" i="2"/>
  <c r="J14" i="2"/>
  <c r="M14" i="2"/>
  <c r="K14" i="2"/>
  <c r="N14" i="2"/>
  <c r="I15" i="2"/>
  <c r="L15" i="2"/>
  <c r="J15" i="2"/>
  <c r="M15" i="2"/>
  <c r="K15" i="2"/>
  <c r="N15" i="2"/>
  <c r="I16" i="2"/>
  <c r="L16" i="2"/>
  <c r="J16" i="2"/>
  <c r="M16" i="2"/>
  <c r="K16" i="2"/>
  <c r="N16" i="2"/>
  <c r="I17" i="2"/>
  <c r="L17" i="2"/>
  <c r="J17" i="2"/>
  <c r="M17" i="2"/>
  <c r="K17" i="2"/>
  <c r="N17" i="2"/>
  <c r="I18" i="2"/>
  <c r="L18" i="2"/>
  <c r="J18" i="2"/>
  <c r="M18" i="2"/>
  <c r="K18" i="2"/>
  <c r="N18" i="2"/>
  <c r="I19" i="2"/>
  <c r="L19" i="2"/>
  <c r="J19" i="2"/>
  <c r="M19" i="2"/>
  <c r="K19" i="2"/>
  <c r="N19" i="2"/>
  <c r="I20" i="2"/>
  <c r="L20" i="2"/>
  <c r="J20" i="2"/>
  <c r="M20" i="2"/>
  <c r="K20" i="2"/>
  <c r="N20" i="2"/>
  <c r="I21" i="2"/>
  <c r="L21" i="2"/>
  <c r="J21" i="2"/>
  <c r="M21" i="2"/>
  <c r="K21" i="2"/>
  <c r="N21" i="2"/>
  <c r="I22" i="2"/>
  <c r="L22" i="2"/>
  <c r="J22" i="2"/>
  <c r="M22" i="2"/>
  <c r="K22" i="2"/>
  <c r="N22" i="2"/>
  <c r="I23" i="2"/>
  <c r="L23" i="2"/>
  <c r="J23" i="2"/>
  <c r="M23" i="2"/>
  <c r="K23" i="2"/>
  <c r="N23" i="2"/>
  <c r="I24" i="2"/>
  <c r="L24" i="2"/>
  <c r="J24" i="2"/>
  <c r="M24" i="2"/>
  <c r="K24" i="2"/>
  <c r="N24" i="2"/>
  <c r="I25" i="2"/>
  <c r="L25" i="2"/>
  <c r="J25" i="2"/>
  <c r="M25" i="2"/>
  <c r="K25" i="2"/>
  <c r="N25" i="2"/>
  <c r="I26" i="2"/>
  <c r="L26" i="2"/>
  <c r="J26" i="2"/>
  <c r="M26" i="2"/>
  <c r="K26" i="2"/>
  <c r="N26" i="2"/>
  <c r="I27" i="2"/>
  <c r="L27" i="2"/>
  <c r="J27" i="2"/>
  <c r="M27" i="2"/>
  <c r="K27" i="2"/>
  <c r="N27" i="2"/>
  <c r="I28" i="2"/>
  <c r="L28" i="2"/>
  <c r="J28" i="2"/>
  <c r="M28" i="2"/>
  <c r="K28" i="2"/>
  <c r="N28" i="2"/>
  <c r="I29" i="2"/>
  <c r="L29" i="2"/>
  <c r="J29" i="2"/>
  <c r="M29" i="2"/>
  <c r="K29" i="2"/>
  <c r="N29" i="2"/>
  <c r="I30" i="2"/>
  <c r="L30" i="2"/>
  <c r="J30" i="2"/>
  <c r="M30" i="2"/>
  <c r="K30" i="2"/>
  <c r="N30" i="2"/>
  <c r="I31" i="2"/>
  <c r="L31" i="2"/>
  <c r="J31" i="2"/>
  <c r="M31" i="2"/>
  <c r="K31" i="2"/>
  <c r="N31" i="2"/>
  <c r="I32" i="2"/>
  <c r="L32" i="2"/>
  <c r="J32" i="2"/>
  <c r="M32" i="2"/>
  <c r="K32" i="2"/>
  <c r="N32" i="2"/>
  <c r="I33" i="2"/>
  <c r="L33" i="2"/>
  <c r="J33" i="2"/>
  <c r="M33" i="2"/>
  <c r="K33" i="2"/>
  <c r="N33" i="2"/>
  <c r="I34" i="2"/>
  <c r="L34" i="2"/>
  <c r="J34" i="2"/>
  <c r="M34" i="2"/>
  <c r="K34" i="2"/>
  <c r="N34" i="2"/>
  <c r="I35" i="2"/>
  <c r="L35" i="2"/>
  <c r="J35" i="2"/>
  <c r="M35" i="2"/>
  <c r="K35" i="2"/>
  <c r="N35" i="2"/>
  <c r="I36" i="2"/>
  <c r="L36" i="2"/>
  <c r="J36" i="2"/>
  <c r="M36" i="2"/>
  <c r="K36" i="2"/>
  <c r="N36" i="2"/>
  <c r="I37" i="2"/>
  <c r="L37" i="2"/>
  <c r="J37" i="2"/>
  <c r="M37" i="2"/>
  <c r="K37" i="2"/>
  <c r="N37" i="2"/>
  <c r="I38" i="2"/>
  <c r="L38" i="2"/>
  <c r="J38" i="2"/>
  <c r="M38" i="2"/>
  <c r="K38" i="2"/>
  <c r="N38" i="2"/>
  <c r="I39" i="2"/>
  <c r="L39" i="2"/>
  <c r="J39" i="2"/>
  <c r="M39" i="2"/>
  <c r="K39" i="2"/>
  <c r="N39" i="2"/>
  <c r="I40" i="2"/>
  <c r="L40" i="2"/>
  <c r="J40" i="2"/>
  <c r="M40" i="2"/>
  <c r="K40" i="2"/>
  <c r="N40" i="2"/>
  <c r="I41" i="2"/>
  <c r="L41" i="2"/>
  <c r="J41" i="2"/>
  <c r="M41" i="2"/>
  <c r="K41" i="2"/>
  <c r="N41" i="2"/>
  <c r="I42" i="2"/>
  <c r="L42" i="2"/>
  <c r="J42" i="2"/>
  <c r="M42" i="2"/>
  <c r="K42" i="2"/>
  <c r="N42" i="2"/>
  <c r="I43" i="2"/>
  <c r="L43" i="2"/>
  <c r="J43" i="2"/>
  <c r="M43" i="2"/>
  <c r="K43" i="2"/>
  <c r="N43" i="2"/>
  <c r="I44" i="2"/>
  <c r="L44" i="2"/>
  <c r="J44" i="2"/>
  <c r="M44" i="2"/>
  <c r="K44" i="2"/>
  <c r="N44" i="2"/>
  <c r="I45" i="2"/>
  <c r="L45" i="2"/>
  <c r="J45" i="2"/>
  <c r="M45" i="2"/>
  <c r="K45" i="2"/>
  <c r="N45" i="2"/>
  <c r="I46" i="2"/>
  <c r="L46" i="2"/>
  <c r="J46" i="2"/>
  <c r="M46" i="2"/>
  <c r="K46" i="2"/>
  <c r="N46" i="2"/>
  <c r="I47" i="2"/>
  <c r="L47" i="2"/>
  <c r="J47" i="2"/>
  <c r="M47" i="2"/>
  <c r="K47" i="2"/>
  <c r="N47" i="2"/>
  <c r="I48" i="2"/>
  <c r="L48" i="2"/>
  <c r="J48" i="2"/>
  <c r="M48" i="2"/>
  <c r="K48" i="2"/>
  <c r="N48" i="2"/>
  <c r="I49" i="2"/>
  <c r="L49" i="2"/>
  <c r="J49" i="2"/>
  <c r="M49" i="2"/>
  <c r="K49" i="2"/>
  <c r="N49" i="2"/>
  <c r="I50" i="2"/>
  <c r="L50" i="2"/>
  <c r="J50" i="2"/>
  <c r="M50" i="2"/>
  <c r="K50" i="2"/>
  <c r="N50" i="2"/>
  <c r="I51" i="2"/>
  <c r="L51" i="2"/>
  <c r="J51" i="2"/>
  <c r="M51" i="2"/>
  <c r="K51" i="2"/>
  <c r="N51" i="2"/>
  <c r="I52" i="2"/>
  <c r="L52" i="2"/>
  <c r="J52" i="2"/>
  <c r="M52" i="2"/>
  <c r="K52" i="2"/>
  <c r="N52" i="2"/>
  <c r="I53" i="2"/>
  <c r="L53" i="2"/>
  <c r="J53" i="2"/>
  <c r="M53" i="2"/>
  <c r="K53" i="2"/>
  <c r="N53" i="2"/>
  <c r="I54" i="2"/>
  <c r="L54" i="2"/>
  <c r="J54" i="2"/>
  <c r="M54" i="2"/>
  <c r="K54" i="2"/>
  <c r="N54" i="2"/>
  <c r="I55" i="2"/>
  <c r="L55" i="2"/>
  <c r="J55" i="2"/>
  <c r="M55" i="2"/>
  <c r="K55" i="2"/>
  <c r="N55" i="2"/>
  <c r="I56" i="2"/>
  <c r="L56" i="2"/>
  <c r="J56" i="2"/>
  <c r="M56" i="2"/>
  <c r="K56" i="2"/>
  <c r="N56" i="2"/>
  <c r="I57" i="2"/>
  <c r="L57" i="2"/>
  <c r="J57" i="2"/>
  <c r="M57" i="2"/>
  <c r="K57" i="2"/>
  <c r="N57" i="2"/>
  <c r="I58" i="2"/>
  <c r="L58" i="2"/>
  <c r="J58" i="2"/>
  <c r="M58" i="2"/>
  <c r="K58" i="2"/>
  <c r="N58" i="2"/>
  <c r="I59" i="2"/>
  <c r="L59" i="2"/>
  <c r="J59" i="2"/>
  <c r="M59" i="2"/>
  <c r="K59" i="2"/>
  <c r="N59" i="2"/>
  <c r="I60" i="2"/>
  <c r="L60" i="2"/>
  <c r="J60" i="2"/>
  <c r="M60" i="2"/>
  <c r="K60" i="2"/>
  <c r="N60" i="2"/>
  <c r="I61" i="2"/>
  <c r="L61" i="2"/>
  <c r="J61" i="2"/>
  <c r="M61" i="2"/>
  <c r="K61" i="2"/>
  <c r="N61" i="2"/>
  <c r="I62" i="2"/>
  <c r="L62" i="2"/>
  <c r="J62" i="2"/>
  <c r="M62" i="2"/>
  <c r="K62" i="2"/>
  <c r="N62" i="2"/>
  <c r="I63" i="2"/>
  <c r="L63" i="2"/>
  <c r="J63" i="2"/>
  <c r="M63" i="2"/>
  <c r="K63" i="2"/>
  <c r="N63" i="2"/>
  <c r="I64" i="2"/>
  <c r="L64" i="2"/>
  <c r="J64" i="2"/>
  <c r="M64" i="2"/>
  <c r="K64" i="2"/>
  <c r="N64" i="2"/>
  <c r="I65" i="2"/>
  <c r="L65" i="2"/>
  <c r="J65" i="2"/>
  <c r="M65" i="2"/>
  <c r="K65" i="2"/>
  <c r="N65" i="2"/>
  <c r="I66" i="2"/>
  <c r="L66" i="2"/>
  <c r="J66" i="2"/>
  <c r="M66" i="2"/>
  <c r="K66" i="2"/>
  <c r="N66" i="2"/>
  <c r="I67" i="2"/>
  <c r="L67" i="2"/>
  <c r="J67" i="2"/>
  <c r="M67" i="2"/>
  <c r="K67" i="2"/>
  <c r="N67" i="2"/>
  <c r="I68" i="2"/>
  <c r="L68" i="2"/>
  <c r="J68" i="2"/>
  <c r="M68" i="2"/>
  <c r="K68" i="2"/>
  <c r="N68" i="2"/>
  <c r="I69" i="2"/>
  <c r="L69" i="2"/>
  <c r="J69" i="2"/>
  <c r="M69" i="2"/>
  <c r="K69" i="2"/>
  <c r="N69" i="2"/>
  <c r="I70" i="2"/>
  <c r="L70" i="2"/>
  <c r="J70" i="2"/>
  <c r="M70" i="2"/>
  <c r="K70" i="2"/>
  <c r="N70" i="2"/>
  <c r="I71" i="2"/>
  <c r="L71" i="2"/>
  <c r="J71" i="2"/>
  <c r="M71" i="2"/>
  <c r="K71" i="2"/>
  <c r="N71" i="2"/>
  <c r="I72" i="2"/>
  <c r="L72" i="2"/>
  <c r="J72" i="2"/>
  <c r="M72" i="2"/>
  <c r="K72" i="2"/>
  <c r="N72" i="2"/>
  <c r="I73" i="2"/>
  <c r="L73" i="2"/>
  <c r="J73" i="2"/>
  <c r="M73" i="2"/>
  <c r="K73" i="2"/>
  <c r="N73" i="2"/>
  <c r="I74" i="2"/>
  <c r="L74" i="2"/>
  <c r="J74" i="2"/>
  <c r="M74" i="2"/>
  <c r="K74" i="2"/>
  <c r="N74" i="2"/>
  <c r="I75" i="2"/>
  <c r="L75" i="2"/>
  <c r="J75" i="2"/>
  <c r="M75" i="2"/>
  <c r="K75" i="2"/>
  <c r="N75" i="2"/>
  <c r="I76" i="2"/>
  <c r="L76" i="2"/>
  <c r="J76" i="2"/>
  <c r="M76" i="2"/>
  <c r="K76" i="2"/>
  <c r="N76" i="2"/>
  <c r="I77" i="2"/>
  <c r="L77" i="2"/>
  <c r="J77" i="2"/>
  <c r="M77" i="2"/>
  <c r="K77" i="2"/>
  <c r="N77" i="2"/>
  <c r="I78" i="2"/>
  <c r="L78" i="2"/>
  <c r="J78" i="2"/>
  <c r="M78" i="2"/>
  <c r="K78" i="2"/>
  <c r="N78" i="2"/>
  <c r="I79" i="2"/>
  <c r="L79" i="2"/>
  <c r="J79" i="2"/>
  <c r="M79" i="2"/>
  <c r="K79" i="2"/>
  <c r="N79" i="2"/>
  <c r="I80" i="2"/>
  <c r="L80" i="2"/>
  <c r="J80" i="2"/>
  <c r="M80" i="2"/>
  <c r="K80" i="2"/>
  <c r="N80" i="2"/>
  <c r="I81" i="2"/>
  <c r="L81" i="2"/>
  <c r="J81" i="2"/>
  <c r="M81" i="2"/>
  <c r="K81" i="2"/>
  <c r="N81" i="2"/>
  <c r="I82" i="2"/>
  <c r="L82" i="2"/>
  <c r="J82" i="2"/>
  <c r="M82" i="2"/>
  <c r="K82" i="2"/>
  <c r="N82" i="2"/>
  <c r="I83" i="2"/>
  <c r="L83" i="2"/>
  <c r="J83" i="2"/>
  <c r="M83" i="2"/>
  <c r="K83" i="2"/>
  <c r="N83" i="2"/>
  <c r="I84" i="2"/>
  <c r="L84" i="2"/>
  <c r="J84" i="2"/>
  <c r="M84" i="2"/>
  <c r="K84" i="2"/>
  <c r="N84" i="2"/>
  <c r="I85" i="2"/>
  <c r="L85" i="2"/>
  <c r="J85" i="2"/>
  <c r="M85" i="2"/>
  <c r="K85" i="2"/>
  <c r="N85" i="2"/>
  <c r="I86" i="2"/>
  <c r="L86" i="2"/>
  <c r="J86" i="2"/>
  <c r="M86" i="2"/>
  <c r="K86" i="2"/>
  <c r="N86" i="2"/>
  <c r="I87" i="2"/>
  <c r="L87" i="2"/>
  <c r="J87" i="2"/>
  <c r="M87" i="2"/>
  <c r="K87" i="2"/>
  <c r="N87" i="2"/>
  <c r="I88" i="2"/>
  <c r="L88" i="2"/>
  <c r="J88" i="2"/>
  <c r="M88" i="2"/>
  <c r="K88" i="2"/>
  <c r="N88" i="2"/>
  <c r="I89" i="2"/>
  <c r="L89" i="2"/>
  <c r="J89" i="2"/>
  <c r="M89" i="2"/>
  <c r="K89" i="2"/>
  <c r="N89" i="2"/>
  <c r="I90" i="2"/>
  <c r="L90" i="2"/>
  <c r="J90" i="2"/>
  <c r="M90" i="2"/>
  <c r="K90" i="2"/>
  <c r="N90" i="2"/>
  <c r="I91" i="2"/>
  <c r="L91" i="2"/>
  <c r="J91" i="2"/>
  <c r="M91" i="2"/>
  <c r="K91" i="2"/>
  <c r="N91" i="2"/>
  <c r="I92" i="2"/>
  <c r="L92" i="2"/>
  <c r="J92" i="2"/>
  <c r="M92" i="2"/>
  <c r="K92" i="2"/>
  <c r="N92" i="2"/>
  <c r="I93" i="2"/>
  <c r="L93" i="2"/>
  <c r="J93" i="2"/>
  <c r="M93" i="2"/>
  <c r="K93" i="2"/>
  <c r="N93" i="2"/>
  <c r="I94" i="2"/>
  <c r="L94" i="2"/>
  <c r="J94" i="2"/>
  <c r="M94" i="2"/>
  <c r="K94" i="2"/>
  <c r="N94" i="2"/>
  <c r="I95" i="2"/>
  <c r="L95" i="2"/>
  <c r="J95" i="2"/>
  <c r="M95" i="2"/>
  <c r="K95" i="2"/>
  <c r="N95" i="2"/>
  <c r="I96" i="2"/>
  <c r="L96" i="2"/>
  <c r="J96" i="2"/>
  <c r="M96" i="2"/>
  <c r="K96" i="2"/>
  <c r="N96" i="2"/>
  <c r="I97" i="2"/>
  <c r="L97" i="2"/>
  <c r="J97" i="2"/>
  <c r="M97" i="2"/>
  <c r="K97" i="2"/>
  <c r="N97" i="2"/>
  <c r="I98" i="2"/>
  <c r="L98" i="2"/>
  <c r="J98" i="2"/>
  <c r="M98" i="2"/>
  <c r="K98" i="2"/>
  <c r="N98" i="2"/>
  <c r="I99" i="2"/>
  <c r="L99" i="2"/>
  <c r="J99" i="2"/>
  <c r="M99" i="2"/>
  <c r="K99" i="2"/>
  <c r="N99" i="2"/>
  <c r="I100" i="2"/>
  <c r="L100" i="2"/>
  <c r="J100" i="2"/>
  <c r="M100" i="2"/>
  <c r="K100" i="2"/>
  <c r="N100" i="2"/>
  <c r="I101" i="2"/>
  <c r="L101" i="2"/>
  <c r="J101" i="2"/>
  <c r="M101" i="2"/>
  <c r="K101" i="2"/>
  <c r="N101" i="2"/>
  <c r="I102" i="2"/>
  <c r="L102" i="2"/>
  <c r="J102" i="2"/>
  <c r="M102" i="2"/>
  <c r="K102" i="2"/>
  <c r="N102" i="2"/>
  <c r="I103" i="2"/>
  <c r="L103" i="2"/>
  <c r="J103" i="2"/>
  <c r="M103" i="2"/>
  <c r="K103" i="2"/>
  <c r="N103" i="2"/>
  <c r="I104" i="2"/>
  <c r="L104" i="2"/>
  <c r="J104" i="2"/>
  <c r="M104" i="2"/>
  <c r="K104" i="2"/>
  <c r="N104" i="2"/>
  <c r="I105" i="2"/>
  <c r="L105" i="2"/>
  <c r="J105" i="2"/>
  <c r="M105" i="2"/>
  <c r="K105" i="2"/>
  <c r="N105" i="2"/>
  <c r="I106" i="2"/>
  <c r="L106" i="2"/>
  <c r="J106" i="2"/>
  <c r="M106" i="2"/>
  <c r="K106" i="2"/>
  <c r="N106" i="2"/>
  <c r="I107" i="2"/>
  <c r="L107" i="2"/>
  <c r="J107" i="2"/>
  <c r="M107" i="2"/>
  <c r="K107" i="2"/>
  <c r="N107" i="2"/>
  <c r="I108" i="2"/>
  <c r="L108" i="2"/>
  <c r="J108" i="2"/>
  <c r="M108" i="2"/>
  <c r="K108" i="2"/>
  <c r="N108" i="2"/>
  <c r="I109" i="2"/>
  <c r="L109" i="2"/>
  <c r="J109" i="2"/>
  <c r="M109" i="2"/>
  <c r="K109" i="2"/>
  <c r="N109" i="2"/>
  <c r="I110" i="2"/>
  <c r="L110" i="2"/>
  <c r="J110" i="2"/>
  <c r="M110" i="2"/>
  <c r="K110" i="2"/>
  <c r="N110" i="2"/>
  <c r="J3" i="2"/>
  <c r="M3" i="2"/>
  <c r="K3" i="2"/>
  <c r="N3" i="2"/>
  <c r="I3" i="2"/>
  <c r="L3" i="2"/>
  <c r="U66" i="2"/>
  <c r="AA66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4" i="2"/>
  <c r="W5" i="2"/>
  <c r="W6" i="2"/>
  <c r="W7" i="2"/>
  <c r="T66" i="2"/>
  <c r="Z66" i="2"/>
  <c r="V3" i="2"/>
  <c r="AB3" i="2"/>
  <c r="T4" i="2"/>
  <c r="Z4" i="2"/>
  <c r="U4" i="2"/>
  <c r="AA4" i="2"/>
  <c r="V4" i="2"/>
  <c r="AB4" i="2"/>
  <c r="T5" i="2"/>
  <c r="Z5" i="2"/>
  <c r="U5" i="2"/>
  <c r="AA5" i="2"/>
  <c r="V5" i="2"/>
  <c r="AB5" i="2"/>
  <c r="T6" i="2"/>
  <c r="Z6" i="2"/>
  <c r="U6" i="2"/>
  <c r="AA6" i="2"/>
  <c r="V6" i="2"/>
  <c r="AB6" i="2"/>
  <c r="T7" i="2"/>
  <c r="Z7" i="2"/>
  <c r="U7" i="2"/>
  <c r="AA7" i="2"/>
  <c r="V7" i="2"/>
  <c r="AB7" i="2"/>
  <c r="T8" i="2"/>
  <c r="Z8" i="2"/>
  <c r="U8" i="2"/>
  <c r="AA8" i="2"/>
  <c r="V8" i="2"/>
  <c r="AB8" i="2"/>
  <c r="T9" i="2"/>
  <c r="Z9" i="2"/>
  <c r="U9" i="2"/>
  <c r="AA9" i="2"/>
  <c r="V9" i="2"/>
  <c r="AB9" i="2"/>
  <c r="T10" i="2"/>
  <c r="Z10" i="2"/>
  <c r="U10" i="2"/>
  <c r="AA10" i="2"/>
  <c r="V10" i="2"/>
  <c r="AB10" i="2"/>
  <c r="T11" i="2"/>
  <c r="Z11" i="2"/>
  <c r="U11" i="2"/>
  <c r="AA11" i="2"/>
  <c r="V11" i="2"/>
  <c r="AB11" i="2"/>
  <c r="T12" i="2"/>
  <c r="Z12" i="2"/>
  <c r="U12" i="2"/>
  <c r="AA12" i="2"/>
  <c r="V12" i="2"/>
  <c r="AB12" i="2"/>
  <c r="T13" i="2"/>
  <c r="Z13" i="2"/>
  <c r="U13" i="2"/>
  <c r="AA13" i="2"/>
  <c r="V13" i="2"/>
  <c r="AB13" i="2"/>
  <c r="T14" i="2"/>
  <c r="Z14" i="2"/>
  <c r="U14" i="2"/>
  <c r="AA14" i="2"/>
  <c r="V14" i="2"/>
  <c r="AB14" i="2"/>
  <c r="T15" i="2"/>
  <c r="Z15" i="2"/>
  <c r="U15" i="2"/>
  <c r="AA15" i="2"/>
  <c r="V15" i="2"/>
  <c r="AB15" i="2"/>
  <c r="T16" i="2"/>
  <c r="Z16" i="2"/>
  <c r="U16" i="2"/>
  <c r="AA16" i="2"/>
  <c r="V16" i="2"/>
  <c r="AB16" i="2"/>
  <c r="T17" i="2"/>
  <c r="Z17" i="2"/>
  <c r="U17" i="2"/>
  <c r="AA17" i="2"/>
  <c r="V17" i="2"/>
  <c r="AB17" i="2"/>
  <c r="T18" i="2"/>
  <c r="Z18" i="2"/>
  <c r="U18" i="2"/>
  <c r="AA18" i="2"/>
  <c r="V18" i="2"/>
  <c r="AB18" i="2"/>
  <c r="T19" i="2"/>
  <c r="Z19" i="2"/>
  <c r="U19" i="2"/>
  <c r="AA19" i="2"/>
  <c r="V19" i="2"/>
  <c r="AB19" i="2"/>
  <c r="T20" i="2"/>
  <c r="Z20" i="2"/>
  <c r="U20" i="2"/>
  <c r="AA20" i="2"/>
  <c r="V20" i="2"/>
  <c r="AB20" i="2"/>
  <c r="T21" i="2"/>
  <c r="Z21" i="2"/>
  <c r="U21" i="2"/>
  <c r="AA21" i="2"/>
  <c r="V21" i="2"/>
  <c r="AB21" i="2"/>
  <c r="T22" i="2"/>
  <c r="Z22" i="2"/>
  <c r="U22" i="2"/>
  <c r="AA22" i="2"/>
  <c r="V22" i="2"/>
  <c r="AB22" i="2"/>
  <c r="T23" i="2"/>
  <c r="Z23" i="2"/>
  <c r="U23" i="2"/>
  <c r="AA23" i="2"/>
  <c r="V23" i="2"/>
  <c r="AB23" i="2"/>
  <c r="T24" i="2"/>
  <c r="Z24" i="2"/>
  <c r="U24" i="2"/>
  <c r="AA24" i="2"/>
  <c r="V24" i="2"/>
  <c r="AB24" i="2"/>
  <c r="T25" i="2"/>
  <c r="Z25" i="2"/>
  <c r="U25" i="2"/>
  <c r="AA25" i="2"/>
  <c r="V25" i="2"/>
  <c r="AB25" i="2"/>
  <c r="T26" i="2"/>
  <c r="Z26" i="2"/>
  <c r="U26" i="2"/>
  <c r="AA26" i="2"/>
  <c r="V26" i="2"/>
  <c r="AB26" i="2"/>
  <c r="T27" i="2"/>
  <c r="Z27" i="2"/>
  <c r="U27" i="2"/>
  <c r="AA27" i="2"/>
  <c r="V27" i="2"/>
  <c r="AB27" i="2"/>
  <c r="T28" i="2"/>
  <c r="Z28" i="2"/>
  <c r="U28" i="2"/>
  <c r="AA28" i="2"/>
  <c r="V28" i="2"/>
  <c r="AB28" i="2"/>
  <c r="T29" i="2"/>
  <c r="Z29" i="2"/>
  <c r="U29" i="2"/>
  <c r="AA29" i="2"/>
  <c r="V29" i="2"/>
  <c r="AB29" i="2"/>
  <c r="T30" i="2"/>
  <c r="Z30" i="2"/>
  <c r="U30" i="2"/>
  <c r="AA30" i="2"/>
  <c r="V30" i="2"/>
  <c r="AB30" i="2"/>
  <c r="T31" i="2"/>
  <c r="Z31" i="2"/>
  <c r="U31" i="2"/>
  <c r="AA31" i="2"/>
  <c r="V31" i="2"/>
  <c r="AB31" i="2"/>
  <c r="T32" i="2"/>
  <c r="Z32" i="2"/>
  <c r="U32" i="2"/>
  <c r="AA32" i="2"/>
  <c r="V32" i="2"/>
  <c r="AB32" i="2"/>
  <c r="T33" i="2"/>
  <c r="Z33" i="2"/>
  <c r="U33" i="2"/>
  <c r="AA33" i="2"/>
  <c r="V33" i="2"/>
  <c r="AB33" i="2"/>
  <c r="T34" i="2"/>
  <c r="Z34" i="2"/>
  <c r="U34" i="2"/>
  <c r="AA34" i="2"/>
  <c r="V34" i="2"/>
  <c r="AB34" i="2"/>
  <c r="T35" i="2"/>
  <c r="Z35" i="2"/>
  <c r="U35" i="2"/>
  <c r="AA35" i="2"/>
  <c r="V35" i="2"/>
  <c r="AB35" i="2"/>
  <c r="T36" i="2"/>
  <c r="Z36" i="2"/>
  <c r="U36" i="2"/>
  <c r="AA36" i="2"/>
  <c r="V36" i="2"/>
  <c r="AB36" i="2"/>
  <c r="T37" i="2"/>
  <c r="Z37" i="2"/>
  <c r="U37" i="2"/>
  <c r="AA37" i="2"/>
  <c r="V37" i="2"/>
  <c r="AB37" i="2"/>
  <c r="T38" i="2"/>
  <c r="Z38" i="2"/>
  <c r="U38" i="2"/>
  <c r="AA38" i="2"/>
  <c r="V38" i="2"/>
  <c r="AB38" i="2"/>
  <c r="T39" i="2"/>
  <c r="Z39" i="2"/>
  <c r="U39" i="2"/>
  <c r="AA39" i="2"/>
  <c r="V39" i="2"/>
  <c r="AB39" i="2"/>
  <c r="T40" i="2"/>
  <c r="Z40" i="2"/>
  <c r="U40" i="2"/>
  <c r="AA40" i="2"/>
  <c r="V40" i="2"/>
  <c r="AB40" i="2"/>
  <c r="T41" i="2"/>
  <c r="Z41" i="2"/>
  <c r="U41" i="2"/>
  <c r="AA41" i="2"/>
  <c r="V41" i="2"/>
  <c r="AB41" i="2"/>
  <c r="T42" i="2"/>
  <c r="Z42" i="2"/>
  <c r="U42" i="2"/>
  <c r="AA42" i="2"/>
  <c r="V42" i="2"/>
  <c r="AB42" i="2"/>
  <c r="T43" i="2"/>
  <c r="Z43" i="2"/>
  <c r="U43" i="2"/>
  <c r="AA43" i="2"/>
  <c r="V43" i="2"/>
  <c r="AB43" i="2"/>
  <c r="T44" i="2"/>
  <c r="Z44" i="2"/>
  <c r="U44" i="2"/>
  <c r="AA44" i="2"/>
  <c r="V44" i="2"/>
  <c r="AB44" i="2"/>
  <c r="T45" i="2"/>
  <c r="Z45" i="2"/>
  <c r="U45" i="2"/>
  <c r="AA45" i="2"/>
  <c r="V45" i="2"/>
  <c r="AB45" i="2"/>
  <c r="T46" i="2"/>
  <c r="Z46" i="2"/>
  <c r="U46" i="2"/>
  <c r="AA46" i="2"/>
  <c r="V46" i="2"/>
  <c r="AB46" i="2"/>
  <c r="T47" i="2"/>
  <c r="Z47" i="2"/>
  <c r="U47" i="2"/>
  <c r="AA47" i="2"/>
  <c r="V47" i="2"/>
  <c r="AB47" i="2"/>
  <c r="T48" i="2"/>
  <c r="Z48" i="2"/>
  <c r="U48" i="2"/>
  <c r="AA48" i="2"/>
  <c r="V48" i="2"/>
  <c r="AB48" i="2"/>
  <c r="T49" i="2"/>
  <c r="Z49" i="2"/>
  <c r="U49" i="2"/>
  <c r="AA49" i="2"/>
  <c r="V49" i="2"/>
  <c r="AB49" i="2"/>
  <c r="T50" i="2"/>
  <c r="Z50" i="2"/>
  <c r="U50" i="2"/>
  <c r="AA50" i="2"/>
  <c r="V50" i="2"/>
  <c r="AB50" i="2"/>
  <c r="T51" i="2"/>
  <c r="Z51" i="2"/>
  <c r="U51" i="2"/>
  <c r="AA51" i="2"/>
  <c r="V51" i="2"/>
  <c r="AB51" i="2"/>
  <c r="T52" i="2"/>
  <c r="Z52" i="2"/>
  <c r="U52" i="2"/>
  <c r="AA52" i="2"/>
  <c r="V52" i="2"/>
  <c r="AB52" i="2"/>
  <c r="T53" i="2"/>
  <c r="Z53" i="2"/>
  <c r="U53" i="2"/>
  <c r="AA53" i="2"/>
  <c r="V53" i="2"/>
  <c r="AB53" i="2"/>
  <c r="T54" i="2"/>
  <c r="Z54" i="2"/>
  <c r="U54" i="2"/>
  <c r="AA54" i="2"/>
  <c r="V54" i="2"/>
  <c r="AB54" i="2"/>
  <c r="T55" i="2"/>
  <c r="Z55" i="2"/>
  <c r="U55" i="2"/>
  <c r="AA55" i="2"/>
  <c r="V55" i="2"/>
  <c r="AB55" i="2"/>
  <c r="T56" i="2"/>
  <c r="Z56" i="2"/>
  <c r="U56" i="2"/>
  <c r="AA56" i="2"/>
  <c r="V56" i="2"/>
  <c r="AB56" i="2"/>
  <c r="T57" i="2"/>
  <c r="Z57" i="2"/>
  <c r="U57" i="2"/>
  <c r="AA57" i="2"/>
  <c r="V57" i="2"/>
  <c r="AB57" i="2"/>
  <c r="T58" i="2"/>
  <c r="Z58" i="2"/>
  <c r="U58" i="2"/>
  <c r="AA58" i="2"/>
  <c r="V58" i="2"/>
  <c r="AB58" i="2"/>
  <c r="T59" i="2"/>
  <c r="Z59" i="2"/>
  <c r="U59" i="2"/>
  <c r="AA59" i="2"/>
  <c r="V59" i="2"/>
  <c r="AB59" i="2"/>
  <c r="T60" i="2"/>
  <c r="Z60" i="2"/>
  <c r="U60" i="2"/>
  <c r="AA60" i="2"/>
  <c r="V60" i="2"/>
  <c r="AB60" i="2"/>
  <c r="T61" i="2"/>
  <c r="Z61" i="2"/>
  <c r="U61" i="2"/>
  <c r="AA61" i="2"/>
  <c r="V61" i="2"/>
  <c r="AB61" i="2"/>
  <c r="T62" i="2"/>
  <c r="Z62" i="2"/>
  <c r="U62" i="2"/>
  <c r="AA62" i="2"/>
  <c r="V62" i="2"/>
  <c r="AB62" i="2"/>
  <c r="T63" i="2"/>
  <c r="Z63" i="2"/>
  <c r="U63" i="2"/>
  <c r="AA63" i="2"/>
  <c r="V63" i="2"/>
  <c r="AB63" i="2"/>
  <c r="T64" i="2"/>
  <c r="Z64" i="2"/>
  <c r="U64" i="2"/>
  <c r="AA64" i="2"/>
  <c r="V64" i="2"/>
  <c r="AB64" i="2"/>
  <c r="T65" i="2"/>
  <c r="Z65" i="2"/>
  <c r="U65" i="2"/>
  <c r="AA65" i="2"/>
  <c r="V65" i="2"/>
  <c r="AB65" i="2"/>
  <c r="V66" i="2"/>
  <c r="AB66" i="2"/>
  <c r="T67" i="2"/>
  <c r="Z67" i="2"/>
  <c r="U67" i="2"/>
  <c r="AA67" i="2"/>
  <c r="V67" i="2"/>
  <c r="AB67" i="2"/>
  <c r="T68" i="2"/>
  <c r="Z68" i="2"/>
  <c r="U68" i="2"/>
  <c r="AA68" i="2"/>
  <c r="V68" i="2"/>
  <c r="AB68" i="2"/>
  <c r="T69" i="2"/>
  <c r="Z69" i="2"/>
  <c r="U69" i="2"/>
  <c r="AA69" i="2"/>
  <c r="V69" i="2"/>
  <c r="AB69" i="2"/>
  <c r="T70" i="2"/>
  <c r="Z70" i="2"/>
  <c r="U70" i="2"/>
  <c r="AA70" i="2"/>
  <c r="V70" i="2"/>
  <c r="AB70" i="2"/>
  <c r="T71" i="2"/>
  <c r="Z71" i="2"/>
  <c r="U71" i="2"/>
  <c r="AA71" i="2"/>
  <c r="V71" i="2"/>
  <c r="AB71" i="2"/>
  <c r="T72" i="2"/>
  <c r="Z72" i="2"/>
  <c r="U72" i="2"/>
  <c r="AA72" i="2"/>
  <c r="V72" i="2"/>
  <c r="AB72" i="2"/>
  <c r="T73" i="2"/>
  <c r="Z73" i="2"/>
  <c r="U73" i="2"/>
  <c r="AA73" i="2"/>
  <c r="V73" i="2"/>
  <c r="AB73" i="2"/>
  <c r="T74" i="2"/>
  <c r="Z74" i="2"/>
  <c r="U74" i="2"/>
  <c r="AA74" i="2"/>
  <c r="V74" i="2"/>
  <c r="AB74" i="2"/>
  <c r="T75" i="2"/>
  <c r="Z75" i="2"/>
  <c r="U75" i="2"/>
  <c r="AA75" i="2"/>
  <c r="V75" i="2"/>
  <c r="AB75" i="2"/>
  <c r="T76" i="2"/>
  <c r="Z76" i="2"/>
  <c r="U76" i="2"/>
  <c r="AA76" i="2"/>
  <c r="V76" i="2"/>
  <c r="AB76" i="2"/>
  <c r="T77" i="2"/>
  <c r="Z77" i="2"/>
  <c r="U77" i="2"/>
  <c r="AA77" i="2"/>
  <c r="V77" i="2"/>
  <c r="AB77" i="2"/>
  <c r="T78" i="2"/>
  <c r="Z78" i="2"/>
  <c r="U78" i="2"/>
  <c r="AA78" i="2"/>
  <c r="V78" i="2"/>
  <c r="AB78" i="2"/>
  <c r="T79" i="2"/>
  <c r="Z79" i="2"/>
  <c r="U79" i="2"/>
  <c r="AA79" i="2"/>
  <c r="V79" i="2"/>
  <c r="AB79" i="2"/>
  <c r="T80" i="2"/>
  <c r="Z80" i="2"/>
  <c r="U80" i="2"/>
  <c r="AA80" i="2"/>
  <c r="V80" i="2"/>
  <c r="AB80" i="2"/>
  <c r="T81" i="2"/>
  <c r="Z81" i="2"/>
  <c r="U81" i="2"/>
  <c r="AA81" i="2"/>
  <c r="V81" i="2"/>
  <c r="AB81" i="2"/>
  <c r="T82" i="2"/>
  <c r="Z82" i="2"/>
  <c r="U82" i="2"/>
  <c r="AA82" i="2"/>
  <c r="V82" i="2"/>
  <c r="AB82" i="2"/>
  <c r="T83" i="2"/>
  <c r="Z83" i="2"/>
  <c r="U83" i="2"/>
  <c r="AA83" i="2"/>
  <c r="V83" i="2"/>
  <c r="AB83" i="2"/>
  <c r="T84" i="2"/>
  <c r="Z84" i="2"/>
  <c r="U84" i="2"/>
  <c r="AA84" i="2"/>
  <c r="V84" i="2"/>
  <c r="AB84" i="2"/>
  <c r="T85" i="2"/>
  <c r="Z85" i="2"/>
  <c r="U85" i="2"/>
  <c r="AA85" i="2"/>
  <c r="V85" i="2"/>
  <c r="AB85" i="2"/>
  <c r="T86" i="2"/>
  <c r="Z86" i="2"/>
  <c r="U86" i="2"/>
  <c r="AA86" i="2"/>
  <c r="V86" i="2"/>
  <c r="AB86" i="2"/>
  <c r="T87" i="2"/>
  <c r="Z87" i="2"/>
  <c r="U87" i="2"/>
  <c r="AA87" i="2"/>
  <c r="V87" i="2"/>
  <c r="AB87" i="2"/>
  <c r="T88" i="2"/>
  <c r="Z88" i="2"/>
  <c r="U88" i="2"/>
  <c r="AA88" i="2"/>
  <c r="V88" i="2"/>
  <c r="AB88" i="2"/>
  <c r="T89" i="2"/>
  <c r="Z89" i="2"/>
  <c r="U89" i="2"/>
  <c r="AA89" i="2"/>
  <c r="V89" i="2"/>
  <c r="AB89" i="2"/>
  <c r="T90" i="2"/>
  <c r="Z90" i="2"/>
  <c r="U90" i="2"/>
  <c r="AA90" i="2"/>
  <c r="V90" i="2"/>
  <c r="AB90" i="2"/>
  <c r="T91" i="2"/>
  <c r="Z91" i="2"/>
  <c r="U91" i="2"/>
  <c r="AA91" i="2"/>
  <c r="V91" i="2"/>
  <c r="AB91" i="2"/>
  <c r="T92" i="2"/>
  <c r="Z92" i="2"/>
  <c r="U92" i="2"/>
  <c r="AA92" i="2"/>
  <c r="V92" i="2"/>
  <c r="AB92" i="2"/>
  <c r="T93" i="2"/>
  <c r="Z93" i="2"/>
  <c r="U93" i="2"/>
  <c r="AA93" i="2"/>
  <c r="V93" i="2"/>
  <c r="AB93" i="2"/>
  <c r="T94" i="2"/>
  <c r="Z94" i="2"/>
  <c r="U94" i="2"/>
  <c r="AA94" i="2"/>
  <c r="V94" i="2"/>
  <c r="AB94" i="2"/>
  <c r="T95" i="2"/>
  <c r="Z95" i="2"/>
  <c r="U95" i="2"/>
  <c r="AA95" i="2"/>
  <c r="V95" i="2"/>
  <c r="AB95" i="2"/>
  <c r="T96" i="2"/>
  <c r="Z96" i="2"/>
  <c r="U96" i="2"/>
  <c r="AA96" i="2"/>
  <c r="V96" i="2"/>
  <c r="AB96" i="2"/>
  <c r="T97" i="2"/>
  <c r="Z97" i="2"/>
  <c r="U97" i="2"/>
  <c r="AA97" i="2"/>
  <c r="V97" i="2"/>
  <c r="AB97" i="2"/>
  <c r="T98" i="2"/>
  <c r="Z98" i="2"/>
  <c r="U98" i="2"/>
  <c r="AA98" i="2"/>
  <c r="V98" i="2"/>
  <c r="AB98" i="2"/>
  <c r="T99" i="2"/>
  <c r="Z99" i="2"/>
  <c r="U99" i="2"/>
  <c r="AA99" i="2"/>
  <c r="V99" i="2"/>
  <c r="AB99" i="2"/>
  <c r="T100" i="2"/>
  <c r="Z100" i="2"/>
  <c r="U100" i="2"/>
  <c r="AA100" i="2"/>
  <c r="V100" i="2"/>
  <c r="AB100" i="2"/>
  <c r="T101" i="2"/>
  <c r="Z101" i="2"/>
  <c r="U101" i="2"/>
  <c r="AA101" i="2"/>
  <c r="V101" i="2"/>
  <c r="AB101" i="2"/>
  <c r="T102" i="2"/>
  <c r="Z102" i="2"/>
  <c r="U102" i="2"/>
  <c r="AA102" i="2"/>
  <c r="V102" i="2"/>
  <c r="AB102" i="2"/>
  <c r="T103" i="2"/>
  <c r="Z103" i="2"/>
  <c r="U103" i="2"/>
  <c r="AA103" i="2"/>
  <c r="V103" i="2"/>
  <c r="AB103" i="2"/>
  <c r="T104" i="2"/>
  <c r="Z104" i="2"/>
  <c r="U104" i="2"/>
  <c r="AA104" i="2"/>
  <c r="V104" i="2"/>
  <c r="AB104" i="2"/>
  <c r="T105" i="2"/>
  <c r="Z105" i="2"/>
  <c r="U105" i="2"/>
  <c r="AA105" i="2"/>
  <c r="V105" i="2"/>
  <c r="AB105" i="2"/>
  <c r="T106" i="2"/>
  <c r="Z106" i="2"/>
  <c r="U106" i="2"/>
  <c r="AA106" i="2"/>
  <c r="V106" i="2"/>
  <c r="AB106" i="2"/>
  <c r="T107" i="2"/>
  <c r="Z107" i="2"/>
  <c r="U107" i="2"/>
  <c r="AA107" i="2"/>
  <c r="V107" i="2"/>
  <c r="AB107" i="2"/>
  <c r="T108" i="2"/>
  <c r="Z108" i="2"/>
  <c r="U108" i="2"/>
  <c r="AA108" i="2"/>
  <c r="V108" i="2"/>
  <c r="AB108" i="2"/>
  <c r="T109" i="2"/>
  <c r="Z109" i="2"/>
  <c r="U109" i="2"/>
  <c r="AA109" i="2"/>
  <c r="V109" i="2"/>
  <c r="AB109" i="2"/>
  <c r="T110" i="2"/>
  <c r="Z110" i="2"/>
  <c r="U110" i="2"/>
  <c r="AA110" i="2"/>
  <c r="V110" i="2"/>
  <c r="AB110" i="2"/>
  <c r="U3" i="2"/>
  <c r="AA3" i="2"/>
  <c r="O93" i="2"/>
  <c r="P93" i="2"/>
  <c r="O52" i="2"/>
  <c r="P52" i="2"/>
  <c r="O36" i="2"/>
  <c r="P36" i="2"/>
  <c r="O20" i="2"/>
  <c r="P20" i="2"/>
  <c r="O4" i="2"/>
  <c r="P4" i="2"/>
  <c r="O77" i="2"/>
  <c r="P77" i="2"/>
  <c r="O53" i="2"/>
  <c r="P53" i="2"/>
  <c r="O45" i="2"/>
  <c r="P45" i="2"/>
  <c r="O21" i="2"/>
  <c r="P21" i="2"/>
  <c r="O9" i="2"/>
  <c r="P9" i="2"/>
  <c r="O5" i="2"/>
  <c r="P5" i="2"/>
  <c r="O38" i="2"/>
  <c r="P38" i="2"/>
  <c r="O75" i="2"/>
  <c r="P75" i="2"/>
  <c r="O59" i="2"/>
  <c r="P59" i="2"/>
  <c r="O43" i="2"/>
  <c r="P43" i="2"/>
  <c r="O63" i="2"/>
  <c r="P63" i="2"/>
  <c r="O55" i="2"/>
  <c r="P55" i="2"/>
  <c r="O29" i="2"/>
  <c r="P29" i="2"/>
  <c r="O28" i="2"/>
  <c r="P28" i="2"/>
  <c r="O13" i="2"/>
  <c r="P13" i="2"/>
  <c r="O12" i="2"/>
  <c r="P12" i="2"/>
  <c r="O95" i="2"/>
  <c r="P95" i="2"/>
  <c r="O71" i="2"/>
  <c r="P71" i="2"/>
  <c r="O37" i="2"/>
  <c r="P37" i="2"/>
  <c r="O31" i="2"/>
  <c r="P31" i="2"/>
  <c r="O86" i="2"/>
  <c r="P86" i="2"/>
  <c r="O79" i="2"/>
  <c r="P79" i="2"/>
  <c r="O47" i="2"/>
  <c r="P47" i="2"/>
  <c r="O39" i="2"/>
  <c r="P39" i="2"/>
  <c r="O35" i="2"/>
  <c r="P35" i="2"/>
  <c r="O82" i="2"/>
  <c r="P82" i="2"/>
  <c r="O78" i="2"/>
  <c r="P78" i="2"/>
  <c r="O74" i="2"/>
  <c r="P74" i="2"/>
  <c r="O70" i="2"/>
  <c r="P70" i="2"/>
  <c r="O66" i="2"/>
  <c r="P66" i="2"/>
  <c r="O62" i="2"/>
  <c r="P62" i="2"/>
  <c r="O58" i="2"/>
  <c r="P58" i="2"/>
  <c r="O54" i="2"/>
  <c r="P54" i="2"/>
  <c r="O50" i="2"/>
  <c r="P50" i="2"/>
  <c r="O46" i="2"/>
  <c r="P46" i="2"/>
  <c r="O34" i="2"/>
  <c r="P34" i="2"/>
  <c r="O26" i="2"/>
  <c r="P26" i="2"/>
  <c r="O22" i="2"/>
  <c r="P22" i="2"/>
  <c r="O18" i="2"/>
  <c r="P18" i="2"/>
  <c r="O14" i="2"/>
  <c r="P14" i="2"/>
  <c r="O10" i="2"/>
  <c r="P10" i="2"/>
  <c r="O6" i="2"/>
  <c r="P6" i="2"/>
  <c r="O107" i="2"/>
  <c r="P107" i="2"/>
  <c r="O103" i="2"/>
  <c r="P103" i="2"/>
  <c r="O91" i="2"/>
  <c r="P91" i="2"/>
  <c r="O87" i="2"/>
  <c r="P87" i="2"/>
  <c r="O110" i="2"/>
  <c r="P110" i="2"/>
  <c r="O102" i="2"/>
  <c r="P102" i="2"/>
  <c r="O98" i="2"/>
  <c r="P98" i="2"/>
  <c r="O94" i="2"/>
  <c r="P94" i="2"/>
  <c r="O90" i="2"/>
  <c r="P90" i="2"/>
  <c r="O42" i="2"/>
  <c r="P42" i="2"/>
  <c r="O30" i="2"/>
  <c r="P30" i="2"/>
  <c r="X3" i="2"/>
  <c r="Y3" i="2"/>
  <c r="O101" i="2"/>
  <c r="P101" i="2"/>
  <c r="O69" i="2"/>
  <c r="P69" i="2"/>
  <c r="O44" i="2"/>
  <c r="P44" i="2"/>
  <c r="O99" i="2"/>
  <c r="P99" i="2"/>
  <c r="O83" i="2"/>
  <c r="P83" i="2"/>
  <c r="O67" i="2"/>
  <c r="P67" i="2"/>
  <c r="O51" i="2"/>
  <c r="P51" i="2"/>
  <c r="O3" i="2"/>
  <c r="P3" i="2"/>
  <c r="O61" i="2"/>
  <c r="P61" i="2"/>
  <c r="O108" i="2"/>
  <c r="P108" i="2"/>
  <c r="O85" i="2"/>
  <c r="P85" i="2"/>
  <c r="O41" i="2"/>
  <c r="P41" i="2"/>
  <c r="O27" i="2"/>
  <c r="P27" i="2"/>
  <c r="O23" i="2"/>
  <c r="P23" i="2"/>
  <c r="O19" i="2"/>
  <c r="P19" i="2"/>
  <c r="O15" i="2"/>
  <c r="P15" i="2"/>
  <c r="O11" i="2"/>
  <c r="P11" i="2"/>
  <c r="O7" i="2"/>
  <c r="P7" i="2"/>
  <c r="O97" i="2"/>
  <c r="P97" i="2"/>
  <c r="O81" i="2"/>
  <c r="P81" i="2"/>
  <c r="O65" i="2"/>
  <c r="P65" i="2"/>
  <c r="O49" i="2"/>
  <c r="P49" i="2"/>
  <c r="O33" i="2"/>
  <c r="P33" i="2"/>
  <c r="O104" i="2"/>
  <c r="P104" i="2"/>
  <c r="O100" i="2"/>
  <c r="P100" i="2"/>
  <c r="O96" i="2"/>
  <c r="P96" i="2"/>
  <c r="O92" i="2"/>
  <c r="P92" i="2"/>
  <c r="O88" i="2"/>
  <c r="P88" i="2"/>
  <c r="O84" i="2"/>
  <c r="P84" i="2"/>
  <c r="O80" i="2"/>
  <c r="P80" i="2"/>
  <c r="O76" i="2"/>
  <c r="P76" i="2"/>
  <c r="O72" i="2"/>
  <c r="P72" i="2"/>
  <c r="O68" i="2"/>
  <c r="P68" i="2"/>
  <c r="O64" i="2"/>
  <c r="P64" i="2"/>
  <c r="O60" i="2"/>
  <c r="P60" i="2"/>
  <c r="O56" i="2"/>
  <c r="P56" i="2"/>
  <c r="O48" i="2"/>
  <c r="P48" i="2"/>
  <c r="O40" i="2"/>
  <c r="P40" i="2"/>
  <c r="O32" i="2"/>
  <c r="P32" i="2"/>
  <c r="O24" i="2"/>
  <c r="P24" i="2"/>
  <c r="O16" i="2"/>
  <c r="P16" i="2"/>
  <c r="O8" i="2"/>
  <c r="P8" i="2"/>
  <c r="O25" i="2"/>
  <c r="P25" i="2"/>
  <c r="O109" i="2"/>
  <c r="P109" i="2"/>
  <c r="O105" i="2"/>
  <c r="P105" i="2"/>
  <c r="O89" i="2"/>
  <c r="P89" i="2"/>
  <c r="O73" i="2"/>
  <c r="P73" i="2"/>
  <c r="O57" i="2"/>
  <c r="P57" i="2"/>
  <c r="O17" i="2"/>
  <c r="P17" i="2"/>
  <c r="O106" i="2"/>
  <c r="P106" i="2"/>
  <c r="W112" i="2"/>
  <c r="X110" i="2"/>
  <c r="Y110" i="2"/>
  <c r="X66" i="2"/>
  <c r="Y66" i="2"/>
  <c r="X108" i="2"/>
  <c r="Y108" i="2"/>
  <c r="X32" i="2"/>
  <c r="Y32" i="2"/>
  <c r="X24" i="2"/>
  <c r="Y24" i="2"/>
  <c r="X93" i="2"/>
  <c r="Y93" i="2"/>
  <c r="X73" i="2"/>
  <c r="Y73" i="2"/>
  <c r="X61" i="2"/>
  <c r="Y61" i="2"/>
  <c r="X89" i="2"/>
  <c r="Y89" i="2"/>
  <c r="X45" i="2"/>
  <c r="Y45" i="2"/>
  <c r="X36" i="2"/>
  <c r="Y36" i="2"/>
  <c r="X57" i="2"/>
  <c r="Y57" i="2"/>
  <c r="X98" i="2"/>
  <c r="Y98" i="2"/>
  <c r="X13" i="2"/>
  <c r="Y13" i="2"/>
  <c r="X94" i="2"/>
  <c r="Y94" i="2"/>
  <c r="X90" i="2"/>
  <c r="Y90" i="2"/>
  <c r="X100" i="2"/>
  <c r="Y100" i="2"/>
  <c r="X77" i="2"/>
  <c r="Y77" i="2"/>
  <c r="X107" i="2"/>
  <c r="Y107" i="2"/>
  <c r="X103" i="2"/>
  <c r="Y103" i="2"/>
  <c r="X99" i="2"/>
  <c r="Y99" i="2"/>
  <c r="X95" i="2"/>
  <c r="Y95" i="2"/>
  <c r="X91" i="2"/>
  <c r="Y91" i="2"/>
  <c r="X87" i="2"/>
  <c r="Y87" i="2"/>
  <c r="X97" i="2"/>
  <c r="Y97" i="2"/>
  <c r="X76" i="2"/>
  <c r="Y76" i="2"/>
  <c r="X53" i="2"/>
  <c r="Y53" i="2"/>
  <c r="X33" i="2"/>
  <c r="Y33" i="2"/>
  <c r="X12" i="2"/>
  <c r="Y12" i="2"/>
  <c r="X106" i="2"/>
  <c r="Y106" i="2"/>
  <c r="X102" i="2"/>
  <c r="Y102" i="2"/>
  <c r="X104" i="2"/>
  <c r="Y104" i="2"/>
  <c r="X96" i="2"/>
  <c r="Y96" i="2"/>
  <c r="X92" i="2"/>
  <c r="Y92" i="2"/>
  <c r="X88" i="2"/>
  <c r="Y88" i="2"/>
  <c r="X84" i="2"/>
  <c r="Y84" i="2"/>
  <c r="X80" i="2"/>
  <c r="Y80" i="2"/>
  <c r="X72" i="2"/>
  <c r="Y72" i="2"/>
  <c r="X64" i="2"/>
  <c r="Y64" i="2"/>
  <c r="X60" i="2"/>
  <c r="Y60" i="2"/>
  <c r="X56" i="2"/>
  <c r="Y56" i="2"/>
  <c r="X52" i="2"/>
  <c r="Y52" i="2"/>
  <c r="X48" i="2"/>
  <c r="Y48" i="2"/>
  <c r="X40" i="2"/>
  <c r="Y40" i="2"/>
  <c r="X28" i="2"/>
  <c r="Y28" i="2"/>
  <c r="X20" i="2"/>
  <c r="Y20" i="2"/>
  <c r="X16" i="2"/>
  <c r="Y16" i="2"/>
  <c r="X8" i="2"/>
  <c r="Y8" i="2"/>
  <c r="X109" i="2"/>
  <c r="Y109" i="2"/>
  <c r="X68" i="2"/>
  <c r="X25" i="2"/>
  <c r="Y25" i="2"/>
  <c r="X4" i="2"/>
  <c r="Y4" i="2"/>
  <c r="X105" i="2"/>
  <c r="Y105" i="2"/>
  <c r="X101" i="2"/>
  <c r="Y101" i="2"/>
  <c r="X81" i="2"/>
  <c r="Y81" i="2"/>
  <c r="X69" i="2"/>
  <c r="Y69" i="2"/>
  <c r="X49" i="2"/>
  <c r="Y49" i="2"/>
  <c r="X41" i="2"/>
  <c r="Y41" i="2"/>
  <c r="X37" i="2"/>
  <c r="Y37" i="2"/>
  <c r="X29" i="2"/>
  <c r="Y29" i="2"/>
  <c r="X17" i="2"/>
  <c r="Y17" i="2"/>
  <c r="X9" i="2"/>
  <c r="Y9" i="2"/>
  <c r="X5" i="2"/>
  <c r="Y5" i="2"/>
  <c r="X85" i="2"/>
  <c r="Y85" i="2"/>
  <c r="X65" i="2"/>
  <c r="Y65" i="2"/>
  <c r="X44" i="2"/>
  <c r="Y44" i="2"/>
  <c r="X21" i="2"/>
  <c r="Y21" i="2"/>
  <c r="X86" i="2"/>
  <c r="Y86" i="2"/>
  <c r="X82" i="2"/>
  <c r="Y82" i="2"/>
  <c r="X78" i="2"/>
  <c r="Y78" i="2"/>
  <c r="X74" i="2"/>
  <c r="Y74" i="2"/>
  <c r="X70" i="2"/>
  <c r="Y70" i="2"/>
  <c r="X62" i="2"/>
  <c r="Y62" i="2"/>
  <c r="X58" i="2"/>
  <c r="Y58" i="2"/>
  <c r="X54" i="2"/>
  <c r="Y54" i="2"/>
  <c r="X50" i="2"/>
  <c r="Y50" i="2"/>
  <c r="X46" i="2"/>
  <c r="Y46" i="2"/>
  <c r="X42" i="2"/>
  <c r="Y42" i="2"/>
  <c r="X38" i="2"/>
  <c r="Y38" i="2"/>
  <c r="X34" i="2"/>
  <c r="Y34" i="2"/>
  <c r="X30" i="2"/>
  <c r="Y30" i="2"/>
  <c r="X26" i="2"/>
  <c r="Y26" i="2"/>
  <c r="X22" i="2"/>
  <c r="Y22" i="2"/>
  <c r="X18" i="2"/>
  <c r="Y18" i="2"/>
  <c r="X14" i="2"/>
  <c r="Y14" i="2"/>
  <c r="X10" i="2"/>
  <c r="Y10" i="2"/>
  <c r="X6" i="2"/>
  <c r="Y6" i="2"/>
  <c r="X83" i="2"/>
  <c r="Y83" i="2"/>
  <c r="X79" i="2"/>
  <c r="Y79" i="2"/>
  <c r="X75" i="2"/>
  <c r="Y75" i="2"/>
  <c r="X71" i="2"/>
  <c r="Y71" i="2"/>
  <c r="X67" i="2"/>
  <c r="Y67" i="2"/>
  <c r="X63" i="2"/>
  <c r="Y63" i="2"/>
  <c r="X59" i="2"/>
  <c r="Y59" i="2"/>
  <c r="X55" i="2"/>
  <c r="Y55" i="2"/>
  <c r="X51" i="2"/>
  <c r="Y51" i="2"/>
  <c r="X47" i="2"/>
  <c r="Y47" i="2"/>
  <c r="X43" i="2"/>
  <c r="Y43" i="2"/>
  <c r="X39" i="2"/>
  <c r="Y39" i="2"/>
  <c r="X35" i="2"/>
  <c r="Y35" i="2"/>
  <c r="X31" i="2"/>
  <c r="Y31" i="2"/>
  <c r="X27" i="2"/>
  <c r="Y27" i="2"/>
  <c r="X23" i="2"/>
  <c r="Y23" i="2"/>
  <c r="X19" i="2"/>
  <c r="Y19" i="2"/>
  <c r="X15" i="2"/>
  <c r="Y15" i="2"/>
  <c r="X11" i="2"/>
  <c r="Y11" i="2"/>
  <c r="X7" i="2"/>
  <c r="Y7" i="2"/>
  <c r="N5" i="4"/>
  <c r="O112" i="2"/>
  <c r="Y68" i="2"/>
  <c r="X1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estReccommendations" description="Conexión a la consulta 'BestReccommendations' en el libro." type="5" refreshedVersion="0" background="1">
    <dbPr connection="Provider=Microsoft.Mashup.OleDb.1;Data Source=$Workbook$;Location=BestReccommendations;Extended Properties=&quot;&quot;" command="SELECT * FROM [BestReccommendations]"/>
  </connection>
  <connection id="2" xr16:uid="{00000000-0015-0000-FFFF-FFFF01000000}" keepAlive="1" name="Consulta - BestReccommendations (2)" description="Conexión a la consulta 'BestReccommendations (2)' en el libro." type="5" refreshedVersion="0" background="1">
    <dbPr connection="Provider=Microsoft.Mashup.OleDb.1;Data Source=$Workbook$;Location=BestReccommendations (2);Extended Properties=&quot;&quot;" command="SELECT * FROM [BestReccommendations (2)]"/>
  </connection>
  <connection id="3" xr16:uid="{00000000-0015-0000-FFFF-FFFF02000000}" keepAlive="1" name="Consulta - BestReccommendations (3)" description="Conexión a la consulta 'BestReccommendations (3)' en el libro." type="5" refreshedVersion="0" background="1">
    <dbPr connection="Provider=Microsoft.Mashup.OleDb.1;Data Source=$Workbook$;Location=BestReccommendations (3);Extended Properties=&quot;&quot;" command="SELECT * FROM [BestReccommendations (3)]"/>
  </connection>
  <connection id="4" xr16:uid="{00000000-0015-0000-FFFF-FFFF03000000}" keepAlive="1" name="Consulta - cosSim" description="Conexión a la consulta 'cosSim' en el libro." type="5" refreshedVersion="0" background="1">
    <dbPr connection="Provider=Microsoft.Mashup.OleDb.1;Data Source=$Workbook$;Location=cosSim;Extended Properties=&quot;&quot;" command="SELECT * FROM [cosSim]"/>
  </connection>
  <connection id="5" xr16:uid="{00000000-0015-0000-FFFF-FFFF04000000}" keepAlive="1" name="Consulta - cosSim (2)" description="Conexión a la consulta 'cosSim (2)' en el libro." type="5" refreshedVersion="0" background="1">
    <dbPr connection="Provider=Microsoft.Mashup.OleDb.1;Data Source=$Workbook$;Location=cosSim (2);Extended Properties=&quot;&quot;" command="SELECT * FROM [cosSim (2)]"/>
  </connection>
  <connection id="6" xr16:uid="{00000000-0015-0000-FFFF-FFFF05000000}" keepAlive="1" name="Consulta - cosSim (3)" description="Conexión a la consulta 'cosSim (3)' en el libro." type="5" refreshedVersion="0" background="1">
    <dbPr connection="Provider=Microsoft.Mashup.OleDb.1;Data Source=$Workbook$;Location=cosSim (3);Extended Properties=&quot;&quot;" command="SELECT * FROM [cosSim (3)]"/>
  </connection>
  <connection id="7" xr16:uid="{00000000-0015-0000-FFFF-FFFF06000000}" keepAlive="1" name="Consulta - cosSim (4)" description="Conexión a la consulta 'cosSim (4)' en el libro." type="5" refreshedVersion="0" background="1">
    <dbPr connection="Provider=Microsoft.Mashup.OleDb.1;Data Source=$Workbook$;Location=cosSim (4);Extended Properties=&quot;&quot;" command="SELECT * FROM [cosSim (4)]"/>
  </connection>
</connections>
</file>

<file path=xl/sharedStrings.xml><?xml version="1.0" encoding="utf-8"?>
<sst xmlns="http://schemas.openxmlformats.org/spreadsheetml/2006/main" count="890" uniqueCount="416">
  <si>
    <t>Email</t>
  </si>
  <si>
    <t>noname</t>
  </si>
  <si>
    <t>noname_1.eml</t>
  </si>
  <si>
    <t>noname_2.eml</t>
  </si>
  <si>
    <t>noname_3.eml</t>
  </si>
  <si>
    <t>noname_4.eml</t>
  </si>
  <si>
    <t>noname_5.eml</t>
  </si>
  <si>
    <t>noname_6.eml</t>
  </si>
  <si>
    <t>noname_7.eml</t>
  </si>
  <si>
    <t>noname_8.eml</t>
  </si>
  <si>
    <t>noname_9.eml</t>
  </si>
  <si>
    <t>noname_10.eml</t>
  </si>
  <si>
    <t>noname_11.eml</t>
  </si>
  <si>
    <t>noname_12.eml</t>
  </si>
  <si>
    <t>noname_13.eml</t>
  </si>
  <si>
    <t>noname_14.eml</t>
  </si>
  <si>
    <t>noname_15.eml</t>
  </si>
  <si>
    <t>noname_16.eml</t>
  </si>
  <si>
    <t>noname_17.eml</t>
  </si>
  <si>
    <t>noname_18.eml</t>
  </si>
  <si>
    <t>noname_19.eml</t>
  </si>
  <si>
    <t>noname_20.eml</t>
  </si>
  <si>
    <t>noname_21.eml</t>
  </si>
  <si>
    <t>noname_22.eml</t>
  </si>
  <si>
    <t>noname_23.eml</t>
  </si>
  <si>
    <t>noname_24.eml</t>
  </si>
  <si>
    <t>noname_25.eml</t>
  </si>
  <si>
    <t>noname_26.eml</t>
  </si>
  <si>
    <t>noname_27.eml</t>
  </si>
  <si>
    <t>noname_28.eml</t>
  </si>
  <si>
    <t>noname_29.eml</t>
  </si>
  <si>
    <t>noname_30.eml</t>
  </si>
  <si>
    <t>noname_31.eml</t>
  </si>
  <si>
    <t>noname_32.eml</t>
  </si>
  <si>
    <t>noname_33.eml</t>
  </si>
  <si>
    <t>noname_34.eml</t>
  </si>
  <si>
    <t>noname_35.eml</t>
  </si>
  <si>
    <t>noname_36.eml</t>
  </si>
  <si>
    <t>noname_37.eml</t>
  </si>
  <si>
    <t>noname_38.eml</t>
  </si>
  <si>
    <t>noname_39.eml</t>
  </si>
  <si>
    <t>noname_40.eml</t>
  </si>
  <si>
    <t>noname_41.eml</t>
  </si>
  <si>
    <t>noname_42.eml</t>
  </si>
  <si>
    <t>noname_43.eml</t>
  </si>
  <si>
    <t>noname_44.eml</t>
  </si>
  <si>
    <t>noname_45.eml</t>
  </si>
  <si>
    <t>noname_46.eml</t>
  </si>
  <si>
    <t>noname_47.eml</t>
  </si>
  <si>
    <t>noname_48.eml</t>
  </si>
  <si>
    <t>noname_49.eml</t>
  </si>
  <si>
    <t>noname_50.eml</t>
  </si>
  <si>
    <t>noname_51.eml</t>
  </si>
  <si>
    <t>noname_52.eml</t>
  </si>
  <si>
    <t>noname_53.eml</t>
  </si>
  <si>
    <t>noname_54.eml</t>
  </si>
  <si>
    <t>noname_55.eml</t>
  </si>
  <si>
    <t>noname_56.eml</t>
  </si>
  <si>
    <t>noname_57.eml</t>
  </si>
  <si>
    <t>noname_58.eml</t>
  </si>
  <si>
    <t>noname_59.eml</t>
  </si>
  <si>
    <t>noname_60.eml</t>
  </si>
  <si>
    <t>noname_61.eml</t>
  </si>
  <si>
    <t>noname_62.eml</t>
  </si>
  <si>
    <t>noname_63.eml</t>
  </si>
  <si>
    <t>noname_64.eml</t>
  </si>
  <si>
    <t>noname_65.eml</t>
  </si>
  <si>
    <t>noname_66.eml</t>
  </si>
  <si>
    <t>noname_67.eml</t>
  </si>
  <si>
    <t>noname_68.eml</t>
  </si>
  <si>
    <t>noname_69.eml</t>
  </si>
  <si>
    <t>noname_70.eml</t>
  </si>
  <si>
    <t>noname_71.eml</t>
  </si>
  <si>
    <t>noname_72.eml</t>
  </si>
  <si>
    <t>noname_73.eml</t>
  </si>
  <si>
    <t>noname_74.eml</t>
  </si>
  <si>
    <t>noname_75.eml</t>
  </si>
  <si>
    <t>noname_76.eml</t>
  </si>
  <si>
    <t>noname_77.eml</t>
  </si>
  <si>
    <t>noname_78.eml</t>
  </si>
  <si>
    <t>noname_79.eml</t>
  </si>
  <si>
    <t>noname_80.eml</t>
  </si>
  <si>
    <t>noname_81.eml</t>
  </si>
  <si>
    <t>noname_82.eml</t>
  </si>
  <si>
    <t>noname_83.eml</t>
  </si>
  <si>
    <t>noname_84.eml</t>
  </si>
  <si>
    <t>noname_85.eml</t>
  </si>
  <si>
    <t>noname_86.eml</t>
  </si>
  <si>
    <t>noname_87.eml</t>
  </si>
  <si>
    <t>noname_88.eml</t>
  </si>
  <si>
    <t>noname_89.eml</t>
  </si>
  <si>
    <t>noname_90.eml</t>
  </si>
  <si>
    <t>noname_91.eml</t>
  </si>
  <si>
    <t>noname_92.eml</t>
  </si>
  <si>
    <t>noname_93.eml</t>
  </si>
  <si>
    <t>noname_94.eml</t>
  </si>
  <si>
    <t>noname_95.eml</t>
  </si>
  <si>
    <t>noname_96.eml</t>
  </si>
  <si>
    <t>noname_97.eml</t>
  </si>
  <si>
    <t>noname_98.eml</t>
  </si>
  <si>
    <t>noname_99.eml</t>
  </si>
  <si>
    <t>noname_100.eml</t>
  </si>
  <si>
    <t>noname_101.eml</t>
  </si>
  <si>
    <t>noname_102.eml</t>
  </si>
  <si>
    <t>noname_103.eml</t>
  </si>
  <si>
    <t>noname_104.eml</t>
  </si>
  <si>
    <t>noname_105.eml</t>
  </si>
  <si>
    <t>noname_106.eml</t>
  </si>
  <si>
    <t>noname_107.eml</t>
  </si>
  <si>
    <t>noname_108.eml</t>
  </si>
  <si>
    <t>noname_109.eml</t>
  </si>
  <si>
    <t>noname_110.eml</t>
  </si>
  <si>
    <t>noname_111.eml</t>
  </si>
  <si>
    <t>noname_112.eml</t>
  </si>
  <si>
    <t>noname_113.eml</t>
  </si>
  <si>
    <t>noname_114.eml</t>
  </si>
  <si>
    <t>noname_115.eml</t>
  </si>
  <si>
    <t>noname_116.eml</t>
  </si>
  <si>
    <t>noname_117.eml</t>
  </si>
  <si>
    <t>noname_118.eml</t>
  </si>
  <si>
    <t>noname_119.eml</t>
  </si>
  <si>
    <t>noname_120.eml</t>
  </si>
  <si>
    <t>noname_121.eml</t>
  </si>
  <si>
    <t>noname_122.eml</t>
  </si>
  <si>
    <t>noname_123.eml</t>
  </si>
  <si>
    <t>1st</t>
  </si>
  <si>
    <t>2nd</t>
  </si>
  <si>
    <t>3rd</t>
  </si>
  <si>
    <t>Best 3 candidates</t>
  </si>
  <si>
    <t>'Knowit Adrian Våleman SE (2017-11-28).docx',</t>
  </si>
  <si>
    <t xml:space="preserve"> 'Knowit Andreas Billeqvist (2016-10-25).docx',</t>
  </si>
  <si>
    <t xml:space="preserve"> 'Knowit Carl-Oskar Salmeus (2017-11-28).docx',</t>
  </si>
  <si>
    <t xml:space="preserve"> 'Knowit Daniel Stein (2017-10-16).docx',</t>
  </si>
  <si>
    <t xml:space="preserve"> 'Knowit Gunnar Wåleman (2015-04-02).docx',</t>
  </si>
  <si>
    <t xml:space="preserve"> 'Knowit Henrik Erlandsson (2017-11-09).docx',</t>
  </si>
  <si>
    <t xml:space="preserve"> 'Knowit Jakob Sanne (2017-11-09).docx',</t>
  </si>
  <si>
    <t xml:space="preserve"> 'Knowit Lars Bergwall (2017-10-17).docx',</t>
  </si>
  <si>
    <t xml:space="preserve"> 'Knowit Magnus Söderberg (2017-10-16).docx',</t>
  </si>
  <si>
    <t xml:space="preserve"> 'Knowit Matias Gustavsson (2017-04-05).docx',</t>
  </si>
  <si>
    <t xml:space="preserve"> 'Knowit Ove Holm (2016-10-30).docx',</t>
  </si>
  <si>
    <t xml:space="preserve"> 'Knowit Per Hederos (2017-10-17).docx',</t>
  </si>
  <si>
    <t xml:space="preserve"> 'Knowit Peter Bengtsson (2017-03-08).docx',</t>
  </si>
  <si>
    <t xml:space="preserve"> 'Knowit Petra Rudholm (2017-10-30).docx',</t>
  </si>
  <si>
    <t xml:space="preserve"> 'Knowit Stefan Ek (2016-10-31).docx',</t>
  </si>
  <si>
    <t xml:space="preserve"> 'Knowit Stefan Hagsten (2016-06-01).docx',</t>
  </si>
  <si>
    <t xml:space="preserve"> 'Knowit Susanne Hermansson (2017-03-31).docx',</t>
  </si>
  <si>
    <t xml:space="preserve"> 'Knowit Urban Jonsson (2017-11-09).docx'</t>
  </si>
  <si>
    <t>Index</t>
  </si>
  <si>
    <t>Name</t>
  </si>
  <si>
    <t>Many different, more info on web site</t>
  </si>
  <si>
    <t>One, more info on web site</t>
  </si>
  <si>
    <t>Type of assignment</t>
  </si>
  <si>
    <t>RFI, more info on web site</t>
  </si>
  <si>
    <t>duplicate noname_15.eml</t>
  </si>
  <si>
    <t>One, all info in email or attachments</t>
  </si>
  <si>
    <t>info@datakonsulter.info</t>
  </si>
  <si>
    <t>Ework &lt;noreply@eworkgroup.com&gt;</t>
  </si>
  <si>
    <t>Avsändare</t>
  </si>
  <si>
    <t>urban.jonsson@knowit.se</t>
  </si>
  <si>
    <t>Upgraded AB &lt;partners@upgraded.se&gt;</t>
  </si>
  <si>
    <t>Funktionslåda KK-PT 2014 &lt;kk-pt2014@knowit.se&gt;</t>
  </si>
  <si>
    <t>noreply@afconsult.com</t>
  </si>
  <si>
    <t>Brainville - The Marketplace for Bright Minds &lt;noreply@brainville.com&gt;</t>
  </si>
  <si>
    <t>HM - Know IT &lt;hm@knowit.se&gt;</t>
  </si>
  <si>
    <t>Jonas Jareborg &lt;Jonas.Jareborg@knowit.se&gt;</t>
  </si>
  <si>
    <t>seb@zerochaos.com</t>
  </si>
  <si>
    <t>RFP, more info on web site</t>
  </si>
  <si>
    <t>Jens Wintzer &lt;Jens.Wintzer@knowit.se&gt;</t>
  </si>
  <si>
    <t>Elisabet Rönnlöv &lt;Elisabet.Ronnlov@knowit.se&gt;</t>
  </si>
  <si>
    <t>Kenneth Lyngshede &lt;kenneth.lyngshede@knowit.se&gt;</t>
  </si>
  <si>
    <t>Dan Jacobsson &lt;Dan.Jacobsson@knowit.se&gt;</t>
  </si>
  <si>
    <t>swedaviait@zerochaos.com</t>
  </si>
  <si>
    <t>ICA-Knowit &lt;ica@knowit.se&gt;</t>
  </si>
  <si>
    <t>Job Openings | / HQ</t>
  </si>
  <si>
    <t>Team, all info in email or attachments</t>
  </si>
  <si>
    <t>RFP, all info in email or attachments</t>
  </si>
  <si>
    <t>pre-RFI, all info in email or attachments</t>
  </si>
  <si>
    <t>noname3.eml</t>
  </si>
  <si>
    <t>noname6.eml</t>
  </si>
  <si>
    <t>noname7.eml</t>
  </si>
  <si>
    <t>noname8.eml</t>
  </si>
  <si>
    <t>noname9.eml</t>
  </si>
  <si>
    <t>noname13.eml</t>
  </si>
  <si>
    <t>noname18.eml</t>
  </si>
  <si>
    <t>noname22.eml</t>
  </si>
  <si>
    <t>noname25.eml</t>
  </si>
  <si>
    <t>noname26.eml</t>
  </si>
  <si>
    <t>noname27.eml</t>
  </si>
  <si>
    <t>noname31.eml</t>
  </si>
  <si>
    <t>noname32.eml</t>
  </si>
  <si>
    <t>noname33.eml</t>
  </si>
  <si>
    <t>noname40.eml</t>
  </si>
  <si>
    <t>noname41.eml</t>
  </si>
  <si>
    <t>noname42.eml</t>
  </si>
  <si>
    <t>noname43.eml</t>
  </si>
  <si>
    <t>noname46.eml</t>
  </si>
  <si>
    <t>noname47.eml</t>
  </si>
  <si>
    <t>noname48.eml</t>
  </si>
  <si>
    <t>noname50.eml</t>
  </si>
  <si>
    <t>noname51.eml</t>
  </si>
  <si>
    <t>noname52.eml</t>
  </si>
  <si>
    <t>noname53.eml</t>
  </si>
  <si>
    <t>noname54.eml</t>
  </si>
  <si>
    <t>noname55.eml</t>
  </si>
  <si>
    <t>noname57.eml</t>
  </si>
  <si>
    <t>noname63.eml</t>
  </si>
  <si>
    <t>noname66.eml</t>
  </si>
  <si>
    <t>noname70.eml</t>
  </si>
  <si>
    <t>But, lacking must have: Experience of mobile/app development and digital development</t>
  </si>
  <si>
    <t>Not a normal request: Accounting</t>
  </si>
  <si>
    <t>SAP</t>
  </si>
  <si>
    <t>Testare</t>
  </si>
  <si>
    <t>Testledare</t>
  </si>
  <si>
    <t>FW: RITM0253050-0001 Architect, Buying &amp; Production Division Governance</t>
  </si>
  <si>
    <t>Henrik Serlow &lt;henrik.serlow@knowit.se&gt;</t>
  </si>
  <si>
    <t>Patrik Nilsson &lt;Patrik.Nilsson@knowit.se&gt;</t>
  </si>
  <si>
    <t>Urban Jonsson &lt;urban.jonsson@knowit.se&gt;</t>
  </si>
  <si>
    <t>Region Östergötland avropar 2 st Informationssäkerhetsstrateger (17-18)</t>
  </si>
  <si>
    <t>FW: RITM0251729-0001 Project Manager, Marketing - H&amp;M Club</t>
  </si>
  <si>
    <t>FW: RITM0251051-0001 Developer, BI Exploratory Analytics</t>
  </si>
  <si>
    <t>FW: RITM0244450-0001 Requirement Specifier, SSS SA Store Tools</t>
  </si>
  <si>
    <t>FW: RITM0251469-0001 Architect, Tech Foundation Program</t>
  </si>
  <si>
    <t>FW: RITM0248678-0001 Project Manager, Risk &amp; Analys Online - Operation</t>
  </si>
  <si>
    <t>FW: RITM0249761-0001 Other, n/a</t>
  </si>
  <si>
    <t>FW: RITM0249763-0001 Testleader, GOE Delivery Management</t>
  </si>
  <si>
    <t>FW: RITM0249723-0001 Developer, Sales Online - HM.COM Mobile</t>
  </si>
  <si>
    <t>FW: RITM0249782-0001 Tester, Marketing - Push</t>
  </si>
  <si>
    <t>FW: RITM0249796-0001 Requirement Specifier, NBO - Appeaser Maintenance</t>
  </si>
  <si>
    <t>FW: RITM0230962-0001 Requirement Specifier, Competence Center RA -Uppdaterad tidsplan</t>
  </si>
  <si>
    <t>FW: RITM0249702-0001 Developer, Sales Online - Mobile &amp; Frontend</t>
  </si>
  <si>
    <t>FW: RITM0238558-0001 Testleader, GOEP Digital Experience</t>
  </si>
  <si>
    <t>FW: RITM0261595-0001 Requirement Specifier, PSS - Nu med RR</t>
  </si>
  <si>
    <t>FW: RITM0265136-0001 Architect, Marketing - Social Campaign</t>
  </si>
  <si>
    <t>FW: RITM0263905-0001 Requirement Specifier, BI GDPR</t>
  </si>
  <si>
    <t>FW: RITM0263904-0001 Requirement Specifier, CCS</t>
  </si>
  <si>
    <t>FW: RITM0263630-0001 Project Manager, SAR Shared Systems</t>
  </si>
  <si>
    <t>FW: RITM0262503-0001 Tester, Marketing - H&amp;M Club</t>
  </si>
  <si>
    <t>FW: RITM0262508-0001 Project Manager, Controlling</t>
  </si>
  <si>
    <t>FW: RITM0261558-0001 Developer, IPS</t>
  </si>
  <si>
    <t>FW: RITM0261377-0001 Other, Accounting Online Borås - Team Stock</t>
  </si>
  <si>
    <t>FW: RITM0261023-0001 Release Coordinator, Sales Online - OneECC</t>
  </si>
  <si>
    <t>FW: RITM0261047-0001 Developer, Sales Online - Team PI</t>
  </si>
  <si>
    <t>FW: RITM0259656-0001 Other, DWP Infrastructure Sunset/Phase Out</t>
  </si>
  <si>
    <t>FW: RITM0260721-0001 Project Manager, WH Infra Capcity and Expansion</t>
  </si>
  <si>
    <t>FW: RITM0258972-0001 Service Delivery Manager SDM, Application Store Operation Section General</t>
  </si>
  <si>
    <t>FW: RITM0255932-0001 Tester, SSS SA Store Tools</t>
  </si>
  <si>
    <t>FW: RITM0252936-0001 Project Manager, SSS Div. Sales Store</t>
  </si>
  <si>
    <t>FW: RITM0255993-0001 Project Manager, Service Area Hosting general</t>
  </si>
  <si>
    <t>FW: RITM0255934-0001 Project Manager, Service Area Workplace General</t>
  </si>
  <si>
    <t>FW: RITM0257448-0001 Project Manager, ITD2B</t>
  </si>
  <si>
    <t>Subject</t>
  </si>
  <si>
    <t>FW: RITM0256413-0001 Project Manager, Privacy by Design</t>
  </si>
  <si>
    <t>FW: RITM0255417-0001 System Responsible, TAGS</t>
  </si>
  <si>
    <t>FW: RITM0254340-0001 Testleader, Purchase to Pay and Moves</t>
  </si>
  <si>
    <t>FW: RITM0255579-0001 Other, Product plan Program organisation</t>
  </si>
  <si>
    <t>FW: RITM0247834-0001 Requirement Specifier, SSS SA Sales Merchandising</t>
  </si>
  <si>
    <t>FW: RITM0252827-0001 Project Manager, Shift Technical Field Services</t>
  </si>
  <si>
    <t>FW: RITM0252811-0001 Project Manager, Shift Technical Field Services</t>
  </si>
  <si>
    <t>FW: RITM0252409-0001 Developer, Sales Online - GOEP Digital Experience</t>
  </si>
  <si>
    <t>Frontend</t>
  </si>
  <si>
    <t>FW: RITM0251980-0001 System Responsible, Marketing - Planning &amp; Production</t>
  </si>
  <si>
    <t>FW: RITM0251570-0001 Requirement Specifier, Sales Online - GOEP</t>
  </si>
  <si>
    <t>FW: RITM0251436-0001 Developer, Sales Online - Site Behaviour Analysis</t>
  </si>
  <si>
    <t>FW: RITM0251659-0001 Project Manager, Next Generation Castor</t>
  </si>
  <si>
    <t>FW: RITM0251543-0001 Architect, Tech Foundation Program</t>
  </si>
  <si>
    <t>FW: RITM0249716-0001 Requirement Specifier, Sales Online - HM.COM Mobile</t>
  </si>
  <si>
    <t>Mobile</t>
  </si>
  <si>
    <t>FW: RITM0248386-0001 Service Delivery Manager SDM, Desktop</t>
  </si>
  <si>
    <t>FW: RITM0248387-0001 Release Coordinator, Delivery Management GOE</t>
  </si>
  <si>
    <t>FW: RITM0248313-0001 Other, Development &amp; Operations Tools</t>
  </si>
  <si>
    <t>Jira-specialist</t>
  </si>
  <si>
    <t>FW: RITM0248312-0001 Other, Development &amp; Operations Tools</t>
  </si>
  <si>
    <t>ALM-expert</t>
  </si>
  <si>
    <t>FW: RITM0248300-0001 Other, Marketing Department</t>
  </si>
  <si>
    <t>Marknadsanalytiker, junior (SAS)</t>
  </si>
  <si>
    <t>FW: RITM0247751-0001 Project Manager, Configuration Management Stream</t>
  </si>
  <si>
    <t>FW: RITM0247698-0001 Testleader, BO Test Competence Center (TCC)</t>
  </si>
  <si>
    <t>FW: RITM0247119-0001 Project Manager, SAR Shared Systems</t>
  </si>
  <si>
    <t>FW: RITM0247068-0001 Other, Div. Governance SSF</t>
  </si>
  <si>
    <t>Erfaren coach agila metoder</t>
  </si>
  <si>
    <t>FW: RITM0245985-0001 Project Manager, PRM WoW</t>
  </si>
  <si>
    <t>VB: 18003 Projektledare/Kravledare  - GDPR</t>
  </si>
  <si>
    <t>VB: 18004 Projektassistent IT</t>
  </si>
  <si>
    <t xml:space="preserve">VB: 17167 Förvaltningsansvarig </t>
  </si>
  <si>
    <t>VB: 18002 Webbredaktör</t>
  </si>
  <si>
    <t>VB: 17184 IT-projektledare - Penningtvätt</t>
  </si>
  <si>
    <t>VB: 17177 Sakkunnig Enterprise information management (teamleverans möjlig)</t>
  </si>
  <si>
    <t>Bo-Göran Perlström &lt;bo-goran.perlstrom@knowit.se&gt;</t>
  </si>
  <si>
    <t>Förfrågan resurser till TIPf - Trafikverkets IntegrationsPlattform</t>
  </si>
  <si>
    <t>Nils-Göran Wirehn &lt;Nils-Goran.Wirehn@knowit.se&gt;</t>
  </si>
  <si>
    <t>IT-arkitekt till Luftfartsverket Norrköping</t>
  </si>
  <si>
    <t>IT-arbetsplats</t>
  </si>
  <si>
    <t>Hanna Aspklint &lt;Hanna.Aspklint@knowit.se&gt;</t>
  </si>
  <si>
    <t>Troax behöver hjälp med ny mjukvara för Configura</t>
  </si>
  <si>
    <t>Frontend till Ericsson (Borås)</t>
  </si>
  <si>
    <t>Danial Abdali &lt;Danial.Abdali@knowit.se&gt;</t>
  </si>
  <si>
    <t>Fråga från partner: "Projektledare med inriktning mot Identity Management"</t>
  </si>
  <si>
    <t>Jonas Ekström Berg &lt;Jonas.Ekstrom.Berg@knowit.se&gt;</t>
  </si>
  <si>
    <t>Fredrik Sävenborg &lt;Fredrik.Savenborg@knowit.se&gt;</t>
  </si>
  <si>
    <t>VB: PL-förfrågan</t>
  </si>
  <si>
    <t>Thomas Wenngren &lt;thomas.wenngren@knowit.se&gt;</t>
  </si>
  <si>
    <t>FW: AIX o Solaris - konsultstöd</t>
  </si>
  <si>
    <t>Stockholm: Uppdragsförfrågan från Skatteverket - Teknisk Projektledare</t>
  </si>
  <si>
    <t>Förfrågan från E.ON - Integrationsarkitekt - rfx790781</t>
  </si>
  <si>
    <t>Ola Ehrstedt &lt;ola.ehrstedt@knowit.se&gt;</t>
  </si>
  <si>
    <t>SQL-server</t>
  </si>
  <si>
    <t>Kvalificerad Business Analyst inom IT infrastruktur sökes</t>
  </si>
  <si>
    <t>Johan Hallgren &lt;johan.hallgren@knowit.se&gt;</t>
  </si>
  <si>
    <t>No PSS in any CV</t>
  </si>
  <si>
    <t>Comment Carles</t>
  </si>
  <si>
    <t>Column1</t>
  </si>
  <si>
    <t>Clas1</t>
  </si>
  <si>
    <t>Clas2</t>
  </si>
  <si>
    <t>Clas3</t>
  </si>
  <si>
    <t>Match1</t>
  </si>
  <si>
    <t>Match2</t>
  </si>
  <si>
    <t>Match3</t>
  </si>
  <si>
    <t>CosSIm1</t>
  </si>
  <si>
    <t>CosSIm2</t>
  </si>
  <si>
    <t>CosSIm3</t>
  </si>
  <si>
    <t>(Todas)</t>
  </si>
  <si>
    <t>Cuenta de Clas1</t>
  </si>
  <si>
    <t>Cuenta de Clas2</t>
  </si>
  <si>
    <t>Cuenta de Clas3</t>
  </si>
  <si>
    <t>Matches</t>
  </si>
  <si>
    <t>Diferencia</t>
  </si>
  <si>
    <t>No GDPR in any CV, how is it supposed to classify ?</t>
  </si>
  <si>
    <t>Prediction match</t>
  </si>
  <si>
    <t>threshold</t>
  </si>
  <si>
    <t>whynot1 (thrshold)</t>
  </si>
  <si>
    <t>whynot2 (thrshold)</t>
  </si>
  <si>
    <t>whynot3 (thrshold)</t>
  </si>
  <si>
    <t>Match1(Threshold)</t>
  </si>
  <si>
    <t>Match2(Threshold)</t>
  </si>
  <si>
    <t>Match3(Threshold)</t>
  </si>
  <si>
    <t>Prediction(Threshold)</t>
  </si>
  <si>
    <t>Diferencia (threshold)</t>
  </si>
  <si>
    <t>Pred1</t>
  </si>
  <si>
    <t>Pred2</t>
  </si>
  <si>
    <t>Pred3</t>
  </si>
  <si>
    <t>PSS isn't relevant, Krav=Requirement is</t>
  </si>
  <si>
    <t>Requirement=Krav, Data Warehouse</t>
  </si>
  <si>
    <t>You're right about lacking "must have", I probably shouldn't have put any CV:s as matching here</t>
  </si>
  <si>
    <t>#5 has financial education, a background in accounting and is experienced in Excel (but you're right, we probably wouldn't offer him)</t>
  </si>
  <si>
    <t>Arkitekt, SQL Server.</t>
  </si>
  <si>
    <t>#7 could work well (my mistake)</t>
  </si>
  <si>
    <t>#17 could work well (my mistake)</t>
  </si>
  <si>
    <t>General</t>
  </si>
  <si>
    <t>#7 could work but…</t>
  </si>
  <si>
    <t>#11 could work but…</t>
  </si>
  <si>
    <t>#5 could work but…</t>
  </si>
  <si>
    <t>#17 could work but…</t>
  </si>
  <si>
    <t>#8 could work but…</t>
  </si>
  <si>
    <t>They're looking for a Microsoft specialist which #17 isn't</t>
  </si>
  <si>
    <t>They're looking for a Java Develorer which #17 isn't</t>
  </si>
  <si>
    <t>#17 could work (my mistake)</t>
  </si>
  <si>
    <t>…they're looking for a "pure" PM, and #12 is our only "pure" PM</t>
  </si>
  <si>
    <t>#11 isn't right since…</t>
  </si>
  <si>
    <t>#17 isn't right since…</t>
  </si>
  <si>
    <t>…they're looking for a "pure" Test Leader</t>
  </si>
  <si>
    <t>Krav=Requirements, #4 and #12</t>
  </si>
  <si>
    <t>Technical Project Leader /Architect .Net. #7 and #8 are better matches than #4, #12, #15. #11 would work as well.</t>
  </si>
  <si>
    <t>Experienced Enterprise Architect, but we probably wouldn't offer #7 (or #11) since this role isn't very "technical"</t>
  </si>
  <si>
    <t>…they're looking for a "pure" Web Developer</t>
  </si>
  <si>
    <t>#7 is over qualified for this admin role</t>
  </si>
  <si>
    <t>#5 could probably work</t>
  </si>
  <si>
    <t>#8 is over qualified for this admin role</t>
  </si>
  <si>
    <t>#4 probably isn't a good match (my mistake), #2 and #12 are ok based on their PM/Service Manager roles</t>
  </si>
  <si>
    <t>Comments Urban 2018-02-21</t>
  </si>
  <si>
    <t>#12 and #4 are used to working whith Krav=Requirements</t>
  </si>
  <si>
    <t>#0 isn't right since…</t>
  </si>
  <si>
    <t>…they're looking for an IT PM which matches #12 and #4 better (and #11 brings some HM experience even though I wouldn't offer him since he's not interested but that is hard for your algoritm to know :))</t>
  </si>
  <si>
    <t>#17 might work (my mistake)</t>
  </si>
  <si>
    <t>#17 is lacking Microsoft Developer skills (SSIS etc)</t>
  </si>
  <si>
    <t>#11 probably isn't right since…</t>
  </si>
  <si>
    <t>…they're looking for a "pure" PM, and #12 is our only "pure" PM (also implying #4 probably shouldn't be an alternative)</t>
  </si>
  <si>
    <t>…they're looking for UI-designers for mobile development</t>
  </si>
  <si>
    <t>#7 isn't right since…</t>
  </si>
  <si>
    <t>…they're looking for "pure" mobile developers</t>
  </si>
  <si>
    <t>#17 might work but…</t>
  </si>
  <si>
    <t>…they're looking for a really strong requirement manager (meaning lots of experience from doing that)</t>
  </si>
  <si>
    <t>#8 has ITIL experience and has been working as an IT Service manager (ITSM) at Saab</t>
  </si>
  <si>
    <t>#17 has no experience of working with SAS</t>
  </si>
  <si>
    <t>#9 has SAS experience</t>
  </si>
  <si>
    <t>…they're looking for someone with working experience as an agile coach</t>
  </si>
  <si>
    <t>#8 isn't right since…</t>
  </si>
  <si>
    <t>…they're looking for a PM more than a developer, and #12 is our only "pure" PM</t>
  </si>
  <si>
    <t>#7 could work (my mistake)</t>
  </si>
  <si>
    <t>"Assistent" is a word implying it's a junior role</t>
  </si>
  <si>
    <t>#7 is over qualified for this role</t>
  </si>
  <si>
    <t>#2 especially (and #8) are working with "Förvaltningsansvar" = Application Maintenance/ Application Management</t>
  </si>
  <si>
    <t>#7 has no EPiServer experience…</t>
  </si>
  <si>
    <t>…and this is an admin role: "Redaktör" = Editor</t>
  </si>
  <si>
    <t>#8 has BizTalk, but probably not enough for this role</t>
  </si>
  <si>
    <t>#8 doesn't have enough infrastructure experience for this architect role</t>
  </si>
  <si>
    <t>I can't see that any of my consultants could take this assignment</t>
  </si>
  <si>
    <t>What's right???</t>
  </si>
  <si>
    <t>#0 could work well (my mistake)</t>
  </si>
  <si>
    <t>#11 could work well (my mistake)</t>
  </si>
  <si>
    <t>Borås and frontend made me discard this alltogether</t>
  </si>
  <si>
    <t>…they're looking for a certified IT security consultant (Identity and Access Management, IAM)</t>
  </si>
  <si>
    <t>#7 could work but..</t>
  </si>
  <si>
    <t>#2 could probably work</t>
  </si>
  <si>
    <t>#10 could probably work</t>
  </si>
  <si>
    <t>#7 could probably work</t>
  </si>
  <si>
    <t>#2 could probably work as well</t>
  </si>
  <si>
    <t>I still think #12 would be the best option</t>
  </si>
  <si>
    <t>…they're looking for a "pure" integration architect, which none of out consultants are.</t>
  </si>
  <si>
    <t>#5 isn't experienced enough…</t>
  </si>
  <si>
    <t>#3 isn't experienced enough…</t>
  </si>
  <si>
    <t>…in SQL Server. #1 and #11 on the other hand are.</t>
  </si>
  <si>
    <t>#8 isn't senior enough</t>
  </si>
  <si>
    <t>SENIOR WEB DEVELOPER - DIGITAL SOLUTIONS</t>
  </si>
  <si>
    <t>#5 isn't a web developer…</t>
  </si>
  <si>
    <t>#7 isn't a web developer…</t>
  </si>
  <si>
    <t>…and C#, ASP.Net and SQL Server skills aren't close to what #1 and #11 have.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</si>
</sst>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theme="9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</cellStyleXfs>
  <cellXfs count="33">
    <xf numFmtId="0" fontId="0" fillId="0" borderId="0" xfId="0"/>
    <xf numFmtId="0" fontId="0" fillId="0" borderId="4" xfId="0" applyBorder="1"/>
    <xf numFmtId="0" fontId="3" fillId="0" borderId="4" xfId="0" applyFont="1" applyBorder="1"/>
    <xf numFmtId="0" fontId="1" fillId="2" borderId="1" xfId="0" applyFont="1" applyFill="1" applyBorder="1"/>
    <xf numFmtId="0" fontId="1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0" xfId="0" applyFill="1"/>
    <xf numFmtId="0" fontId="4" fillId="3" borderId="0" xfId="1" applyFill="1"/>
    <xf numFmtId="0" fontId="5" fillId="4" borderId="0" xfId="0" applyFont="1" applyFill="1"/>
    <xf numFmtId="0" fontId="1" fillId="2" borderId="7" xfId="0" applyFont="1" applyFill="1" applyBorder="1"/>
    <xf numFmtId="0" fontId="0" fillId="0" borderId="0" xfId="0" pivotButton="1"/>
    <xf numFmtId="0" fontId="6" fillId="2" borderId="4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5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9" fontId="6" fillId="2" borderId="4" xfId="0" applyNumberFormat="1" applyFont="1" applyFill="1" applyBorder="1"/>
    <xf numFmtId="0" fontId="0" fillId="0" borderId="0" xfId="0" applyNumberFormat="1"/>
    <xf numFmtId="1" fontId="0" fillId="0" borderId="0" xfId="0" applyNumberFormat="1"/>
    <xf numFmtId="0" fontId="0" fillId="6" borderId="4" xfId="0" applyFill="1" applyBorder="1"/>
    <xf numFmtId="9" fontId="6" fillId="2" borderId="7" xfId="0" applyNumberFormat="1" applyFont="1" applyFill="1" applyBorder="1"/>
    <xf numFmtId="0" fontId="7" fillId="4" borderId="8" xfId="2" applyFill="1" applyBorder="1"/>
    <xf numFmtId="0" fontId="0" fillId="9" borderId="8" xfId="0" applyFont="1" applyFill="1" applyBorder="1"/>
    <xf numFmtId="0" fontId="0" fillId="9" borderId="9" xfId="0" applyFont="1" applyFill="1" applyBorder="1"/>
    <xf numFmtId="0" fontId="0" fillId="9" borderId="10" xfId="0" applyFont="1" applyFill="1" applyBorder="1"/>
    <xf numFmtId="0" fontId="0" fillId="4" borderId="8" xfId="0" applyFont="1" applyFill="1" applyBorder="1"/>
    <xf numFmtId="0" fontId="0" fillId="4" borderId="9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es" refreshedDate="43123.733102430553" createdVersion="6" refreshedVersion="6" minRefreshableVersion="3" recordCount="108" xr:uid="{0B909EB5-9069-4BA8-8F37-9C257A2ED466}">
  <cacheSource type="worksheet">
    <worksheetSource ref="A2:AB110" sheet="GoldClassification simpleEmail"/>
  </cacheSource>
  <cacheFields count="20">
    <cacheField name="Avsändare" numFmtId="0">
      <sharedItems/>
    </cacheField>
    <cacheField name="Email" numFmtId="0">
      <sharedItems/>
    </cacheField>
    <cacheField name="1st" numFmtId="0">
      <sharedItems containsString="0" containsBlank="1" containsNumber="1" containsInteger="1" minValue="0" maxValue="17"/>
    </cacheField>
    <cacheField name="2nd" numFmtId="0">
      <sharedItems containsString="0" containsBlank="1" containsNumber="1" containsInteger="1" minValue="1" maxValue="14"/>
    </cacheField>
    <cacheField name="3rd" numFmtId="0">
      <sharedItems containsString="0" containsBlank="1" containsNumber="1" containsInteger="1" minValue="2" maxValue="17" count="9">
        <n v="4"/>
        <m/>
        <n v="17"/>
        <n v="15"/>
        <n v="2"/>
        <n v="11"/>
        <n v="7"/>
        <n v="12"/>
        <n v="8"/>
      </sharedItems>
    </cacheField>
    <cacheField name="Why not ?1" numFmtId="1">
      <sharedItems containsSemiMixedTypes="0" containsString="0" containsNumber="1" containsInteger="1" minValue="0" maxValue="17"/>
    </cacheField>
    <cacheField name="Why not ?2" numFmtId="1">
      <sharedItems containsSemiMixedTypes="0" containsString="0" containsNumber="1" containsInteger="1" minValue="0" maxValue="17"/>
    </cacheField>
    <cacheField name="Why not ?3" numFmtId="1">
      <sharedItems containsSemiMixedTypes="0" containsString="0" containsNumber="1" containsInteger="1" minValue="0" maxValue="17"/>
    </cacheField>
    <cacheField name="CosSIm1" numFmtId="0">
      <sharedItems containsSemiMixedTypes="0" containsString="0" containsNumber="1" minValue="6.6000000000000003E-2" maxValue="0.27"/>
    </cacheField>
    <cacheField name="CosSIm2" numFmtId="0">
      <sharedItems containsSemiMixedTypes="0" containsString="0" containsNumber="1" minValue="4.8000000000000001E-2" maxValue="0.19"/>
    </cacheField>
    <cacheField name="CosSIm3" numFmtId="0">
      <sharedItems containsSemiMixedTypes="0" containsString="0" containsNumber="1" minValue="4.5999999999999999E-2" maxValue="0.14499999999999999"/>
    </cacheField>
    <cacheField name="Match1" numFmtId="0">
      <sharedItems containsSemiMixedTypes="0" containsString="0" containsNumber="1" containsInteger="1" minValue="0" maxValue="1"/>
    </cacheField>
    <cacheField name="Match2" numFmtId="0">
      <sharedItems containsSemiMixedTypes="0" containsString="0" containsNumber="1" containsInteger="1" minValue="0" maxValue="1"/>
    </cacheField>
    <cacheField name="Match3" numFmtId="0">
      <sharedItems containsSemiMixedTypes="0" containsString="0" containsNumber="1" containsInteger="1" minValue="0" maxValue="1"/>
    </cacheField>
    <cacheField name="Matches" numFmtId="0">
      <sharedItems containsSemiMixedTypes="0" containsString="0" containsNumber="1" containsInteger="1" minValue="0" maxValue="3"/>
    </cacheField>
    <cacheField name="Predictions" numFmtId="0">
      <sharedItems containsSemiMixedTypes="0" containsString="0" containsNumber="1" containsInteger="1" minValue="0" maxValue="2"/>
    </cacheField>
    <cacheField name="Diferencia" numFmtId="0">
      <sharedItems containsSemiMixedTypes="0" containsString="0" containsNumber="1" containsInteger="1" minValue="-1" maxValue="3"/>
    </cacheField>
    <cacheField name="Clas1" numFmtId="0">
      <sharedItems count="3">
        <s v="Why wrong"/>
        <b v="0"/>
        <s v="Why yes"/>
      </sharedItems>
    </cacheField>
    <cacheField name="Clas2" numFmtId="0">
      <sharedItems count="3">
        <b v="0"/>
        <s v="Why wrong"/>
        <s v="Why yes"/>
      </sharedItems>
    </cacheField>
    <cacheField name="Clas3" numFmtId="0">
      <sharedItems count="3">
        <b v="0"/>
        <s v="Why yes"/>
        <s v="Why wro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HM - Know IT &lt;hm@knowit.se&gt;"/>
    <s v="noname"/>
    <n v="7"/>
    <n v="2"/>
    <x v="0"/>
    <n v="17"/>
    <n v="11"/>
    <n v="8"/>
    <n v="0.105"/>
    <n v="6.7000000000000004E-2"/>
    <n v="0.06"/>
    <n v="0"/>
    <n v="0"/>
    <n v="0"/>
    <n v="3"/>
    <n v="0"/>
    <n v="3"/>
    <x v="0"/>
    <x v="0"/>
    <x v="0"/>
  </r>
  <r>
    <s v="HM - Know IT &lt;hm@knowit.se&gt;"/>
    <s v="noname_1.eml"/>
    <n v="1"/>
    <n v="11"/>
    <x v="1"/>
    <n v="7"/>
    <n v="0"/>
    <n v="11"/>
    <n v="0.13700000000000001"/>
    <n v="0.104"/>
    <n v="0.09"/>
    <n v="0"/>
    <n v="1"/>
    <n v="1"/>
    <n v="2"/>
    <n v="2"/>
    <n v="0"/>
    <x v="0"/>
    <x v="0"/>
    <x v="0"/>
  </r>
  <r>
    <s v="HM - Know IT &lt;hm@knowit.se&gt;"/>
    <s v="noname_2.eml"/>
    <n v="7"/>
    <n v="11"/>
    <x v="0"/>
    <n v="17"/>
    <n v="11"/>
    <n v="8"/>
    <n v="0.13800000000000001"/>
    <n v="9.0999999999999998E-2"/>
    <n v="0.08"/>
    <n v="0"/>
    <n v="1"/>
    <n v="0"/>
    <n v="3"/>
    <n v="1"/>
    <n v="2"/>
    <x v="0"/>
    <x v="0"/>
    <x v="0"/>
  </r>
  <r>
    <s v="HM - Know IT &lt;hm@knowit.se&gt;"/>
    <s v="noname_3.eml"/>
    <n v="17"/>
    <n v="8"/>
    <x v="1"/>
    <n v="17"/>
    <n v="11"/>
    <n v="8"/>
    <n v="9.2999999999999999E-2"/>
    <n v="8.4000000000000005E-2"/>
    <n v="6.8000000000000005E-2"/>
    <n v="1"/>
    <n v="0"/>
    <n v="1"/>
    <n v="2"/>
    <n v="2"/>
    <n v="0"/>
    <x v="1"/>
    <x v="0"/>
    <x v="1"/>
  </r>
  <r>
    <s v="HM - Know IT &lt;hm@knowit.se&gt;"/>
    <s v="noname_4.eml"/>
    <n v="12"/>
    <m/>
    <x v="1"/>
    <n v="17"/>
    <n v="7"/>
    <n v="11"/>
    <n v="0.11"/>
    <n v="9.2999999999999999E-2"/>
    <n v="0.08"/>
    <n v="0"/>
    <n v="0"/>
    <n v="0"/>
    <n v="1"/>
    <n v="0"/>
    <n v="1"/>
    <x v="0"/>
    <x v="0"/>
    <x v="0"/>
  </r>
  <r>
    <s v="HM - Know IT &lt;hm@knowit.se&gt;"/>
    <s v="noname_5.eml"/>
    <n v="9"/>
    <m/>
    <x v="1"/>
    <n v="2"/>
    <n v="17"/>
    <n v="7"/>
    <n v="9.4E-2"/>
    <n v="9.0999999999999998E-2"/>
    <n v="8.8999999999999996E-2"/>
    <n v="0"/>
    <n v="0"/>
    <n v="0"/>
    <n v="1"/>
    <n v="0"/>
    <n v="1"/>
    <x v="1"/>
    <x v="0"/>
    <x v="0"/>
  </r>
  <r>
    <s v="HM - Know IT &lt;hm@knowit.se&gt;"/>
    <s v="noname_6.eml"/>
    <n v="12"/>
    <m/>
    <x v="1"/>
    <n v="7"/>
    <n v="2"/>
    <n v="0"/>
    <n v="0.17100000000000001"/>
    <n v="0.13200000000000001"/>
    <n v="0.129"/>
    <n v="0"/>
    <n v="0"/>
    <n v="1"/>
    <n v="1"/>
    <n v="1"/>
    <n v="0"/>
    <x v="0"/>
    <x v="1"/>
    <x v="0"/>
  </r>
  <r>
    <s v="HM - Know IT &lt;hm@knowit.se&gt;"/>
    <s v="noname_7.eml"/>
    <n v="11"/>
    <n v="1"/>
    <x v="1"/>
    <n v="11"/>
    <n v="17"/>
    <n v="7"/>
    <n v="0.13800000000000001"/>
    <n v="0.124"/>
    <n v="0.10299999999999999"/>
    <n v="1"/>
    <n v="0"/>
    <n v="0"/>
    <n v="2"/>
    <n v="1"/>
    <n v="1"/>
    <x v="1"/>
    <x v="1"/>
    <x v="2"/>
  </r>
  <r>
    <s v="HM - Know IT &lt;hm@knowit.se&gt;"/>
    <s v="noname_8.eml"/>
    <n v="5"/>
    <m/>
    <x v="1"/>
    <n v="7"/>
    <n v="17"/>
    <n v="11"/>
    <n v="0.14199999999999999"/>
    <n v="0.11799999999999999"/>
    <n v="0.11600000000000001"/>
    <n v="0"/>
    <n v="0"/>
    <n v="0"/>
    <n v="1"/>
    <n v="0"/>
    <n v="1"/>
    <x v="0"/>
    <x v="1"/>
    <x v="2"/>
  </r>
  <r>
    <s v="HM - Know IT &lt;hm@knowit.se&gt;"/>
    <s v="noname_9.eml"/>
    <m/>
    <m/>
    <x v="1"/>
    <n v="5"/>
    <n v="7"/>
    <n v="11"/>
    <n v="8.8999999999999996E-2"/>
    <n v="8.5000000000000006E-2"/>
    <n v="0.08"/>
    <n v="0"/>
    <n v="0"/>
    <n v="0"/>
    <n v="0"/>
    <n v="0"/>
    <n v="0"/>
    <x v="1"/>
    <x v="0"/>
    <x v="0"/>
  </r>
  <r>
    <s v="HM - Know IT &lt;hm@knowit.se&gt;"/>
    <s v="noname_10.eml"/>
    <n v="0"/>
    <m/>
    <x v="1"/>
    <n v="17"/>
    <n v="7"/>
    <n v="11"/>
    <n v="0.109"/>
    <n v="9.0999999999999998E-2"/>
    <n v="8.3000000000000004E-2"/>
    <n v="0"/>
    <n v="0"/>
    <n v="0"/>
    <n v="1"/>
    <n v="0"/>
    <n v="1"/>
    <x v="0"/>
    <x v="0"/>
    <x v="0"/>
  </r>
  <r>
    <s v="HM - Know IT &lt;hm@knowit.se&gt;"/>
    <s v="noname_11.eml"/>
    <n v="13"/>
    <m/>
    <x v="1"/>
    <n v="7"/>
    <n v="11"/>
    <n v="17"/>
    <n v="9.1999999999999998E-2"/>
    <n v="8.3000000000000004E-2"/>
    <n v="7.2999999999999995E-2"/>
    <n v="0"/>
    <n v="0"/>
    <n v="0"/>
    <n v="1"/>
    <n v="0"/>
    <n v="1"/>
    <x v="1"/>
    <x v="0"/>
    <x v="0"/>
  </r>
  <r>
    <s v="HM - Know IT &lt;hm@knowit.se&gt;"/>
    <s v="noname_12.eml"/>
    <n v="12"/>
    <m/>
    <x v="1"/>
    <n v="7"/>
    <n v="17"/>
    <n v="11"/>
    <n v="0.10299999999999999"/>
    <n v="0.10100000000000001"/>
    <n v="9.7000000000000003E-2"/>
    <n v="0"/>
    <n v="0"/>
    <n v="0"/>
    <n v="1"/>
    <n v="0"/>
    <n v="1"/>
    <x v="0"/>
    <x v="1"/>
    <x v="0"/>
  </r>
  <r>
    <s v="HM - Know IT &lt;hm@knowit.se&gt;"/>
    <s v="noname_13.eml"/>
    <n v="8"/>
    <m/>
    <x v="1"/>
    <n v="7"/>
    <n v="11"/>
    <n v="8"/>
    <n v="0.124"/>
    <n v="0.109"/>
    <n v="8.5999999999999993E-2"/>
    <n v="0"/>
    <n v="0"/>
    <n v="1"/>
    <n v="1"/>
    <n v="1"/>
    <n v="0"/>
    <x v="0"/>
    <x v="1"/>
    <x v="0"/>
  </r>
  <r>
    <s v="HM - Know IT &lt;hm@knowit.se&gt;"/>
    <s v="noname_14.eml"/>
    <m/>
    <m/>
    <x v="1"/>
    <n v="2"/>
    <n v="17"/>
    <n v="11"/>
    <n v="0.107"/>
    <n v="0.10299999999999999"/>
    <n v="9.9000000000000005E-2"/>
    <n v="0"/>
    <n v="0"/>
    <n v="0"/>
    <n v="0"/>
    <n v="0"/>
    <n v="0"/>
    <x v="0"/>
    <x v="1"/>
    <x v="0"/>
  </r>
  <r>
    <s v="HM - Know IT &lt;hm@knowit.se&gt;"/>
    <s v="noname_15.eml"/>
    <n v="12"/>
    <m/>
    <x v="1"/>
    <n v="8"/>
    <n v="11"/>
    <n v="5"/>
    <n v="7.1999999999999995E-2"/>
    <n v="6.7000000000000004E-2"/>
    <n v="6.6000000000000003E-2"/>
    <n v="0"/>
    <n v="0"/>
    <n v="0"/>
    <n v="1"/>
    <n v="0"/>
    <n v="1"/>
    <x v="1"/>
    <x v="0"/>
    <x v="0"/>
  </r>
  <r>
    <s v="HM - Know IT &lt;hm@knowit.se&gt;"/>
    <s v="noname_16.eml"/>
    <n v="12"/>
    <m/>
    <x v="1"/>
    <n v="17"/>
    <n v="11"/>
    <n v="7"/>
    <n v="8.7999999999999995E-2"/>
    <n v="8.5000000000000006E-2"/>
    <n v="8.3000000000000004E-2"/>
    <n v="0"/>
    <n v="0"/>
    <n v="0"/>
    <n v="1"/>
    <n v="0"/>
    <n v="1"/>
    <x v="1"/>
    <x v="0"/>
    <x v="0"/>
  </r>
  <r>
    <s v="HM - Know IT &lt;hm@knowit.se&gt;"/>
    <s v="noname_17.eml"/>
    <n v="12"/>
    <m/>
    <x v="1"/>
    <n v="7"/>
    <n v="11"/>
    <n v="8"/>
    <n v="0.16600000000000001"/>
    <n v="0.11"/>
    <n v="8.4000000000000005E-2"/>
    <n v="0"/>
    <n v="0"/>
    <n v="0"/>
    <n v="1"/>
    <n v="0"/>
    <n v="1"/>
    <x v="0"/>
    <x v="1"/>
    <x v="0"/>
  </r>
  <r>
    <s v="HM - Know IT &lt;hm@knowit.se&gt;"/>
    <s v="noname_18.eml"/>
    <n v="12"/>
    <m/>
    <x v="1"/>
    <n v="17"/>
    <n v="11"/>
    <n v="7"/>
    <n v="0.124"/>
    <n v="0.11600000000000001"/>
    <n v="9.9000000000000005E-2"/>
    <n v="0"/>
    <n v="0"/>
    <n v="0"/>
    <n v="1"/>
    <n v="0"/>
    <n v="1"/>
    <x v="0"/>
    <x v="1"/>
    <x v="0"/>
  </r>
  <r>
    <s v="HM - Know IT &lt;hm@knowit.se&gt;"/>
    <s v="noname_19.eml"/>
    <n v="12"/>
    <m/>
    <x v="1"/>
    <n v="7"/>
    <n v="17"/>
    <n v="11"/>
    <n v="0.13700000000000001"/>
    <n v="0.13300000000000001"/>
    <n v="0.12"/>
    <n v="0"/>
    <n v="0"/>
    <n v="0"/>
    <n v="1"/>
    <n v="0"/>
    <n v="1"/>
    <x v="0"/>
    <x v="1"/>
    <x v="2"/>
  </r>
  <r>
    <s v="HM - Know IT &lt;hm@knowit.se&gt;"/>
    <s v="noname_20.eml"/>
    <n v="12"/>
    <n v="4"/>
    <x v="2"/>
    <n v="17"/>
    <n v="11"/>
    <n v="5"/>
    <n v="0.129"/>
    <n v="7.9000000000000001E-2"/>
    <n v="6.4000000000000001E-2"/>
    <n v="1"/>
    <n v="0"/>
    <n v="0"/>
    <n v="3"/>
    <n v="1"/>
    <n v="2"/>
    <x v="1"/>
    <x v="0"/>
    <x v="0"/>
  </r>
  <r>
    <s v="HM - Know IT &lt;hm@knowit.se&gt;"/>
    <s v="noname_21.eml"/>
    <m/>
    <m/>
    <x v="1"/>
    <n v="17"/>
    <n v="2"/>
    <n v="11"/>
    <n v="0.125"/>
    <n v="0.08"/>
    <n v="7.3999999999999996E-2"/>
    <n v="0"/>
    <n v="0"/>
    <n v="0"/>
    <n v="0"/>
    <n v="0"/>
    <n v="0"/>
    <x v="0"/>
    <x v="0"/>
    <x v="0"/>
  </r>
  <r>
    <s v="HM - Know IT &lt;hm@knowit.se&gt;"/>
    <s v="noname_22.eml"/>
    <n v="4"/>
    <n v="12"/>
    <x v="3"/>
    <n v="17"/>
    <n v="7"/>
    <n v="11"/>
    <n v="0.10299999999999999"/>
    <n v="8.8999999999999996E-2"/>
    <n v="7.6999999999999999E-2"/>
    <n v="0"/>
    <n v="0"/>
    <n v="0"/>
    <n v="3"/>
    <n v="0"/>
    <n v="3"/>
    <x v="0"/>
    <x v="0"/>
    <x v="0"/>
  </r>
  <r>
    <s v="HM - Know IT &lt;hm@knowit.se&gt;"/>
    <s v="noname_23.eml"/>
    <n v="12"/>
    <n v="4"/>
    <x v="1"/>
    <n v="5"/>
    <n v="17"/>
    <n v="11"/>
    <n v="9.0999999999999998E-2"/>
    <n v="9.0999999999999998E-2"/>
    <n v="6.6000000000000003E-2"/>
    <n v="0"/>
    <n v="0"/>
    <n v="0"/>
    <n v="2"/>
    <n v="0"/>
    <n v="2"/>
    <x v="1"/>
    <x v="0"/>
    <x v="0"/>
  </r>
  <r>
    <s v="HM - Know IT &lt;hm@knowit.se&gt;"/>
    <s v="noname_24.eml"/>
    <n v="12"/>
    <m/>
    <x v="1"/>
    <n v="17"/>
    <n v="11"/>
    <n v="7"/>
    <n v="0.10100000000000001"/>
    <n v="0.1"/>
    <n v="8.5000000000000006E-2"/>
    <n v="0"/>
    <n v="0"/>
    <n v="0"/>
    <n v="1"/>
    <n v="0"/>
    <n v="1"/>
    <x v="0"/>
    <x v="0"/>
    <x v="0"/>
  </r>
  <r>
    <s v="HM - Know IT &lt;hm@knowit.se&gt;"/>
    <s v="noname_25.eml"/>
    <n v="7"/>
    <n v="11"/>
    <x v="1"/>
    <n v="17"/>
    <n v="7"/>
    <n v="8"/>
    <n v="0.09"/>
    <n v="8.5999999999999993E-2"/>
    <n v="5.5E-2"/>
    <n v="0"/>
    <n v="1"/>
    <n v="0"/>
    <n v="2"/>
    <n v="1"/>
    <n v="1"/>
    <x v="1"/>
    <x v="0"/>
    <x v="0"/>
  </r>
  <r>
    <s v="HM - Know IT &lt;hm@knowit.se&gt;"/>
    <s v="noname_26.eml"/>
    <n v="12"/>
    <m/>
    <x v="1"/>
    <n v="7"/>
    <n v="11"/>
    <n v="17"/>
    <n v="9.7000000000000003E-2"/>
    <n v="0.09"/>
    <n v="8.5999999999999993E-2"/>
    <n v="0"/>
    <n v="0"/>
    <n v="0"/>
    <n v="1"/>
    <n v="0"/>
    <n v="1"/>
    <x v="1"/>
    <x v="0"/>
    <x v="0"/>
  </r>
  <r>
    <s v="HM - Know IT &lt;hm@knowit.se&gt;"/>
    <s v="noname_27.eml"/>
    <m/>
    <m/>
    <x v="1"/>
    <n v="17"/>
    <n v="11"/>
    <n v="7"/>
    <n v="0.16"/>
    <n v="8.5999999999999993E-2"/>
    <n v="7.3999999999999996E-2"/>
    <n v="0"/>
    <n v="0"/>
    <n v="0"/>
    <n v="0"/>
    <n v="0"/>
    <n v="0"/>
    <x v="0"/>
    <x v="0"/>
    <x v="0"/>
  </r>
  <r>
    <s v="HM - Know IT &lt;hm@knowit.se&gt;"/>
    <s v="noname_28.eml"/>
    <n v="12"/>
    <n v="4"/>
    <x v="4"/>
    <n v="7"/>
    <n v="5"/>
    <n v="0"/>
    <n v="0.16"/>
    <n v="0.11600000000000001"/>
    <n v="0.114"/>
    <n v="0"/>
    <n v="0"/>
    <n v="0"/>
    <n v="3"/>
    <n v="0"/>
    <n v="3"/>
    <x v="0"/>
    <x v="1"/>
    <x v="2"/>
  </r>
  <r>
    <s v="HM - Know IT &lt;hm@knowit.se&gt;"/>
    <s v="noname_29.eml"/>
    <n v="12"/>
    <n v="4"/>
    <x v="1"/>
    <n v="17"/>
    <n v="7"/>
    <n v="11"/>
    <n v="9.2999999999999999E-2"/>
    <n v="7.2999999999999995E-2"/>
    <n v="7.0000000000000007E-2"/>
    <n v="0"/>
    <n v="0"/>
    <n v="0"/>
    <n v="2"/>
    <n v="0"/>
    <n v="2"/>
    <x v="1"/>
    <x v="0"/>
    <x v="0"/>
  </r>
  <r>
    <s v="HM - Know IT &lt;hm@knowit.se&gt;"/>
    <s v="noname_30.eml"/>
    <m/>
    <m/>
    <x v="1"/>
    <n v="0"/>
    <n v="17"/>
    <n v="7"/>
    <n v="0.115"/>
    <n v="0.108"/>
    <n v="0.105"/>
    <n v="1"/>
    <n v="0"/>
    <n v="0"/>
    <n v="0"/>
    <n v="1"/>
    <n v="-1"/>
    <x v="1"/>
    <x v="1"/>
    <x v="2"/>
  </r>
  <r>
    <s v="HM - Know IT &lt;hm@knowit.se&gt;"/>
    <s v="noname_31.eml"/>
    <n v="12"/>
    <n v="4"/>
    <x v="5"/>
    <n v="7"/>
    <n v="0"/>
    <n v="11"/>
    <n v="0.20200000000000001"/>
    <n v="0.13800000000000001"/>
    <n v="0.123"/>
    <n v="0"/>
    <n v="0"/>
    <n v="1"/>
    <n v="3"/>
    <n v="1"/>
    <n v="2"/>
    <x v="0"/>
    <x v="1"/>
    <x v="0"/>
  </r>
  <r>
    <s v="HM - Know IT &lt;hm@knowit.se&gt;"/>
    <s v="noname_32.eml"/>
    <n v="12"/>
    <n v="4"/>
    <x v="1"/>
    <n v="17"/>
    <n v="11"/>
    <n v="8"/>
    <n v="0.1"/>
    <n v="7.1999999999999995E-2"/>
    <n v="5.8000000000000003E-2"/>
    <n v="0"/>
    <n v="0"/>
    <n v="0"/>
    <n v="2"/>
    <n v="0"/>
    <n v="2"/>
    <x v="1"/>
    <x v="0"/>
    <x v="0"/>
  </r>
  <r>
    <s v="HM - Know IT &lt;hm@knowit.se&gt;"/>
    <s v="noname_33.eml"/>
    <n v="11"/>
    <n v="4"/>
    <x v="1"/>
    <n v="17"/>
    <n v="11"/>
    <n v="7"/>
    <n v="0.11799999999999999"/>
    <n v="0.10299999999999999"/>
    <n v="9.9000000000000005E-2"/>
    <n v="0"/>
    <n v="1"/>
    <n v="0"/>
    <n v="2"/>
    <n v="1"/>
    <n v="1"/>
    <x v="0"/>
    <x v="0"/>
    <x v="0"/>
  </r>
  <r>
    <s v="HM - Know IT &lt;hm@knowit.se&gt;"/>
    <s v="noname_34.eml"/>
    <n v="11"/>
    <n v="7"/>
    <x v="1"/>
    <n v="11"/>
    <n v="17"/>
    <n v="7"/>
    <n v="0.126"/>
    <n v="0.11600000000000001"/>
    <n v="0.105"/>
    <n v="1"/>
    <n v="0"/>
    <n v="1"/>
    <n v="2"/>
    <n v="2"/>
    <n v="0"/>
    <x v="1"/>
    <x v="1"/>
    <x v="0"/>
  </r>
  <r>
    <s v="HM - Know IT &lt;hm@knowit.se&gt;"/>
    <s v="noname_35.eml"/>
    <n v="4"/>
    <n v="7"/>
    <x v="2"/>
    <n v="17"/>
    <n v="11"/>
    <n v="5"/>
    <n v="9.6000000000000002E-2"/>
    <n v="8.4000000000000005E-2"/>
    <n v="7.1999999999999995E-2"/>
    <n v="1"/>
    <n v="0"/>
    <n v="0"/>
    <n v="3"/>
    <n v="1"/>
    <n v="2"/>
    <x v="1"/>
    <x v="0"/>
    <x v="0"/>
  </r>
  <r>
    <s v="HM - Know IT &lt;hm@knowit.se&gt;"/>
    <s v="noname_36.eml"/>
    <m/>
    <m/>
    <x v="1"/>
    <n v="17"/>
    <n v="11"/>
    <n v="7"/>
    <n v="0.10199999999999999"/>
    <n v="0.1"/>
    <n v="9.6000000000000002E-2"/>
    <n v="0"/>
    <n v="0"/>
    <n v="0"/>
    <n v="0"/>
    <n v="0"/>
    <n v="0"/>
    <x v="0"/>
    <x v="0"/>
    <x v="0"/>
  </r>
  <r>
    <s v="HM - Know IT &lt;hm@knowit.se&gt;"/>
    <s v="noname_37.eml"/>
    <n v="4"/>
    <n v="12"/>
    <x v="1"/>
    <n v="7"/>
    <n v="11"/>
    <n v="8"/>
    <n v="0.14000000000000001"/>
    <n v="0.107"/>
    <n v="8.4000000000000005E-2"/>
    <n v="0"/>
    <n v="0"/>
    <n v="0"/>
    <n v="2"/>
    <n v="0"/>
    <n v="2"/>
    <x v="0"/>
    <x v="1"/>
    <x v="0"/>
  </r>
  <r>
    <s v="HM - Know IT &lt;hm@knowit.se&gt;"/>
    <s v="noname_38.eml"/>
    <m/>
    <m/>
    <x v="1"/>
    <n v="17"/>
    <n v="7"/>
    <n v="11"/>
    <n v="0.21199999999999999"/>
    <n v="0.113"/>
    <n v="0.109"/>
    <n v="0"/>
    <n v="0"/>
    <n v="0"/>
    <n v="0"/>
    <n v="0"/>
    <n v="0"/>
    <x v="0"/>
    <x v="1"/>
    <x v="2"/>
  </r>
  <r>
    <s v="HM - Know IT &lt;hm@knowit.se&gt;"/>
    <s v="noname_39.eml"/>
    <m/>
    <m/>
    <x v="1"/>
    <n v="0"/>
    <n v="7"/>
    <n v="11"/>
    <n v="0.18099999999999999"/>
    <n v="0.14199999999999999"/>
    <n v="0.122"/>
    <n v="1"/>
    <n v="0"/>
    <n v="0"/>
    <n v="0"/>
    <n v="1"/>
    <n v="-1"/>
    <x v="1"/>
    <x v="1"/>
    <x v="2"/>
  </r>
  <r>
    <s v="HM - Know IT &lt;hm@knowit.se&gt;"/>
    <s v="noname_40.eml"/>
    <m/>
    <m/>
    <x v="1"/>
    <n v="17"/>
    <n v="0"/>
    <n v="7"/>
    <n v="0.13900000000000001"/>
    <n v="0.13800000000000001"/>
    <n v="0.11899999999999999"/>
    <n v="0"/>
    <n v="1"/>
    <n v="0"/>
    <n v="0"/>
    <n v="1"/>
    <n v="-1"/>
    <x v="0"/>
    <x v="0"/>
    <x v="2"/>
  </r>
  <r>
    <s v="HM - Know IT &lt;hm@knowit.se&gt;"/>
    <s v="noname_41.eml"/>
    <n v="9"/>
    <m/>
    <x v="1"/>
    <n v="17"/>
    <n v="2"/>
    <n v="11"/>
    <n v="0.10299999999999999"/>
    <n v="0.10199999999999999"/>
    <n v="8.5000000000000006E-2"/>
    <n v="0"/>
    <n v="0"/>
    <n v="0"/>
    <n v="1"/>
    <n v="0"/>
    <n v="1"/>
    <x v="0"/>
    <x v="1"/>
    <x v="0"/>
  </r>
  <r>
    <s v="HM - Know IT &lt;hm@knowit.se&gt;"/>
    <s v="noname_42.eml"/>
    <m/>
    <m/>
    <x v="1"/>
    <n v="17"/>
    <n v="11"/>
    <n v="7"/>
    <n v="0.14000000000000001"/>
    <n v="8.4000000000000005E-2"/>
    <n v="7.9000000000000001E-2"/>
    <n v="0"/>
    <n v="0"/>
    <n v="0"/>
    <n v="0"/>
    <n v="0"/>
    <n v="0"/>
    <x v="0"/>
    <x v="0"/>
    <x v="0"/>
  </r>
  <r>
    <s v="HM - Know IT &lt;hm@knowit.se&gt;"/>
    <s v="noname_43.eml"/>
    <n v="15"/>
    <m/>
    <x v="1"/>
    <n v="7"/>
    <n v="11"/>
    <n v="17"/>
    <n v="0.10199999999999999"/>
    <n v="8.6999999999999994E-2"/>
    <n v="7.5999999999999998E-2"/>
    <n v="0"/>
    <n v="0"/>
    <n v="0"/>
    <n v="1"/>
    <n v="0"/>
    <n v="1"/>
    <x v="0"/>
    <x v="0"/>
    <x v="0"/>
  </r>
  <r>
    <s v="HM - Know IT &lt;hm@knowit.se&gt;"/>
    <s v="noname_44.eml"/>
    <m/>
    <m/>
    <x v="1"/>
    <n v="7"/>
    <n v="17"/>
    <n v="0"/>
    <n v="0.17799999999999999"/>
    <n v="0.128"/>
    <n v="0.126"/>
    <n v="0"/>
    <n v="0"/>
    <n v="1"/>
    <n v="0"/>
    <n v="1"/>
    <n v="-1"/>
    <x v="0"/>
    <x v="1"/>
    <x v="0"/>
  </r>
  <r>
    <s v="HM - Know IT &lt;hm@knowit.se&gt;"/>
    <s v="noname_45.eml"/>
    <m/>
    <m/>
    <x v="1"/>
    <n v="7"/>
    <n v="17"/>
    <n v="11"/>
    <n v="9.0999999999999998E-2"/>
    <n v="9.0999999999999998E-2"/>
    <n v="7.9000000000000001E-2"/>
    <n v="0"/>
    <n v="0"/>
    <n v="0"/>
    <n v="0"/>
    <n v="0"/>
    <n v="0"/>
    <x v="1"/>
    <x v="0"/>
    <x v="0"/>
  </r>
  <r>
    <s v="HM - Know IT &lt;hm@knowit.se&gt;"/>
    <s v="noname_46.eml"/>
    <m/>
    <m/>
    <x v="1"/>
    <n v="17"/>
    <n v="11"/>
    <n v="2"/>
    <n v="0.13400000000000001"/>
    <n v="6.5000000000000002E-2"/>
    <n v="0.06"/>
    <n v="0"/>
    <n v="0"/>
    <n v="0"/>
    <n v="0"/>
    <n v="0"/>
    <n v="0"/>
    <x v="0"/>
    <x v="0"/>
    <x v="0"/>
  </r>
  <r>
    <s v="HM - Know IT &lt;hm@knowit.se&gt;"/>
    <s v="noname_47.eml"/>
    <n v="8"/>
    <m/>
    <x v="1"/>
    <n v="17"/>
    <n v="7"/>
    <n v="11"/>
    <n v="0.121"/>
    <n v="8.5999999999999993E-2"/>
    <n v="8.2000000000000003E-2"/>
    <n v="0"/>
    <n v="0"/>
    <n v="0"/>
    <n v="1"/>
    <n v="0"/>
    <n v="1"/>
    <x v="0"/>
    <x v="0"/>
    <x v="0"/>
  </r>
  <r>
    <s v="HM - Know IT &lt;hm@knowit.se&gt;"/>
    <s v="noname_48.eml"/>
    <n v="1"/>
    <n v="8"/>
    <x v="1"/>
    <n v="17"/>
    <n v="11"/>
    <n v="7"/>
    <n v="0.1"/>
    <n v="7.6999999999999999E-2"/>
    <n v="7.4999999999999997E-2"/>
    <n v="0"/>
    <n v="0"/>
    <n v="0"/>
    <n v="2"/>
    <n v="0"/>
    <n v="2"/>
    <x v="1"/>
    <x v="0"/>
    <x v="0"/>
  </r>
  <r>
    <s v="HM - Know IT &lt;hm@knowit.se&gt;"/>
    <s v="noname_49.eml"/>
    <m/>
    <m/>
    <x v="1"/>
    <n v="7"/>
    <n v="11"/>
    <n v="8"/>
    <n v="8.5000000000000006E-2"/>
    <n v="7.3999999999999996E-2"/>
    <n v="6.3E-2"/>
    <n v="0"/>
    <n v="0"/>
    <n v="0"/>
    <n v="0"/>
    <n v="0"/>
    <n v="0"/>
    <x v="1"/>
    <x v="0"/>
    <x v="0"/>
  </r>
  <r>
    <s v="HM - Know IT &lt;hm@knowit.se&gt;"/>
    <s v="noname_50.eml"/>
    <m/>
    <m/>
    <x v="1"/>
    <n v="7"/>
    <n v="11"/>
    <n v="17"/>
    <n v="8.4000000000000005E-2"/>
    <n v="7.5999999999999998E-2"/>
    <n v="6.6000000000000003E-2"/>
    <n v="0"/>
    <n v="0"/>
    <n v="0"/>
    <n v="0"/>
    <n v="0"/>
    <n v="0"/>
    <x v="1"/>
    <x v="0"/>
    <x v="0"/>
  </r>
  <r>
    <s v="HM - Know IT &lt;hm@knowit.se&gt;"/>
    <s v="noname_51.eml"/>
    <n v="9"/>
    <m/>
    <x v="1"/>
    <n v="17"/>
    <n v="7"/>
    <n v="11"/>
    <n v="0.14399999999999999"/>
    <n v="8.7999999999999995E-2"/>
    <n v="7.9000000000000001E-2"/>
    <n v="0"/>
    <n v="0"/>
    <n v="0"/>
    <n v="1"/>
    <n v="0"/>
    <n v="1"/>
    <x v="0"/>
    <x v="0"/>
    <x v="0"/>
  </r>
  <r>
    <s v="HM - Know IT &lt;hm@knowit.se&gt;"/>
    <s v="noname_52.eml"/>
    <n v="17"/>
    <n v="1"/>
    <x v="1"/>
    <n v="17"/>
    <n v="11"/>
    <n v="8"/>
    <n v="0.17699999999999999"/>
    <n v="8.3000000000000004E-2"/>
    <n v="7.5999999999999998E-2"/>
    <n v="1"/>
    <n v="0"/>
    <n v="0"/>
    <n v="2"/>
    <n v="1"/>
    <n v="1"/>
    <x v="1"/>
    <x v="0"/>
    <x v="0"/>
  </r>
  <r>
    <s v="HM - Know IT &lt;hm@knowit.se&gt;"/>
    <s v="noname_53.eml"/>
    <m/>
    <m/>
    <x v="1"/>
    <n v="17"/>
    <n v="2"/>
    <n v="11"/>
    <n v="0.115"/>
    <n v="0.1"/>
    <n v="8.5000000000000006E-2"/>
    <n v="0"/>
    <n v="0"/>
    <n v="0"/>
    <n v="0"/>
    <n v="0"/>
    <n v="0"/>
    <x v="0"/>
    <x v="0"/>
    <x v="0"/>
  </r>
  <r>
    <s v="HM - Know IT &lt;hm@knowit.se&gt;"/>
    <s v="noname_54.eml"/>
    <n v="12"/>
    <m/>
    <x v="1"/>
    <n v="17"/>
    <n v="11"/>
    <n v="8"/>
    <n v="0.108"/>
    <n v="8.7999999999999995E-2"/>
    <n v="7.8E-2"/>
    <n v="0"/>
    <n v="0"/>
    <n v="0"/>
    <n v="1"/>
    <n v="0"/>
    <n v="1"/>
    <x v="0"/>
    <x v="0"/>
    <x v="0"/>
  </r>
  <r>
    <s v="HM - Know IT &lt;hm@knowit.se&gt;"/>
    <s v="noname_55.eml"/>
    <m/>
    <m/>
    <x v="1"/>
    <n v="7"/>
    <n v="11"/>
    <n v="0"/>
    <n v="0.185"/>
    <n v="0.14399999999999999"/>
    <n v="0.13300000000000001"/>
    <n v="0"/>
    <n v="0"/>
    <n v="1"/>
    <n v="0"/>
    <n v="1"/>
    <n v="-1"/>
    <x v="0"/>
    <x v="1"/>
    <x v="0"/>
  </r>
  <r>
    <s v="HM - Know IT &lt;hm@knowit.se&gt;"/>
    <s v="noname_56.eml"/>
    <n v="12"/>
    <n v="8"/>
    <x v="6"/>
    <n v="17"/>
    <n v="11"/>
    <n v="8"/>
    <n v="0.11600000000000001"/>
    <n v="8.1000000000000003E-2"/>
    <n v="7.5999999999999998E-2"/>
    <n v="0"/>
    <n v="0"/>
    <n v="1"/>
    <n v="3"/>
    <n v="1"/>
    <n v="2"/>
    <x v="0"/>
    <x v="0"/>
    <x v="1"/>
  </r>
  <r>
    <s v="Jens Wintzer &lt;Jens.Wintzer@knowit.se&gt;"/>
    <s v="noname_57.eml"/>
    <n v="8"/>
    <m/>
    <x v="1"/>
    <n v="8"/>
    <n v="7"/>
    <n v="3"/>
    <n v="0.122"/>
    <n v="0.109"/>
    <n v="0.09"/>
    <n v="1"/>
    <n v="0"/>
    <n v="0"/>
    <n v="1"/>
    <n v="1"/>
    <n v="0"/>
    <x v="1"/>
    <x v="1"/>
    <x v="0"/>
  </r>
  <r>
    <s v="Jens Wintzer &lt;Jens.Wintzer@knowit.se&gt;"/>
    <s v="noname_58.eml"/>
    <n v="13"/>
    <m/>
    <x v="1"/>
    <n v="7"/>
    <n v="5"/>
    <n v="8"/>
    <n v="0.115"/>
    <n v="9.1999999999999998E-2"/>
    <n v="8.3000000000000004E-2"/>
    <n v="0"/>
    <n v="0"/>
    <n v="0"/>
    <n v="1"/>
    <n v="0"/>
    <n v="1"/>
    <x v="0"/>
    <x v="0"/>
    <x v="0"/>
  </r>
  <r>
    <s v="Jens Wintzer &lt;Jens.Wintzer@knowit.se&gt;"/>
    <s v="noname_59.eml"/>
    <n v="2"/>
    <n v="8"/>
    <x v="1"/>
    <n v="7"/>
    <n v="8"/>
    <n v="1"/>
    <n v="0.13200000000000001"/>
    <n v="8.7999999999999995E-2"/>
    <n v="6.9000000000000006E-2"/>
    <n v="0"/>
    <n v="1"/>
    <n v="0"/>
    <n v="2"/>
    <n v="1"/>
    <n v="1"/>
    <x v="0"/>
    <x v="0"/>
    <x v="0"/>
  </r>
  <r>
    <s v="Jens Wintzer &lt;Jens.Wintzer@knowit.se&gt;"/>
    <s v="noname_60.eml"/>
    <m/>
    <m/>
    <x v="1"/>
    <n v="7"/>
    <n v="10"/>
    <n v="5"/>
    <n v="0.13200000000000001"/>
    <n v="6.8000000000000005E-2"/>
    <n v="0.06"/>
    <n v="0"/>
    <n v="0"/>
    <n v="0"/>
    <n v="0"/>
    <n v="0"/>
    <n v="0"/>
    <x v="0"/>
    <x v="0"/>
    <x v="0"/>
  </r>
  <r>
    <s v="Jens Wintzer &lt;Jens.Wintzer@knowit.se&gt;"/>
    <s v="noname_61.eml"/>
    <n v="12"/>
    <n v="4"/>
    <x v="6"/>
    <n v="4"/>
    <n v="7"/>
    <n v="6"/>
    <n v="0.106"/>
    <n v="9.9000000000000005E-2"/>
    <n v="6.3E-2"/>
    <n v="1"/>
    <n v="1"/>
    <n v="0"/>
    <n v="3"/>
    <n v="2"/>
    <n v="1"/>
    <x v="1"/>
    <x v="0"/>
    <x v="0"/>
  </r>
  <r>
    <s v="Jens Wintzer &lt;Jens.Wintzer@knowit.se&gt;"/>
    <s v="noname_62.eml"/>
    <m/>
    <m/>
    <x v="1"/>
    <n v="7"/>
    <n v="11"/>
    <n v="5"/>
    <n v="0.109"/>
    <n v="6.7000000000000004E-2"/>
    <n v="6.5000000000000002E-2"/>
    <n v="0"/>
    <n v="0"/>
    <n v="0"/>
    <n v="0"/>
    <n v="0"/>
    <n v="0"/>
    <x v="0"/>
    <x v="0"/>
    <x v="0"/>
  </r>
  <r>
    <s v="Bo-Göran Perlström &lt;bo-goran.perlstrom@knowit.se&gt;"/>
    <s v="noname_63.eml"/>
    <n v="8"/>
    <m/>
    <x v="1"/>
    <n v="8"/>
    <n v="0"/>
    <n v="6"/>
    <n v="7.4999999999999997E-2"/>
    <n v="4.8000000000000001E-2"/>
    <n v="4.5999999999999999E-2"/>
    <n v="1"/>
    <n v="1"/>
    <n v="0"/>
    <n v="1"/>
    <n v="2"/>
    <n v="-1"/>
    <x v="2"/>
    <x v="2"/>
    <x v="0"/>
  </r>
  <r>
    <s v="Nils-Göran Wirehn &lt;Nils-Goran.Wirehn@knowit.se&gt;"/>
    <s v="noname_64.eml"/>
    <m/>
    <m/>
    <x v="1"/>
    <n v="7"/>
    <n v="8"/>
    <n v="5"/>
    <n v="0.108"/>
    <n v="0.105"/>
    <n v="0.10199999999999999"/>
    <n v="0"/>
    <n v="0"/>
    <n v="0"/>
    <n v="0"/>
    <n v="0"/>
    <n v="0"/>
    <x v="0"/>
    <x v="1"/>
    <x v="2"/>
  </r>
  <r>
    <s v="Hanna Aspklint &lt;Hanna.Aspklint@knowit.se&gt;"/>
    <s v="noname_65.eml"/>
    <m/>
    <m/>
    <x v="1"/>
    <n v="0"/>
    <n v="6"/>
    <n v="11"/>
    <n v="0.23200000000000001"/>
    <n v="0.129"/>
    <n v="0.104"/>
    <n v="1"/>
    <n v="0"/>
    <n v="0"/>
    <n v="0"/>
    <n v="1"/>
    <n v="-1"/>
    <x v="1"/>
    <x v="1"/>
    <x v="2"/>
  </r>
  <r>
    <s v="Danial Abdali &lt;Danial.Abdali@knowit.se&gt;"/>
    <s v="noname_66.eml"/>
    <m/>
    <m/>
    <x v="1"/>
    <n v="0"/>
    <n v="11"/>
    <n v="2"/>
    <n v="0.27"/>
    <n v="0.16800000000000001"/>
    <n v="8.8999999999999996E-2"/>
    <n v="1"/>
    <n v="0"/>
    <n v="0"/>
    <n v="0"/>
    <n v="1"/>
    <n v="-1"/>
    <x v="1"/>
    <x v="1"/>
    <x v="0"/>
  </r>
  <r>
    <s v="Jonas Ekström Berg &lt;Jonas.Ekstrom.Berg@knowit.se&gt;"/>
    <s v="noname_67.eml"/>
    <m/>
    <m/>
    <x v="1"/>
    <n v="7"/>
    <n v="8"/>
    <n v="0"/>
    <n v="0.161"/>
    <n v="9.5000000000000001E-2"/>
    <n v="9.1999999999999998E-2"/>
    <n v="0"/>
    <n v="0"/>
    <n v="1"/>
    <n v="0"/>
    <n v="1"/>
    <n v="-1"/>
    <x v="0"/>
    <x v="0"/>
    <x v="0"/>
  </r>
  <r>
    <s v="Fredrik Sävenborg &lt;Fredrik.Savenborg@knowit.se&gt;"/>
    <s v="noname_68.eml"/>
    <n v="12"/>
    <m/>
    <x v="1"/>
    <n v="0"/>
    <n v="7"/>
    <n v="10"/>
    <n v="0.21299999999999999"/>
    <n v="0.19"/>
    <n v="9.4E-2"/>
    <n v="1"/>
    <n v="0"/>
    <n v="0"/>
    <n v="1"/>
    <n v="1"/>
    <n v="0"/>
    <x v="1"/>
    <x v="1"/>
    <x v="0"/>
  </r>
  <r>
    <s v="Thomas Wenngren &lt;thomas.wenngren@knowit.se&gt;"/>
    <s v="noname_69.eml"/>
    <n v="10"/>
    <m/>
    <x v="1"/>
    <n v="2"/>
    <n v="0"/>
    <n v="7"/>
    <n v="0.13800000000000001"/>
    <n v="0.11799999999999999"/>
    <n v="0.08"/>
    <n v="0"/>
    <n v="1"/>
    <n v="0"/>
    <n v="1"/>
    <n v="1"/>
    <n v="0"/>
    <x v="0"/>
    <x v="0"/>
    <x v="0"/>
  </r>
  <r>
    <s v="Jonas Jareborg &lt;Jonas.Jareborg@knowit.se&gt;"/>
    <s v="noname_70.eml"/>
    <n v="12"/>
    <m/>
    <x v="1"/>
    <n v="2"/>
    <n v="7"/>
    <n v="0"/>
    <n v="0.14000000000000001"/>
    <n v="0.13"/>
    <n v="0.115"/>
    <n v="0"/>
    <n v="0"/>
    <n v="1"/>
    <n v="1"/>
    <n v="1"/>
    <n v="0"/>
    <x v="0"/>
    <x v="1"/>
    <x v="0"/>
  </r>
  <r>
    <s v="Ola Ehrstedt &lt;ola.ehrstedt@knowit.se&gt;"/>
    <s v="noname_71.eml"/>
    <m/>
    <m/>
    <x v="1"/>
    <n v="11"/>
    <n v="7"/>
    <n v="2"/>
    <n v="0.14199999999999999"/>
    <n v="0.13600000000000001"/>
    <n v="0.13"/>
    <n v="0"/>
    <n v="0"/>
    <n v="0"/>
    <n v="0"/>
    <n v="0"/>
    <n v="0"/>
    <x v="0"/>
    <x v="1"/>
    <x v="2"/>
  </r>
  <r>
    <s v="Henrik Serlow &lt;henrik.serlow@knowit.se&gt;"/>
    <s v="noname_72.eml"/>
    <n v="1"/>
    <n v="11"/>
    <x v="1"/>
    <n v="0"/>
    <n v="5"/>
    <n v="11"/>
    <n v="0.151"/>
    <n v="0.14499999999999999"/>
    <n v="0.106"/>
    <n v="1"/>
    <n v="0"/>
    <n v="1"/>
    <n v="2"/>
    <n v="2"/>
    <n v="0"/>
    <x v="1"/>
    <x v="1"/>
    <x v="0"/>
  </r>
  <r>
    <s v="Johan Hallgren &lt;johan.hallgren@knowit.se&gt;"/>
    <s v="noname_73.eml"/>
    <n v="2"/>
    <m/>
    <x v="1"/>
    <n v="7"/>
    <n v="8"/>
    <n v="5"/>
    <n v="0.154"/>
    <n v="0.13400000000000001"/>
    <n v="9.1999999999999998E-2"/>
    <n v="0"/>
    <n v="0"/>
    <n v="0"/>
    <n v="1"/>
    <n v="0"/>
    <n v="1"/>
    <x v="0"/>
    <x v="1"/>
    <x v="0"/>
  </r>
  <r>
    <s v="Henrik Serlow &lt;henrik.serlow@knowit.se&gt;"/>
    <s v="noname_74.eml"/>
    <n v="1"/>
    <n v="11"/>
    <x v="1"/>
    <n v="5"/>
    <n v="7"/>
    <n v="4"/>
    <n v="0.2"/>
    <n v="0.185"/>
    <n v="5.2999999999999999E-2"/>
    <n v="0"/>
    <n v="0"/>
    <n v="0"/>
    <n v="2"/>
    <n v="0"/>
    <n v="2"/>
    <x v="0"/>
    <x v="1"/>
    <x v="0"/>
  </r>
  <r>
    <s v="Patrik Nilsson &lt;Patrik.Nilsson@knowit.se&gt;"/>
    <s v="noname_75.eml"/>
    <n v="2"/>
    <n v="4"/>
    <x v="7"/>
    <n v="0"/>
    <n v="11"/>
    <n v="2"/>
    <n v="0.19900000000000001"/>
    <n v="0.11899999999999999"/>
    <n v="0.109"/>
    <n v="0"/>
    <n v="0"/>
    <n v="1"/>
    <n v="3"/>
    <n v="1"/>
    <n v="2"/>
    <x v="0"/>
    <x v="1"/>
    <x v="0"/>
  </r>
  <r>
    <s v="Urban Jonsson &lt;urban.jonsson@knowit.se&gt;"/>
    <s v="noname_76.eml"/>
    <m/>
    <m/>
    <x v="1"/>
    <n v="7"/>
    <n v="0"/>
    <n v="17"/>
    <n v="0.19500000000000001"/>
    <n v="0.125"/>
    <n v="0.1"/>
    <n v="0"/>
    <n v="1"/>
    <n v="0"/>
    <n v="0"/>
    <n v="1"/>
    <n v="-1"/>
    <x v="0"/>
    <x v="0"/>
    <x v="0"/>
  </r>
  <r>
    <s v="Jonas Jareborg &lt;Jonas.Jareborg@knowit.se&gt;"/>
    <s v="noname3.eml"/>
    <n v="1"/>
    <m/>
    <x v="1"/>
    <n v="11"/>
    <n v="7"/>
    <n v="0"/>
    <n v="0.112"/>
    <n v="0.10100000000000001"/>
    <n v="9.6000000000000002E-2"/>
    <n v="0"/>
    <n v="0"/>
    <n v="1"/>
    <n v="1"/>
    <n v="1"/>
    <n v="0"/>
    <x v="0"/>
    <x v="1"/>
    <x v="0"/>
  </r>
  <r>
    <s v="HM - Know IT &lt;hm@knowit.se&gt;"/>
    <s v="noname6.eml"/>
    <m/>
    <m/>
    <x v="1"/>
    <n v="7"/>
    <n v="8"/>
    <n v="11"/>
    <n v="9.4E-2"/>
    <n v="7.6999999999999999E-2"/>
    <n v="7.5999999999999998E-2"/>
    <n v="0"/>
    <n v="0"/>
    <n v="0"/>
    <n v="0"/>
    <n v="0"/>
    <n v="0"/>
    <x v="1"/>
    <x v="0"/>
    <x v="0"/>
  </r>
  <r>
    <s v="HM - Know IT &lt;hm@knowit.se&gt;"/>
    <s v="noname7.eml"/>
    <m/>
    <m/>
    <x v="1"/>
    <n v="7"/>
    <n v="17"/>
    <n v="11"/>
    <n v="9.5000000000000001E-2"/>
    <n v="9.1999999999999998E-2"/>
    <n v="8.6999999999999994E-2"/>
    <n v="0"/>
    <n v="0"/>
    <n v="0"/>
    <n v="0"/>
    <n v="0"/>
    <n v="0"/>
    <x v="1"/>
    <x v="0"/>
    <x v="0"/>
  </r>
  <r>
    <s v="HM - Know IT &lt;hm@knowit.se&gt;"/>
    <s v="noname8.eml"/>
    <m/>
    <m/>
    <x v="1"/>
    <n v="17"/>
    <n v="7"/>
    <n v="11"/>
    <n v="0.115"/>
    <n v="0.113"/>
    <n v="0.105"/>
    <n v="0"/>
    <n v="0"/>
    <n v="0"/>
    <n v="0"/>
    <n v="0"/>
    <n v="0"/>
    <x v="0"/>
    <x v="1"/>
    <x v="2"/>
  </r>
  <r>
    <s v="HM - Know IT &lt;hm@knowit.se&gt;"/>
    <s v="noname9.eml"/>
    <m/>
    <m/>
    <x v="1"/>
    <n v="17"/>
    <n v="7"/>
    <n v="0"/>
    <n v="0.183"/>
    <n v="0.106"/>
    <n v="9.2999999999999999E-2"/>
    <n v="0"/>
    <n v="0"/>
    <n v="1"/>
    <n v="0"/>
    <n v="1"/>
    <n v="-1"/>
    <x v="0"/>
    <x v="1"/>
    <x v="0"/>
  </r>
  <r>
    <s v="Funktionslåda KK-PT 2014 &lt;kk-pt2014@knowit.se&gt;"/>
    <s v="noname13.eml"/>
    <m/>
    <m/>
    <x v="1"/>
    <n v="0"/>
    <n v="7"/>
    <n v="11"/>
    <n v="0.11700000000000001"/>
    <n v="0.10199999999999999"/>
    <n v="9.5000000000000001E-2"/>
    <n v="1"/>
    <n v="0"/>
    <n v="0"/>
    <n v="0"/>
    <n v="1"/>
    <n v="-1"/>
    <x v="1"/>
    <x v="1"/>
    <x v="0"/>
  </r>
  <r>
    <s v="urban.jonsson@knowit.se"/>
    <s v="noname18.eml"/>
    <m/>
    <m/>
    <x v="1"/>
    <n v="7"/>
    <n v="0"/>
    <n v="17"/>
    <n v="0.22"/>
    <n v="0.126"/>
    <n v="0.109"/>
    <n v="0"/>
    <n v="1"/>
    <n v="0"/>
    <n v="0"/>
    <n v="1"/>
    <n v="-1"/>
    <x v="0"/>
    <x v="0"/>
    <x v="2"/>
  </r>
  <r>
    <s v="seb@zerochaos.com"/>
    <s v="noname22.eml"/>
    <n v="14"/>
    <n v="7"/>
    <x v="1"/>
    <n v="17"/>
    <n v="14"/>
    <n v="7"/>
    <n v="0.15"/>
    <n v="8.8999999999999996E-2"/>
    <n v="8.5000000000000006E-2"/>
    <n v="0"/>
    <n v="1"/>
    <n v="1"/>
    <n v="2"/>
    <n v="2"/>
    <n v="0"/>
    <x v="0"/>
    <x v="0"/>
    <x v="0"/>
  </r>
  <r>
    <s v="Jens Wintzer &lt;Jens.Wintzer@knowit.se&gt;"/>
    <s v="noname25.eml"/>
    <n v="4"/>
    <n v="7"/>
    <x v="5"/>
    <n v="7"/>
    <n v="16"/>
    <n v="11"/>
    <n v="0.123"/>
    <n v="8.5999999999999993E-2"/>
    <n v="6.6000000000000003E-2"/>
    <n v="1"/>
    <n v="0"/>
    <n v="1"/>
    <n v="3"/>
    <n v="2"/>
    <n v="1"/>
    <x v="1"/>
    <x v="0"/>
    <x v="1"/>
  </r>
  <r>
    <s v="Jens Wintzer &lt;Jens.Wintzer@knowit.se&gt;"/>
    <s v="noname26.eml"/>
    <n v="12"/>
    <m/>
    <x v="1"/>
    <n v="7"/>
    <n v="6"/>
    <n v="16"/>
    <n v="0.12"/>
    <n v="7.2999999999999995E-2"/>
    <n v="6.5000000000000002E-2"/>
    <n v="0"/>
    <n v="0"/>
    <n v="0"/>
    <n v="1"/>
    <n v="0"/>
    <n v="1"/>
    <x v="0"/>
    <x v="0"/>
    <x v="0"/>
  </r>
  <r>
    <s v="Elisabet Rönnlöv &lt;Elisabet.Ronnlov@knowit.se&gt;"/>
    <s v="noname27.eml"/>
    <m/>
    <m/>
    <x v="1"/>
    <n v="0"/>
    <n v="13"/>
    <n v="2"/>
    <n v="0.13500000000000001"/>
    <n v="0.115"/>
    <n v="0.09"/>
    <n v="1"/>
    <n v="0"/>
    <n v="0"/>
    <n v="0"/>
    <n v="1"/>
    <n v="-1"/>
    <x v="1"/>
    <x v="1"/>
    <x v="0"/>
  </r>
  <r>
    <s v="Kenneth Lyngshede &lt;kenneth.lyngshede@knowit.se&gt;"/>
    <s v="noname31.eml"/>
    <m/>
    <m/>
    <x v="1"/>
    <n v="0"/>
    <n v="5"/>
    <n v="6"/>
    <n v="0.157"/>
    <n v="8.8999999999999996E-2"/>
    <n v="8.4000000000000005E-2"/>
    <n v="1"/>
    <n v="0"/>
    <n v="0"/>
    <n v="0"/>
    <n v="1"/>
    <n v="-1"/>
    <x v="1"/>
    <x v="0"/>
    <x v="0"/>
  </r>
  <r>
    <s v="HM - Know IT &lt;hm@knowit.se&gt;"/>
    <s v="noname32.eml"/>
    <m/>
    <m/>
    <x v="1"/>
    <n v="7"/>
    <n v="8"/>
    <n v="11"/>
    <n v="0.20499999999999999"/>
    <n v="0.16400000000000001"/>
    <n v="0.14499999999999999"/>
    <n v="0"/>
    <n v="0"/>
    <n v="0"/>
    <n v="0"/>
    <n v="0"/>
    <n v="0"/>
    <x v="0"/>
    <x v="1"/>
    <x v="2"/>
  </r>
  <r>
    <s v="HM - Know IT &lt;hm@knowit.se&gt;"/>
    <s v="noname33.eml"/>
    <n v="14"/>
    <m/>
    <x v="1"/>
    <n v="17"/>
    <n v="7"/>
    <n v="0"/>
    <n v="0.13700000000000001"/>
    <n v="0.111"/>
    <n v="0.109"/>
    <n v="0"/>
    <n v="0"/>
    <n v="1"/>
    <n v="1"/>
    <n v="1"/>
    <n v="0"/>
    <x v="0"/>
    <x v="1"/>
    <x v="0"/>
  </r>
  <r>
    <s v="Jens Wintzer &lt;Jens.Wintzer@knowit.se&gt;"/>
    <s v="noname40.eml"/>
    <n v="4"/>
    <n v="14"/>
    <x v="1"/>
    <n v="7"/>
    <n v="4"/>
    <n v="2"/>
    <n v="0.17899999999999999"/>
    <n v="0.13500000000000001"/>
    <n v="0.107"/>
    <n v="0"/>
    <n v="1"/>
    <n v="0"/>
    <n v="2"/>
    <n v="1"/>
    <n v="1"/>
    <x v="0"/>
    <x v="0"/>
    <x v="2"/>
  </r>
  <r>
    <s v="Dan Jacobsson &lt;Dan.Jacobsson@knowit.se&gt;"/>
    <s v="noname41.eml"/>
    <n v="1"/>
    <n v="11"/>
    <x v="1"/>
    <n v="0"/>
    <n v="10"/>
    <n v="11"/>
    <n v="0.11799999999999999"/>
    <n v="7.8E-2"/>
    <n v="7.0000000000000007E-2"/>
    <n v="1"/>
    <n v="0"/>
    <n v="1"/>
    <n v="2"/>
    <n v="2"/>
    <n v="0"/>
    <x v="1"/>
    <x v="0"/>
    <x v="1"/>
  </r>
  <r>
    <s v="swedaviait@zerochaos.com"/>
    <s v="noname42.eml"/>
    <n v="8"/>
    <m/>
    <x v="1"/>
    <n v="8"/>
    <n v="17"/>
    <n v="3"/>
    <n v="0.16200000000000001"/>
    <n v="0.14099999999999999"/>
    <n v="0.111"/>
    <n v="1"/>
    <n v="0"/>
    <n v="0"/>
    <n v="1"/>
    <n v="1"/>
    <n v="0"/>
    <x v="1"/>
    <x v="1"/>
    <x v="2"/>
  </r>
  <r>
    <s v="ICA-Knowit &lt;ica@knowit.se&gt;"/>
    <s v="noname43.eml"/>
    <n v="12"/>
    <m/>
    <x v="1"/>
    <n v="5"/>
    <n v="7"/>
    <n v="11"/>
    <n v="0.13600000000000001"/>
    <n v="0.13300000000000001"/>
    <n v="0.129"/>
    <n v="0"/>
    <n v="0"/>
    <n v="0"/>
    <n v="1"/>
    <n v="0"/>
    <n v="1"/>
    <x v="0"/>
    <x v="1"/>
    <x v="2"/>
  </r>
  <r>
    <s v="HM - Know IT &lt;hm@knowit.se&gt;"/>
    <s v="noname46.eml"/>
    <m/>
    <m/>
    <x v="1"/>
    <n v="17"/>
    <n v="7"/>
    <n v="11"/>
    <n v="0.16600000000000001"/>
    <n v="8.1000000000000003E-2"/>
    <n v="0.08"/>
    <n v="0"/>
    <n v="0"/>
    <n v="0"/>
    <n v="0"/>
    <n v="0"/>
    <n v="0"/>
    <x v="0"/>
    <x v="0"/>
    <x v="0"/>
  </r>
  <r>
    <s v="HM - Know IT &lt;hm@knowit.se&gt;"/>
    <s v="noname47.eml"/>
    <n v="1"/>
    <n v="11"/>
    <x v="1"/>
    <n v="17"/>
    <n v="7"/>
    <n v="11"/>
    <n v="0.13700000000000001"/>
    <n v="0.122"/>
    <n v="0.11600000000000001"/>
    <n v="0"/>
    <n v="0"/>
    <n v="1"/>
    <n v="2"/>
    <n v="1"/>
    <n v="1"/>
    <x v="0"/>
    <x v="1"/>
    <x v="0"/>
  </r>
  <r>
    <s v="HM - Know IT &lt;hm@knowit.se&gt;"/>
    <s v="noname48.eml"/>
    <n v="12"/>
    <m/>
    <x v="1"/>
    <n v="17"/>
    <n v="11"/>
    <n v="7"/>
    <n v="0.105"/>
    <n v="8.2000000000000003E-2"/>
    <n v="7.3999999999999996E-2"/>
    <n v="0"/>
    <n v="0"/>
    <n v="0"/>
    <n v="1"/>
    <n v="0"/>
    <n v="1"/>
    <x v="0"/>
    <x v="0"/>
    <x v="0"/>
  </r>
  <r>
    <s v="HM - Know IT &lt;hm@knowit.se&gt;"/>
    <s v="noname50.eml"/>
    <m/>
    <m/>
    <x v="1"/>
    <n v="7"/>
    <n v="17"/>
    <n v="11"/>
    <n v="0.11600000000000001"/>
    <n v="0.108"/>
    <n v="9.2999999999999999E-2"/>
    <n v="0"/>
    <n v="0"/>
    <n v="0"/>
    <n v="0"/>
    <n v="0"/>
    <n v="0"/>
    <x v="0"/>
    <x v="1"/>
    <x v="0"/>
  </r>
  <r>
    <s v="HM - Know IT &lt;hm@knowit.se&gt;"/>
    <s v="noname51.eml"/>
    <m/>
    <m/>
    <x v="1"/>
    <n v="17"/>
    <n v="11"/>
    <n v="2"/>
    <n v="0.13400000000000001"/>
    <n v="6.5000000000000002E-2"/>
    <n v="5.8999999999999997E-2"/>
    <n v="0"/>
    <n v="0"/>
    <n v="0"/>
    <n v="0"/>
    <n v="0"/>
    <n v="0"/>
    <x v="0"/>
    <x v="0"/>
    <x v="0"/>
  </r>
  <r>
    <s v="HM - Know IT &lt;hm@knowit.se&gt;"/>
    <s v="noname52.eml"/>
    <n v="1"/>
    <n v="11"/>
    <x v="1"/>
    <n v="11"/>
    <n v="17"/>
    <n v="7"/>
    <n v="0.14199999999999999"/>
    <n v="0.125"/>
    <n v="0.112"/>
    <n v="1"/>
    <n v="0"/>
    <n v="0"/>
    <n v="2"/>
    <n v="1"/>
    <n v="1"/>
    <x v="1"/>
    <x v="1"/>
    <x v="2"/>
  </r>
  <r>
    <s v="HM - Know IT &lt;hm@knowit.se&gt;"/>
    <s v="noname53.eml"/>
    <m/>
    <m/>
    <x v="1"/>
    <n v="7"/>
    <n v="11"/>
    <n v="17"/>
    <n v="0.11600000000000001"/>
    <n v="9.4E-2"/>
    <n v="8.3000000000000004E-2"/>
    <n v="0"/>
    <n v="0"/>
    <n v="0"/>
    <n v="0"/>
    <n v="0"/>
    <n v="0"/>
    <x v="0"/>
    <x v="0"/>
    <x v="0"/>
  </r>
  <r>
    <s v="HM - Know IT &lt;hm@knowit.se&gt;"/>
    <s v="noname54.eml"/>
    <m/>
    <m/>
    <x v="1"/>
    <n v="17"/>
    <n v="5"/>
    <n v="2"/>
    <n v="0.11"/>
    <n v="9.2999999999999999E-2"/>
    <n v="6.7000000000000004E-2"/>
    <n v="0"/>
    <n v="0"/>
    <n v="0"/>
    <n v="0"/>
    <n v="0"/>
    <n v="0"/>
    <x v="0"/>
    <x v="0"/>
    <x v="0"/>
  </r>
  <r>
    <s v="HM - Know IT &lt;hm@knowit.se&gt;"/>
    <s v="noname55.eml"/>
    <n v="12"/>
    <m/>
    <x v="1"/>
    <n v="17"/>
    <n v="8"/>
    <n v="11"/>
    <n v="8.7999999999999995E-2"/>
    <n v="6.2E-2"/>
    <n v="6.0999999999999999E-2"/>
    <n v="0"/>
    <n v="0"/>
    <n v="0"/>
    <n v="1"/>
    <n v="0"/>
    <n v="1"/>
    <x v="1"/>
    <x v="0"/>
    <x v="0"/>
  </r>
  <r>
    <s v="HM - Know IT &lt;hm@knowit.se&gt;"/>
    <s v="noname57.eml"/>
    <m/>
    <m/>
    <x v="1"/>
    <n v="17"/>
    <n v="0"/>
    <n v="7"/>
    <n v="0.12"/>
    <n v="9.4E-2"/>
    <n v="9.1999999999999998E-2"/>
    <n v="0"/>
    <n v="1"/>
    <n v="0"/>
    <n v="0"/>
    <n v="1"/>
    <n v="-1"/>
    <x v="0"/>
    <x v="0"/>
    <x v="0"/>
  </r>
  <r>
    <s v="Jens Wintzer &lt;Jens.Wintzer@knowit.se&gt;"/>
    <s v="noname63.eml"/>
    <m/>
    <m/>
    <x v="1"/>
    <n v="7"/>
    <n v="2"/>
    <n v="13"/>
    <n v="0.126"/>
    <n v="9.0999999999999998E-2"/>
    <n v="8.2000000000000003E-2"/>
    <n v="0"/>
    <n v="0"/>
    <n v="0"/>
    <n v="0"/>
    <n v="0"/>
    <n v="0"/>
    <x v="0"/>
    <x v="0"/>
    <x v="0"/>
  </r>
  <r>
    <s v="Brainville - The Marketplace for Bright Minds &lt;noreply@brainville.com&gt;"/>
    <s v="noname66.eml"/>
    <m/>
    <m/>
    <x v="1"/>
    <n v="8"/>
    <n v="5"/>
    <n v="0"/>
    <n v="6.6000000000000003E-2"/>
    <n v="6.3E-2"/>
    <n v="5.0999999999999997E-2"/>
    <n v="0"/>
    <n v="0"/>
    <n v="1"/>
    <n v="0"/>
    <n v="1"/>
    <n v="-1"/>
    <x v="1"/>
    <x v="0"/>
    <x v="1"/>
  </r>
  <r>
    <s v="HM - Know IT &lt;hm@knowit.se&gt;"/>
    <s v="noname70.eml"/>
    <n v="11"/>
    <n v="7"/>
    <x v="8"/>
    <n v="11"/>
    <n v="17"/>
    <n v="7"/>
    <n v="0.124"/>
    <n v="0.11799999999999999"/>
    <n v="0.10299999999999999"/>
    <n v="1"/>
    <n v="0"/>
    <n v="1"/>
    <n v="3"/>
    <n v="2"/>
    <n v="1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F2597-A425-440E-8748-B8231C5314F6}" name="TablaDinámica6" cacheId="5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4" firstHeaderRow="0" firstDataRow="1" firstDataCol="0" rowPageCount="1" colPageCount="1"/>
  <pivotFields count="20"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5"/>
        <item x="7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x="0"/>
        <item x="2"/>
        <item x="1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4">
        <item x="2"/>
        <item x="1"/>
        <item x="0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17" hier="-1"/>
  </pageFields>
  <dataFields count="3">
    <dataField name="Cuenta de Clas1" fld="17" subtotal="count" baseField="0" baseItem="0"/>
    <dataField name="Cuenta de Clas2" fld="18" subtotal="count" baseField="0" baseItem="0"/>
    <dataField name="Cuenta de Clas3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datakonsulter.info" TargetMode="External"/><Relationship Id="rId13" Type="http://schemas.openxmlformats.org/officeDocument/2006/relationships/hyperlink" Target="mailto:urban.jonsson@knowit.se" TargetMode="External"/><Relationship Id="rId3" Type="http://schemas.openxmlformats.org/officeDocument/2006/relationships/hyperlink" Target="mailto:noreply@afconsult.com" TargetMode="External"/><Relationship Id="rId7" Type="http://schemas.openxmlformats.org/officeDocument/2006/relationships/hyperlink" Target="mailto:noreply@afconsult.com" TargetMode="External"/><Relationship Id="rId12" Type="http://schemas.openxmlformats.org/officeDocument/2006/relationships/hyperlink" Target="mailto:info@datakonsulter.inf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rban.jonsson@knowit.se" TargetMode="External"/><Relationship Id="rId16" Type="http://schemas.openxmlformats.org/officeDocument/2006/relationships/hyperlink" Target="mailto:seb@zerochaos.com" TargetMode="External"/><Relationship Id="rId1" Type="http://schemas.openxmlformats.org/officeDocument/2006/relationships/hyperlink" Target="mailto:info@datakonsulter.info" TargetMode="External"/><Relationship Id="rId6" Type="http://schemas.openxmlformats.org/officeDocument/2006/relationships/hyperlink" Target="mailto:info@datakonsulter.info" TargetMode="External"/><Relationship Id="rId11" Type="http://schemas.openxmlformats.org/officeDocument/2006/relationships/hyperlink" Target="mailto:swedaviait@zerochaos.com" TargetMode="External"/><Relationship Id="rId5" Type="http://schemas.openxmlformats.org/officeDocument/2006/relationships/hyperlink" Target="mailto:seb@zerochaos.com" TargetMode="External"/><Relationship Id="rId15" Type="http://schemas.openxmlformats.org/officeDocument/2006/relationships/hyperlink" Target="mailto:seb@zerochaos.com" TargetMode="External"/><Relationship Id="rId10" Type="http://schemas.openxmlformats.org/officeDocument/2006/relationships/hyperlink" Target="mailto:info@datakonsulter.info" TargetMode="External"/><Relationship Id="rId4" Type="http://schemas.openxmlformats.org/officeDocument/2006/relationships/hyperlink" Target="mailto:info@datakonsulter.info" TargetMode="External"/><Relationship Id="rId9" Type="http://schemas.openxmlformats.org/officeDocument/2006/relationships/hyperlink" Target="mailto:info@datakonsulter.info" TargetMode="External"/><Relationship Id="rId14" Type="http://schemas.openxmlformats.org/officeDocument/2006/relationships/hyperlink" Target="mailto:info@datakonsulter.inf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swedaviait@zerochaos.com" TargetMode="External"/><Relationship Id="rId2" Type="http://schemas.openxmlformats.org/officeDocument/2006/relationships/hyperlink" Target="mailto:seb@zerochaos.com" TargetMode="External"/><Relationship Id="rId1" Type="http://schemas.openxmlformats.org/officeDocument/2006/relationships/hyperlink" Target="mailto:urban.jonsson@knowit.s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B154-0420-4C5D-B248-8C388B012F59}">
  <sheetPr filterMode="1"/>
  <dimension ref="A1:I126"/>
  <sheetViews>
    <sheetView workbookViewId="0">
      <selection activeCell="A6" sqref="A6:F73"/>
    </sheetView>
  </sheetViews>
  <sheetFormatPr baseColWidth="10" defaultColWidth="11.5703125" defaultRowHeight="15" x14ac:dyDescent="0.25"/>
  <cols>
    <col min="1" max="1" width="13.85546875" style="7" customWidth="1"/>
    <col min="2" max="2" width="16.42578125" bestFit="1" customWidth="1"/>
    <col min="5" max="5" width="14.5703125" customWidth="1"/>
    <col min="6" max="6" width="33.7109375" style="7" bestFit="1" customWidth="1"/>
    <col min="9" max="9" width="45.28515625" bestFit="1" customWidth="1"/>
  </cols>
  <sheetData>
    <row r="1" spans="1:9" x14ac:dyDescent="0.25">
      <c r="B1" s="3"/>
      <c r="C1" s="30" t="s">
        <v>128</v>
      </c>
      <c r="D1" s="30"/>
      <c r="E1" s="31"/>
    </row>
    <row r="2" spans="1:9" x14ac:dyDescent="0.25">
      <c r="A2" s="4" t="s">
        <v>157</v>
      </c>
      <c r="B2" s="4" t="s">
        <v>0</v>
      </c>
      <c r="C2" s="4" t="s">
        <v>125</v>
      </c>
      <c r="D2" s="4" t="s">
        <v>126</v>
      </c>
      <c r="E2" s="4" t="s">
        <v>127</v>
      </c>
      <c r="F2" s="4" t="s">
        <v>151</v>
      </c>
      <c r="H2" s="5" t="s">
        <v>147</v>
      </c>
      <c r="I2" s="6" t="s">
        <v>148</v>
      </c>
    </row>
    <row r="3" spans="1:9" hidden="1" x14ac:dyDescent="0.25">
      <c r="A3" s="7" t="s">
        <v>159</v>
      </c>
      <c r="B3" s="1" t="s">
        <v>1</v>
      </c>
      <c r="C3" s="2"/>
      <c r="D3" s="1"/>
      <c r="E3" s="1"/>
      <c r="F3" s="7" t="s">
        <v>149</v>
      </c>
      <c r="H3" s="1">
        <v>1</v>
      </c>
      <c r="I3" s="1" t="s">
        <v>129</v>
      </c>
    </row>
    <row r="4" spans="1:9" hidden="1" x14ac:dyDescent="0.25">
      <c r="A4" s="7" t="s">
        <v>160</v>
      </c>
      <c r="B4" s="1" t="s">
        <v>2</v>
      </c>
      <c r="C4" s="1"/>
      <c r="D4" s="1"/>
      <c r="E4" s="1"/>
      <c r="F4" s="7" t="s">
        <v>150</v>
      </c>
      <c r="H4" s="1">
        <v>2</v>
      </c>
      <c r="I4" s="1" t="s">
        <v>130</v>
      </c>
    </row>
    <row r="5" spans="1:9" hidden="1" x14ac:dyDescent="0.25">
      <c r="A5" s="7" t="s">
        <v>160</v>
      </c>
      <c r="B5" s="1" t="s">
        <v>3</v>
      </c>
      <c r="C5" s="1"/>
      <c r="D5" s="1"/>
      <c r="E5" s="1"/>
      <c r="F5" s="7" t="s">
        <v>150</v>
      </c>
      <c r="H5" s="1">
        <v>3</v>
      </c>
      <c r="I5" s="1" t="s">
        <v>131</v>
      </c>
    </row>
    <row r="6" spans="1:9" x14ac:dyDescent="0.25">
      <c r="A6" s="7" t="s">
        <v>164</v>
      </c>
      <c r="B6" s="1" t="s">
        <v>4</v>
      </c>
      <c r="C6" s="1">
        <v>2</v>
      </c>
      <c r="D6" s="1"/>
      <c r="E6" s="1"/>
      <c r="F6" s="7" t="s">
        <v>154</v>
      </c>
      <c r="H6" s="1">
        <v>4</v>
      </c>
      <c r="I6" s="1" t="s">
        <v>132</v>
      </c>
    </row>
    <row r="7" spans="1:9" hidden="1" x14ac:dyDescent="0.25">
      <c r="A7" s="7" t="s">
        <v>156</v>
      </c>
      <c r="B7" s="1" t="s">
        <v>5</v>
      </c>
      <c r="C7" s="1">
        <v>12</v>
      </c>
      <c r="D7" s="1">
        <v>2</v>
      </c>
      <c r="E7" s="1"/>
      <c r="F7" s="7" t="s">
        <v>149</v>
      </c>
      <c r="H7" s="1">
        <v>5</v>
      </c>
      <c r="I7" s="1" t="s">
        <v>133</v>
      </c>
    </row>
    <row r="8" spans="1:9" hidden="1" x14ac:dyDescent="0.25">
      <c r="A8" s="8" t="s">
        <v>155</v>
      </c>
      <c r="B8" s="1" t="s">
        <v>6</v>
      </c>
      <c r="C8" s="1">
        <v>2</v>
      </c>
      <c r="D8" s="1">
        <v>12</v>
      </c>
      <c r="E8" s="1">
        <v>16</v>
      </c>
      <c r="F8" s="7" t="s">
        <v>149</v>
      </c>
      <c r="H8" s="1">
        <v>6</v>
      </c>
      <c r="I8" s="1" t="s">
        <v>134</v>
      </c>
    </row>
    <row r="9" spans="1:9" x14ac:dyDescent="0.25">
      <c r="A9" s="7" t="s">
        <v>163</v>
      </c>
      <c r="B9" s="1" t="s">
        <v>7</v>
      </c>
      <c r="C9" s="1"/>
      <c r="D9" s="1"/>
      <c r="E9" s="1"/>
      <c r="F9" s="7" t="s">
        <v>154</v>
      </c>
      <c r="H9" s="1">
        <v>7</v>
      </c>
      <c r="I9" s="1" t="s">
        <v>135</v>
      </c>
    </row>
    <row r="10" spans="1:9" x14ac:dyDescent="0.25">
      <c r="A10" s="7" t="s">
        <v>163</v>
      </c>
      <c r="B10" s="1" t="s">
        <v>8</v>
      </c>
      <c r="C10" s="1"/>
      <c r="D10" s="1"/>
      <c r="E10" s="1"/>
      <c r="F10" s="7" t="s">
        <v>154</v>
      </c>
      <c r="H10" s="1">
        <v>8</v>
      </c>
      <c r="I10" s="1" t="s">
        <v>136</v>
      </c>
    </row>
    <row r="11" spans="1:9" x14ac:dyDescent="0.25">
      <c r="A11" s="7" t="s">
        <v>163</v>
      </c>
      <c r="B11" s="1" t="s">
        <v>9</v>
      </c>
      <c r="C11" s="1"/>
      <c r="D11" s="1"/>
      <c r="E11" s="1"/>
      <c r="F11" s="7" t="s">
        <v>154</v>
      </c>
      <c r="H11" s="1">
        <v>9</v>
      </c>
      <c r="I11" s="1" t="s">
        <v>137</v>
      </c>
    </row>
    <row r="12" spans="1:9" x14ac:dyDescent="0.25">
      <c r="A12" s="7" t="s">
        <v>163</v>
      </c>
      <c r="B12" s="1" t="s">
        <v>10</v>
      </c>
      <c r="C12" s="1"/>
      <c r="D12" s="1"/>
      <c r="E12" s="1"/>
      <c r="F12" s="7" t="s">
        <v>154</v>
      </c>
      <c r="H12" s="1">
        <v>10</v>
      </c>
      <c r="I12" s="1" t="s">
        <v>138</v>
      </c>
    </row>
    <row r="13" spans="1:9" hidden="1" x14ac:dyDescent="0.25">
      <c r="A13" s="7" t="s">
        <v>162</v>
      </c>
      <c r="B13" s="1" t="s">
        <v>11</v>
      </c>
      <c r="C13" s="1"/>
      <c r="D13" s="1"/>
      <c r="E13" s="1"/>
      <c r="F13" s="7" t="s">
        <v>149</v>
      </c>
      <c r="H13" s="1">
        <v>11</v>
      </c>
      <c r="I13" s="1" t="s">
        <v>139</v>
      </c>
    </row>
    <row r="14" spans="1:9" hidden="1" x14ac:dyDescent="0.25">
      <c r="A14" s="7" t="s">
        <v>160</v>
      </c>
      <c r="B14" s="1" t="s">
        <v>12</v>
      </c>
      <c r="C14" s="1"/>
      <c r="D14" s="1"/>
      <c r="E14" s="1"/>
      <c r="F14" s="7" t="s">
        <v>152</v>
      </c>
      <c r="H14" s="1">
        <v>12</v>
      </c>
      <c r="I14" s="1" t="s">
        <v>140</v>
      </c>
    </row>
    <row r="15" spans="1:9" hidden="1" x14ac:dyDescent="0.25">
      <c r="A15" s="7" t="s">
        <v>160</v>
      </c>
      <c r="B15" s="1" t="s">
        <v>13</v>
      </c>
      <c r="C15" s="1"/>
      <c r="D15" s="1"/>
      <c r="E15" s="1"/>
      <c r="F15" s="7" t="s">
        <v>152</v>
      </c>
      <c r="H15" s="1">
        <v>13</v>
      </c>
      <c r="I15" s="1" t="s">
        <v>141</v>
      </c>
    </row>
    <row r="16" spans="1:9" x14ac:dyDescent="0.25">
      <c r="A16" s="7" t="s">
        <v>160</v>
      </c>
      <c r="B16" s="1" t="s">
        <v>14</v>
      </c>
      <c r="C16" s="1"/>
      <c r="D16" s="1"/>
      <c r="E16" s="1"/>
      <c r="F16" s="7" t="s">
        <v>154</v>
      </c>
      <c r="H16" s="1">
        <v>14</v>
      </c>
      <c r="I16" s="1" t="s">
        <v>142</v>
      </c>
    </row>
    <row r="17" spans="1:9" hidden="1" x14ac:dyDescent="0.25">
      <c r="A17" s="8" t="s">
        <v>161</v>
      </c>
      <c r="B17" s="1" t="s">
        <v>15</v>
      </c>
      <c r="C17" s="1">
        <v>12</v>
      </c>
      <c r="D17" s="1">
        <v>1</v>
      </c>
      <c r="E17" s="1"/>
      <c r="F17" s="7" t="s">
        <v>149</v>
      </c>
      <c r="H17" s="1">
        <v>15</v>
      </c>
      <c r="I17" s="1" t="s">
        <v>143</v>
      </c>
    </row>
    <row r="18" spans="1:9" hidden="1" x14ac:dyDescent="0.25">
      <c r="A18" s="7" t="s">
        <v>160</v>
      </c>
      <c r="B18" s="1" t="s">
        <v>16</v>
      </c>
      <c r="C18" s="1"/>
      <c r="D18" s="1"/>
      <c r="E18" s="1"/>
      <c r="F18" s="7" t="s">
        <v>149</v>
      </c>
      <c r="H18" s="1">
        <v>16</v>
      </c>
      <c r="I18" s="1" t="s">
        <v>144</v>
      </c>
    </row>
    <row r="19" spans="1:9" hidden="1" x14ac:dyDescent="0.25">
      <c r="A19" s="7" t="s">
        <v>160</v>
      </c>
      <c r="B19" s="1" t="s">
        <v>17</v>
      </c>
      <c r="C19" s="1"/>
      <c r="D19" s="1"/>
      <c r="E19" s="1"/>
      <c r="F19" s="7" t="s">
        <v>149</v>
      </c>
      <c r="G19" t="s">
        <v>153</v>
      </c>
      <c r="H19" s="1">
        <v>17</v>
      </c>
      <c r="I19" s="1" t="s">
        <v>145</v>
      </c>
    </row>
    <row r="20" spans="1:9" hidden="1" x14ac:dyDescent="0.25">
      <c r="A20" s="7" t="s">
        <v>159</v>
      </c>
      <c r="B20" s="1" t="s">
        <v>18</v>
      </c>
      <c r="C20" s="1">
        <v>2</v>
      </c>
      <c r="D20" s="1">
        <v>12</v>
      </c>
      <c r="E20" s="1"/>
      <c r="F20" s="7" t="s">
        <v>149</v>
      </c>
      <c r="H20" s="1">
        <v>18</v>
      </c>
      <c r="I20" s="1" t="s">
        <v>146</v>
      </c>
    </row>
    <row r="21" spans="1:9" x14ac:dyDescent="0.25">
      <c r="A21" s="8" t="s">
        <v>158</v>
      </c>
      <c r="B21" s="1" t="s">
        <v>19</v>
      </c>
      <c r="C21" s="1"/>
      <c r="D21" s="1"/>
      <c r="E21" s="1"/>
      <c r="F21" s="7" t="s">
        <v>154</v>
      </c>
    </row>
    <row r="22" spans="1:9" hidden="1" x14ac:dyDescent="0.25">
      <c r="A22" s="7" t="s">
        <v>156</v>
      </c>
      <c r="B22" s="1" t="s">
        <v>20</v>
      </c>
      <c r="C22" s="1">
        <v>7</v>
      </c>
      <c r="D22" s="1"/>
      <c r="E22" s="1"/>
      <c r="F22" s="7" t="s">
        <v>149</v>
      </c>
    </row>
    <row r="23" spans="1:9" hidden="1" x14ac:dyDescent="0.25">
      <c r="A23" s="8" t="s">
        <v>155</v>
      </c>
      <c r="B23" s="1" t="s">
        <v>21</v>
      </c>
      <c r="C23" s="1">
        <v>15</v>
      </c>
      <c r="D23" s="1">
        <v>2</v>
      </c>
      <c r="E23" s="1"/>
      <c r="F23" s="7" t="s">
        <v>149</v>
      </c>
    </row>
    <row r="24" spans="1:9" hidden="1" x14ac:dyDescent="0.25">
      <c r="A24" s="7" t="s">
        <v>162</v>
      </c>
      <c r="B24" s="1" t="s">
        <v>22</v>
      </c>
      <c r="C24" s="1"/>
      <c r="D24" s="1"/>
      <c r="E24" s="1"/>
      <c r="F24" s="7" t="s">
        <v>149</v>
      </c>
    </row>
    <row r="25" spans="1:9" x14ac:dyDescent="0.25">
      <c r="A25" s="8" t="s">
        <v>165</v>
      </c>
      <c r="B25" s="1" t="s">
        <v>23</v>
      </c>
      <c r="C25" s="1">
        <v>15</v>
      </c>
      <c r="D25" s="1">
        <v>8</v>
      </c>
      <c r="E25" s="1"/>
      <c r="F25" s="7" t="s">
        <v>154</v>
      </c>
    </row>
    <row r="26" spans="1:9" hidden="1" x14ac:dyDescent="0.25">
      <c r="A26" s="7" t="s">
        <v>160</v>
      </c>
      <c r="B26" s="1" t="s">
        <v>24</v>
      </c>
      <c r="C26" s="1"/>
      <c r="D26" s="1"/>
      <c r="E26" s="1"/>
      <c r="F26" s="7" t="s">
        <v>166</v>
      </c>
    </row>
    <row r="27" spans="1:9" hidden="1" x14ac:dyDescent="0.25">
      <c r="A27" s="7" t="s">
        <v>159</v>
      </c>
      <c r="B27" s="1" t="s">
        <v>25</v>
      </c>
      <c r="C27" s="1">
        <v>2</v>
      </c>
      <c r="D27" s="1">
        <v>12</v>
      </c>
      <c r="E27" s="1"/>
      <c r="F27" s="7" t="s">
        <v>149</v>
      </c>
    </row>
    <row r="28" spans="1:9" x14ac:dyDescent="0.25">
      <c r="A28" s="7" t="s">
        <v>167</v>
      </c>
      <c r="B28" s="1" t="s">
        <v>26</v>
      </c>
      <c r="C28" s="1">
        <v>5</v>
      </c>
      <c r="D28" s="1">
        <v>8</v>
      </c>
      <c r="E28" s="1">
        <v>12</v>
      </c>
      <c r="F28" s="7" t="s">
        <v>154</v>
      </c>
    </row>
    <row r="29" spans="1:9" x14ac:dyDescent="0.25">
      <c r="A29" s="7" t="s">
        <v>167</v>
      </c>
      <c r="B29" s="1" t="s">
        <v>27</v>
      </c>
      <c r="C29" s="1">
        <v>13</v>
      </c>
      <c r="D29" s="1"/>
      <c r="E29" s="1"/>
      <c r="F29" s="7" t="s">
        <v>154</v>
      </c>
    </row>
    <row r="30" spans="1:9" x14ac:dyDescent="0.25">
      <c r="A30" s="7" t="s">
        <v>168</v>
      </c>
      <c r="B30" s="1" t="s">
        <v>28</v>
      </c>
      <c r="C30" s="1"/>
      <c r="D30" s="1"/>
      <c r="E30" s="1"/>
      <c r="F30" s="7" t="s">
        <v>154</v>
      </c>
    </row>
    <row r="31" spans="1:9" hidden="1" x14ac:dyDescent="0.25">
      <c r="A31" s="7" t="s">
        <v>156</v>
      </c>
      <c r="B31" s="1" t="s">
        <v>29</v>
      </c>
      <c r="C31" s="1">
        <v>2</v>
      </c>
      <c r="D31" s="1">
        <v>12</v>
      </c>
      <c r="E31" s="1"/>
      <c r="F31" s="7" t="s">
        <v>149</v>
      </c>
    </row>
    <row r="32" spans="1:9" hidden="1" x14ac:dyDescent="0.25">
      <c r="A32" s="8" t="s">
        <v>155</v>
      </c>
      <c r="B32" s="1" t="s">
        <v>30</v>
      </c>
      <c r="C32" s="1">
        <v>2</v>
      </c>
      <c r="D32" s="1">
        <v>12</v>
      </c>
      <c r="E32" s="1">
        <v>15</v>
      </c>
      <c r="F32" s="7" t="s">
        <v>149</v>
      </c>
    </row>
    <row r="33" spans="1:6" hidden="1" x14ac:dyDescent="0.25">
      <c r="A33" s="8" t="s">
        <v>161</v>
      </c>
      <c r="B33" s="1" t="s">
        <v>31</v>
      </c>
      <c r="C33" s="1"/>
      <c r="D33" s="1"/>
      <c r="E33" s="1"/>
      <c r="F33" s="7" t="s">
        <v>150</v>
      </c>
    </row>
    <row r="34" spans="1:6" x14ac:dyDescent="0.25">
      <c r="A34" s="7" t="s">
        <v>169</v>
      </c>
      <c r="B34" s="1" t="s">
        <v>32</v>
      </c>
      <c r="C34" s="1"/>
      <c r="D34" s="1"/>
      <c r="E34" s="1"/>
      <c r="F34" s="7" t="s">
        <v>154</v>
      </c>
    </row>
    <row r="35" spans="1:6" x14ac:dyDescent="0.25">
      <c r="A35" s="7" t="s">
        <v>163</v>
      </c>
      <c r="B35" s="1" t="s">
        <v>33</v>
      </c>
      <c r="C35" s="1"/>
      <c r="D35" s="1"/>
      <c r="E35" s="1"/>
      <c r="F35" s="7" t="s">
        <v>154</v>
      </c>
    </row>
    <row r="36" spans="1:6" x14ac:dyDescent="0.25">
      <c r="A36" s="7" t="s">
        <v>163</v>
      </c>
      <c r="B36" s="1" t="s">
        <v>34</v>
      </c>
      <c r="C36" s="1">
        <v>15</v>
      </c>
      <c r="D36" s="1"/>
      <c r="E36" s="1"/>
      <c r="F36" s="7" t="s">
        <v>154</v>
      </c>
    </row>
    <row r="37" spans="1:6" hidden="1" x14ac:dyDescent="0.25">
      <c r="A37" s="7" t="s">
        <v>159</v>
      </c>
      <c r="B37" s="1" t="s">
        <v>35</v>
      </c>
      <c r="C37" s="1">
        <v>2</v>
      </c>
      <c r="D37" s="1">
        <v>12</v>
      </c>
      <c r="E37" s="1"/>
      <c r="F37" s="7" t="s">
        <v>149</v>
      </c>
    </row>
    <row r="38" spans="1:6" hidden="1" x14ac:dyDescent="0.25">
      <c r="A38" s="8" t="s">
        <v>155</v>
      </c>
      <c r="B38" s="1" t="s">
        <v>36</v>
      </c>
      <c r="C38" s="1">
        <v>2</v>
      </c>
      <c r="D38" s="1">
        <v>12</v>
      </c>
      <c r="E38" s="1"/>
      <c r="F38" s="7" t="s">
        <v>150</v>
      </c>
    </row>
    <row r="39" spans="1:6" hidden="1" x14ac:dyDescent="0.25">
      <c r="A39" s="8" t="s">
        <v>155</v>
      </c>
      <c r="B39" s="1" t="s">
        <v>37</v>
      </c>
      <c r="C39" s="1">
        <v>9</v>
      </c>
      <c r="D39" s="1"/>
      <c r="E39" s="1"/>
      <c r="F39" s="7" t="s">
        <v>149</v>
      </c>
    </row>
    <row r="40" spans="1:6" hidden="1" x14ac:dyDescent="0.25">
      <c r="A40" s="7" t="s">
        <v>156</v>
      </c>
      <c r="B40" s="1" t="s">
        <v>38</v>
      </c>
      <c r="C40" s="1">
        <v>6</v>
      </c>
      <c r="D40" s="1">
        <v>2</v>
      </c>
      <c r="E40" s="1">
        <v>12</v>
      </c>
      <c r="F40" s="7" t="s">
        <v>149</v>
      </c>
    </row>
    <row r="41" spans="1:6" hidden="1" x14ac:dyDescent="0.25">
      <c r="A41" s="8" t="s">
        <v>155</v>
      </c>
      <c r="B41" s="1" t="s">
        <v>39</v>
      </c>
      <c r="C41" s="1">
        <v>2</v>
      </c>
      <c r="D41" s="1">
        <v>12</v>
      </c>
      <c r="E41" s="1"/>
      <c r="F41" s="7" t="s">
        <v>149</v>
      </c>
    </row>
    <row r="42" spans="1:6" hidden="1" x14ac:dyDescent="0.25">
      <c r="A42" s="7" t="s">
        <v>162</v>
      </c>
      <c r="B42" s="1" t="s">
        <v>40</v>
      </c>
      <c r="C42" s="1">
        <v>6</v>
      </c>
      <c r="D42" s="1"/>
      <c r="E42" s="1"/>
      <c r="F42" s="7" t="s">
        <v>149</v>
      </c>
    </row>
    <row r="43" spans="1:6" x14ac:dyDescent="0.25">
      <c r="A43" s="7" t="s">
        <v>167</v>
      </c>
      <c r="B43" s="1" t="s">
        <v>41</v>
      </c>
      <c r="C43" s="1">
        <v>5</v>
      </c>
      <c r="D43" s="1">
        <v>15</v>
      </c>
      <c r="E43" s="1"/>
      <c r="F43" s="7" t="s">
        <v>154</v>
      </c>
    </row>
    <row r="44" spans="1:6" x14ac:dyDescent="0.25">
      <c r="A44" s="7" t="s">
        <v>170</v>
      </c>
      <c r="B44" s="1" t="s">
        <v>42</v>
      </c>
      <c r="C44" s="1">
        <v>2</v>
      </c>
      <c r="D44" s="1">
        <v>12</v>
      </c>
      <c r="E44" s="1"/>
      <c r="F44" s="7" t="s">
        <v>154</v>
      </c>
    </row>
    <row r="45" spans="1:6" x14ac:dyDescent="0.25">
      <c r="A45" s="8" t="s">
        <v>171</v>
      </c>
      <c r="B45" s="1" t="s">
        <v>43</v>
      </c>
      <c r="C45" s="1">
        <v>9</v>
      </c>
      <c r="D45" s="1"/>
      <c r="E45" s="1"/>
      <c r="F45" s="7" t="s">
        <v>154</v>
      </c>
    </row>
    <row r="46" spans="1:6" x14ac:dyDescent="0.25">
      <c r="A46" s="7" t="s">
        <v>172</v>
      </c>
      <c r="B46" s="1" t="s">
        <v>44</v>
      </c>
      <c r="C46" s="1">
        <v>13</v>
      </c>
      <c r="D46" s="1"/>
      <c r="E46" s="1"/>
      <c r="F46" s="7" t="s">
        <v>154</v>
      </c>
    </row>
    <row r="47" spans="1:6" hidden="1" x14ac:dyDescent="0.25">
      <c r="A47" s="7" t="s">
        <v>156</v>
      </c>
      <c r="B47" s="1" t="s">
        <v>45</v>
      </c>
      <c r="C47" s="1">
        <v>2</v>
      </c>
      <c r="D47" s="1">
        <v>12</v>
      </c>
      <c r="E47" s="1"/>
      <c r="F47" s="7" t="s">
        <v>149</v>
      </c>
    </row>
    <row r="48" spans="1:6" hidden="1" x14ac:dyDescent="0.25">
      <c r="A48" s="8" t="s">
        <v>155</v>
      </c>
      <c r="B48" s="1" t="s">
        <v>46</v>
      </c>
      <c r="C48" s="1">
        <v>2</v>
      </c>
      <c r="D48" s="1">
        <v>12</v>
      </c>
      <c r="E48" s="1">
        <v>1</v>
      </c>
      <c r="F48" s="7" t="s">
        <v>149</v>
      </c>
    </row>
    <row r="49" spans="1:6" x14ac:dyDescent="0.25">
      <c r="A49" s="7" t="s">
        <v>163</v>
      </c>
      <c r="B49" s="1" t="s">
        <v>47</v>
      </c>
      <c r="C49" s="1"/>
      <c r="D49" s="1"/>
      <c r="E49" s="1"/>
      <c r="F49" s="7" t="s">
        <v>154</v>
      </c>
    </row>
    <row r="50" spans="1:6" x14ac:dyDescent="0.25">
      <c r="A50" s="7" t="s">
        <v>163</v>
      </c>
      <c r="B50" s="1" t="s">
        <v>48</v>
      </c>
      <c r="C50" s="1">
        <v>2</v>
      </c>
      <c r="D50" s="1">
        <v>12</v>
      </c>
      <c r="E50" s="1"/>
      <c r="F50" s="7" t="s">
        <v>154</v>
      </c>
    </row>
    <row r="51" spans="1:6" x14ac:dyDescent="0.25">
      <c r="A51" s="7" t="s">
        <v>163</v>
      </c>
      <c r="B51" s="1" t="s">
        <v>49</v>
      </c>
      <c r="C51" s="1">
        <v>13</v>
      </c>
      <c r="D51" s="1"/>
      <c r="E51" s="1"/>
      <c r="F51" s="7" t="s">
        <v>154</v>
      </c>
    </row>
    <row r="52" spans="1:6" hidden="1" x14ac:dyDescent="0.25">
      <c r="A52" s="7" t="s">
        <v>162</v>
      </c>
      <c r="B52" s="1" t="s">
        <v>50</v>
      </c>
      <c r="C52" s="1"/>
      <c r="D52" s="1"/>
      <c r="E52" s="1"/>
      <c r="F52" s="7" t="s">
        <v>149</v>
      </c>
    </row>
    <row r="53" spans="1:6" x14ac:dyDescent="0.25">
      <c r="A53" s="7" t="s">
        <v>163</v>
      </c>
      <c r="B53" s="1" t="s">
        <v>51</v>
      </c>
      <c r="C53" s="1"/>
      <c r="D53" s="1"/>
      <c r="E53" s="1"/>
      <c r="F53" s="7" t="s">
        <v>154</v>
      </c>
    </row>
    <row r="54" spans="1:6" x14ac:dyDescent="0.25">
      <c r="A54" s="7" t="s">
        <v>163</v>
      </c>
      <c r="B54" s="1" t="s">
        <v>52</v>
      </c>
      <c r="C54" s="1"/>
      <c r="D54" s="1"/>
      <c r="E54" s="1"/>
      <c r="F54" s="7" t="s">
        <v>154</v>
      </c>
    </row>
    <row r="55" spans="1:6" x14ac:dyDescent="0.25">
      <c r="A55" s="7" t="s">
        <v>163</v>
      </c>
      <c r="B55" s="1" t="s">
        <v>53</v>
      </c>
      <c r="C55" s="1">
        <v>2</v>
      </c>
      <c r="D55" s="1">
        <v>12</v>
      </c>
      <c r="E55" s="1"/>
      <c r="F55" s="7" t="s">
        <v>154</v>
      </c>
    </row>
    <row r="56" spans="1:6" x14ac:dyDescent="0.25">
      <c r="A56" s="7" t="s">
        <v>163</v>
      </c>
      <c r="B56" s="1" t="s">
        <v>54</v>
      </c>
      <c r="C56" s="1"/>
      <c r="D56" s="1"/>
      <c r="E56" s="1"/>
      <c r="F56" s="7" t="s">
        <v>154</v>
      </c>
    </row>
    <row r="57" spans="1:6" x14ac:dyDescent="0.25">
      <c r="A57" s="7" t="s">
        <v>163</v>
      </c>
      <c r="B57" s="1" t="s">
        <v>55</v>
      </c>
      <c r="C57" s="1"/>
      <c r="D57" s="1"/>
      <c r="E57" s="1"/>
      <c r="F57" s="7" t="s">
        <v>154</v>
      </c>
    </row>
    <row r="58" spans="1:6" x14ac:dyDescent="0.25">
      <c r="A58" s="7" t="s">
        <v>163</v>
      </c>
      <c r="B58" s="1" t="s">
        <v>56</v>
      </c>
      <c r="C58" s="1">
        <v>13</v>
      </c>
      <c r="D58" s="1"/>
      <c r="E58" s="1"/>
      <c r="F58" s="7" t="s">
        <v>154</v>
      </c>
    </row>
    <row r="59" spans="1:6" hidden="1" x14ac:dyDescent="0.25">
      <c r="A59" s="7" t="s">
        <v>173</v>
      </c>
      <c r="B59" s="1" t="s">
        <v>57</v>
      </c>
      <c r="C59" s="1">
        <v>1</v>
      </c>
      <c r="D59" s="1"/>
      <c r="E59" s="1"/>
      <c r="F59" s="7" t="s">
        <v>150</v>
      </c>
    </row>
    <row r="60" spans="1:6" x14ac:dyDescent="0.25">
      <c r="A60" s="7" t="s">
        <v>163</v>
      </c>
      <c r="B60" s="1" t="s">
        <v>58</v>
      </c>
      <c r="C60" s="1"/>
      <c r="D60" s="1"/>
      <c r="E60" s="1"/>
      <c r="F60" s="7" t="s">
        <v>154</v>
      </c>
    </row>
    <row r="61" spans="1:6" hidden="1" x14ac:dyDescent="0.25">
      <c r="A61" s="7" t="s">
        <v>160</v>
      </c>
      <c r="B61" s="1" t="s">
        <v>59</v>
      </c>
      <c r="C61" s="1"/>
      <c r="D61" s="1"/>
      <c r="E61" s="1"/>
      <c r="F61" s="7" t="s">
        <v>150</v>
      </c>
    </row>
    <row r="62" spans="1:6" hidden="1" x14ac:dyDescent="0.25">
      <c r="A62" s="7" t="s">
        <v>160</v>
      </c>
      <c r="B62" s="1" t="s">
        <v>60</v>
      </c>
      <c r="C62" s="1"/>
      <c r="D62" s="1"/>
      <c r="E62" s="1"/>
      <c r="F62" s="7" t="s">
        <v>176</v>
      </c>
    </row>
    <row r="63" spans="1:6" hidden="1" x14ac:dyDescent="0.25">
      <c r="A63" s="7" t="s">
        <v>160</v>
      </c>
      <c r="B63" s="1" t="s">
        <v>61</v>
      </c>
      <c r="C63" s="1"/>
      <c r="D63" s="1"/>
      <c r="E63" s="1"/>
      <c r="F63" s="7" t="s">
        <v>166</v>
      </c>
    </row>
    <row r="64" spans="1:6" hidden="1" x14ac:dyDescent="0.25">
      <c r="A64" s="7" t="s">
        <v>159</v>
      </c>
      <c r="B64" s="1" t="s">
        <v>62</v>
      </c>
      <c r="C64" s="1">
        <v>2</v>
      </c>
      <c r="D64" s="1">
        <v>12</v>
      </c>
      <c r="E64" s="1"/>
      <c r="F64" s="7" t="s">
        <v>149</v>
      </c>
    </row>
    <row r="65" spans="1:6" hidden="1" x14ac:dyDescent="0.25">
      <c r="A65" s="8" t="s">
        <v>158</v>
      </c>
      <c r="B65" s="1" t="s">
        <v>63</v>
      </c>
      <c r="C65" s="1">
        <v>1</v>
      </c>
      <c r="D65" s="1"/>
      <c r="E65" s="1"/>
      <c r="F65" s="7" t="s">
        <v>174</v>
      </c>
    </row>
    <row r="66" spans="1:6" x14ac:dyDescent="0.25">
      <c r="A66" s="7" t="s">
        <v>167</v>
      </c>
      <c r="B66" s="1" t="s">
        <v>64</v>
      </c>
      <c r="C66" s="1"/>
      <c r="D66" s="1"/>
      <c r="E66" s="1"/>
      <c r="F66" s="7" t="s">
        <v>154</v>
      </c>
    </row>
    <row r="67" spans="1:6" hidden="1" x14ac:dyDescent="0.25">
      <c r="A67" s="7" t="s">
        <v>156</v>
      </c>
      <c r="B67" s="1" t="s">
        <v>65</v>
      </c>
      <c r="C67" s="1">
        <v>2</v>
      </c>
      <c r="D67" s="1">
        <v>12</v>
      </c>
      <c r="E67" s="1"/>
      <c r="F67" s="7" t="s">
        <v>149</v>
      </c>
    </row>
    <row r="68" spans="1:6" hidden="1" x14ac:dyDescent="0.25">
      <c r="A68" s="8" t="s">
        <v>155</v>
      </c>
      <c r="B68" s="1" t="s">
        <v>66</v>
      </c>
      <c r="C68" s="1">
        <v>2</v>
      </c>
      <c r="D68" s="1">
        <v>12</v>
      </c>
      <c r="E68" s="1">
        <v>9</v>
      </c>
      <c r="F68" s="7" t="s">
        <v>149</v>
      </c>
    </row>
    <row r="69" spans="1:6" x14ac:dyDescent="0.25">
      <c r="A69" s="7" t="s">
        <v>162</v>
      </c>
      <c r="B69" s="1" t="s">
        <v>67</v>
      </c>
      <c r="C69" s="1"/>
      <c r="D69" s="1"/>
      <c r="E69" s="1"/>
      <c r="F69" s="7" t="s">
        <v>154</v>
      </c>
    </row>
    <row r="70" spans="1:6" hidden="1" x14ac:dyDescent="0.25">
      <c r="A70" s="8" t="s">
        <v>165</v>
      </c>
      <c r="B70" s="1" t="s">
        <v>68</v>
      </c>
      <c r="C70" s="1"/>
      <c r="D70" s="1"/>
      <c r="E70" s="1"/>
      <c r="F70" s="7" t="s">
        <v>149</v>
      </c>
    </row>
    <row r="71" spans="1:6" hidden="1" x14ac:dyDescent="0.25">
      <c r="A71" s="7" t="s">
        <v>160</v>
      </c>
      <c r="B71" s="1" t="s">
        <v>69</v>
      </c>
      <c r="C71" s="1"/>
      <c r="D71" s="1"/>
      <c r="E71" s="1"/>
      <c r="F71" s="7" t="s">
        <v>175</v>
      </c>
    </row>
    <row r="72" spans="1:6" hidden="1" x14ac:dyDescent="0.25">
      <c r="A72" s="8" t="s">
        <v>165</v>
      </c>
      <c r="B72" s="1" t="s">
        <v>70</v>
      </c>
      <c r="C72" s="1"/>
      <c r="D72" s="1"/>
      <c r="E72" s="1"/>
      <c r="F72" s="7" t="s">
        <v>150</v>
      </c>
    </row>
    <row r="73" spans="1:6" x14ac:dyDescent="0.25">
      <c r="A73" s="7" t="s">
        <v>163</v>
      </c>
      <c r="B73" s="1" t="s">
        <v>71</v>
      </c>
      <c r="C73" s="1">
        <v>12</v>
      </c>
      <c r="D73" s="1">
        <v>8</v>
      </c>
      <c r="E73" s="1">
        <v>9</v>
      </c>
      <c r="F73" s="7" t="s">
        <v>154</v>
      </c>
    </row>
    <row r="74" spans="1:6" hidden="1" x14ac:dyDescent="0.25">
      <c r="A74" s="7" t="s">
        <v>159</v>
      </c>
      <c r="B74" s="1" t="s">
        <v>72</v>
      </c>
      <c r="C74" s="1"/>
      <c r="D74" s="1"/>
      <c r="E74" s="1"/>
      <c r="F74" s="7" t="s">
        <v>149</v>
      </c>
    </row>
    <row r="75" spans="1:6" hidden="1" x14ac:dyDescent="0.25">
      <c r="B75" s="1" t="s">
        <v>73</v>
      </c>
      <c r="C75" s="1"/>
      <c r="D75" s="1"/>
      <c r="E75" s="1"/>
    </row>
    <row r="76" spans="1:6" hidden="1" x14ac:dyDescent="0.25">
      <c r="B76" s="1" t="s">
        <v>74</v>
      </c>
      <c r="C76" s="1"/>
      <c r="D76" s="1"/>
      <c r="E76" s="1"/>
    </row>
    <row r="77" spans="1:6" hidden="1" x14ac:dyDescent="0.25">
      <c r="B77" s="1" t="s">
        <v>75</v>
      </c>
      <c r="C77" s="1"/>
      <c r="D77" s="1"/>
      <c r="E77" s="1"/>
    </row>
    <row r="78" spans="1:6" hidden="1" x14ac:dyDescent="0.25">
      <c r="B78" s="1" t="s">
        <v>76</v>
      </c>
      <c r="C78" s="1"/>
      <c r="D78" s="1"/>
      <c r="E78" s="1"/>
    </row>
    <row r="79" spans="1:6" hidden="1" x14ac:dyDescent="0.25">
      <c r="B79" s="1" t="s">
        <v>77</v>
      </c>
      <c r="C79" s="1"/>
      <c r="D79" s="1"/>
      <c r="E79" s="1"/>
    </row>
    <row r="80" spans="1:6" hidden="1" x14ac:dyDescent="0.25">
      <c r="B80" s="1" t="s">
        <v>78</v>
      </c>
      <c r="C80" s="1"/>
      <c r="D80" s="1"/>
      <c r="E80" s="1"/>
    </row>
    <row r="81" spans="2:5" hidden="1" x14ac:dyDescent="0.25">
      <c r="B81" s="1" t="s">
        <v>79</v>
      </c>
      <c r="C81" s="1"/>
      <c r="D81" s="1"/>
      <c r="E81" s="1"/>
    </row>
    <row r="82" spans="2:5" hidden="1" x14ac:dyDescent="0.25">
      <c r="B82" s="1" t="s">
        <v>80</v>
      </c>
      <c r="C82" s="1"/>
      <c r="D82" s="1"/>
      <c r="E82" s="1"/>
    </row>
    <row r="83" spans="2:5" hidden="1" x14ac:dyDescent="0.25">
      <c r="B83" s="1" t="s">
        <v>81</v>
      </c>
      <c r="C83" s="1"/>
      <c r="D83" s="1"/>
      <c r="E83" s="1"/>
    </row>
    <row r="84" spans="2:5" hidden="1" x14ac:dyDescent="0.25">
      <c r="B84" s="1" t="s">
        <v>82</v>
      </c>
      <c r="C84" s="1"/>
      <c r="D84" s="1"/>
      <c r="E84" s="1"/>
    </row>
    <row r="85" spans="2:5" hidden="1" x14ac:dyDescent="0.25">
      <c r="B85" s="1" t="s">
        <v>83</v>
      </c>
      <c r="C85" s="1"/>
      <c r="D85" s="1"/>
      <c r="E85" s="1"/>
    </row>
    <row r="86" spans="2:5" hidden="1" x14ac:dyDescent="0.25">
      <c r="B86" s="1" t="s">
        <v>84</v>
      </c>
      <c r="C86" s="1"/>
      <c r="D86" s="1"/>
      <c r="E86" s="1"/>
    </row>
    <row r="87" spans="2:5" hidden="1" x14ac:dyDescent="0.25">
      <c r="B87" s="1" t="s">
        <v>85</v>
      </c>
      <c r="C87" s="1"/>
      <c r="D87" s="1"/>
      <c r="E87" s="1"/>
    </row>
    <row r="88" spans="2:5" hidden="1" x14ac:dyDescent="0.25">
      <c r="B88" s="1" t="s">
        <v>86</v>
      </c>
      <c r="C88" s="1"/>
      <c r="D88" s="1"/>
      <c r="E88" s="1"/>
    </row>
    <row r="89" spans="2:5" hidden="1" x14ac:dyDescent="0.25">
      <c r="B89" s="1" t="s">
        <v>87</v>
      </c>
      <c r="C89" s="1"/>
      <c r="D89" s="1"/>
      <c r="E89" s="1"/>
    </row>
    <row r="90" spans="2:5" hidden="1" x14ac:dyDescent="0.25">
      <c r="B90" s="1" t="s">
        <v>88</v>
      </c>
      <c r="C90" s="1"/>
      <c r="D90" s="1"/>
      <c r="E90" s="1"/>
    </row>
    <row r="91" spans="2:5" hidden="1" x14ac:dyDescent="0.25">
      <c r="B91" s="1" t="s">
        <v>89</v>
      </c>
      <c r="C91" s="1"/>
      <c r="D91" s="1"/>
      <c r="E91" s="1"/>
    </row>
    <row r="92" spans="2:5" hidden="1" x14ac:dyDescent="0.25">
      <c r="B92" s="1" t="s">
        <v>90</v>
      </c>
      <c r="C92" s="1"/>
      <c r="D92" s="1"/>
      <c r="E92" s="1"/>
    </row>
    <row r="93" spans="2:5" hidden="1" x14ac:dyDescent="0.25">
      <c r="B93" s="1" t="s">
        <v>91</v>
      </c>
      <c r="C93" s="1"/>
      <c r="D93" s="1"/>
      <c r="E93" s="1"/>
    </row>
    <row r="94" spans="2:5" hidden="1" x14ac:dyDescent="0.25">
      <c r="B94" s="1" t="s">
        <v>92</v>
      </c>
      <c r="C94" s="1"/>
      <c r="D94" s="1"/>
      <c r="E94" s="1"/>
    </row>
    <row r="95" spans="2:5" hidden="1" x14ac:dyDescent="0.25">
      <c r="B95" s="1" t="s">
        <v>93</v>
      </c>
      <c r="C95" s="1"/>
      <c r="D95" s="1"/>
      <c r="E95" s="1"/>
    </row>
    <row r="96" spans="2:5" hidden="1" x14ac:dyDescent="0.25">
      <c r="B96" s="1" t="s">
        <v>94</v>
      </c>
      <c r="C96" s="1"/>
      <c r="D96" s="1"/>
      <c r="E96" s="1"/>
    </row>
    <row r="97" spans="2:5" hidden="1" x14ac:dyDescent="0.25">
      <c r="B97" s="1" t="s">
        <v>95</v>
      </c>
      <c r="C97" s="1"/>
      <c r="D97" s="1"/>
      <c r="E97" s="1"/>
    </row>
    <row r="98" spans="2:5" hidden="1" x14ac:dyDescent="0.25">
      <c r="B98" s="1" t="s">
        <v>96</v>
      </c>
      <c r="C98" s="1"/>
      <c r="D98" s="1"/>
      <c r="E98" s="1"/>
    </row>
    <row r="99" spans="2:5" hidden="1" x14ac:dyDescent="0.25">
      <c r="B99" s="1" t="s">
        <v>97</v>
      </c>
      <c r="C99" s="1"/>
      <c r="D99" s="1"/>
      <c r="E99" s="1"/>
    </row>
    <row r="100" spans="2:5" hidden="1" x14ac:dyDescent="0.25">
      <c r="B100" s="1" t="s">
        <v>98</v>
      </c>
      <c r="C100" s="1"/>
      <c r="D100" s="1"/>
      <c r="E100" s="1"/>
    </row>
    <row r="101" spans="2:5" hidden="1" x14ac:dyDescent="0.25">
      <c r="B101" s="1" t="s">
        <v>99</v>
      </c>
      <c r="C101" s="1"/>
      <c r="D101" s="1"/>
      <c r="E101" s="1"/>
    </row>
    <row r="102" spans="2:5" hidden="1" x14ac:dyDescent="0.25">
      <c r="B102" s="1" t="s">
        <v>100</v>
      </c>
      <c r="C102" s="1"/>
      <c r="D102" s="1"/>
      <c r="E102" s="1"/>
    </row>
    <row r="103" spans="2:5" hidden="1" x14ac:dyDescent="0.25">
      <c r="B103" s="1" t="s">
        <v>101</v>
      </c>
      <c r="C103" s="1"/>
      <c r="D103" s="1"/>
      <c r="E103" s="1"/>
    </row>
    <row r="104" spans="2:5" hidden="1" x14ac:dyDescent="0.25">
      <c r="B104" s="1" t="s">
        <v>102</v>
      </c>
      <c r="C104" s="1"/>
      <c r="D104" s="1"/>
      <c r="E104" s="1"/>
    </row>
    <row r="105" spans="2:5" hidden="1" x14ac:dyDescent="0.25">
      <c r="B105" s="1" t="s">
        <v>103</v>
      </c>
      <c r="C105" s="1"/>
      <c r="D105" s="1"/>
      <c r="E105" s="1"/>
    </row>
    <row r="106" spans="2:5" hidden="1" x14ac:dyDescent="0.25">
      <c r="B106" s="1" t="s">
        <v>104</v>
      </c>
      <c r="C106" s="1"/>
      <c r="D106" s="1"/>
      <c r="E106" s="1"/>
    </row>
    <row r="107" spans="2:5" hidden="1" x14ac:dyDescent="0.25">
      <c r="B107" s="1" t="s">
        <v>105</v>
      </c>
      <c r="C107" s="1"/>
      <c r="D107" s="1"/>
      <c r="E107" s="1"/>
    </row>
    <row r="108" spans="2:5" hidden="1" x14ac:dyDescent="0.25">
      <c r="B108" s="1" t="s">
        <v>106</v>
      </c>
      <c r="C108" s="1"/>
      <c r="D108" s="1"/>
      <c r="E108" s="1"/>
    </row>
    <row r="109" spans="2:5" hidden="1" x14ac:dyDescent="0.25">
      <c r="B109" s="1" t="s">
        <v>107</v>
      </c>
      <c r="C109" s="1"/>
      <c r="D109" s="1"/>
      <c r="E109" s="1"/>
    </row>
    <row r="110" spans="2:5" hidden="1" x14ac:dyDescent="0.25">
      <c r="B110" s="1" t="s">
        <v>108</v>
      </c>
      <c r="C110" s="1"/>
      <c r="D110" s="1"/>
      <c r="E110" s="1"/>
    </row>
    <row r="111" spans="2:5" hidden="1" x14ac:dyDescent="0.25">
      <c r="B111" s="1" t="s">
        <v>109</v>
      </c>
      <c r="C111" s="1"/>
      <c r="D111" s="1"/>
      <c r="E111" s="1"/>
    </row>
    <row r="112" spans="2:5" hidden="1" x14ac:dyDescent="0.25">
      <c r="B112" s="1" t="s">
        <v>110</v>
      </c>
      <c r="C112" s="1"/>
      <c r="D112" s="1"/>
      <c r="E112" s="1"/>
    </row>
    <row r="113" spans="2:5" hidden="1" x14ac:dyDescent="0.25">
      <c r="B113" s="1" t="s">
        <v>111</v>
      </c>
      <c r="C113" s="1"/>
      <c r="D113" s="1"/>
      <c r="E113" s="1"/>
    </row>
    <row r="114" spans="2:5" hidden="1" x14ac:dyDescent="0.25">
      <c r="B114" s="1" t="s">
        <v>112</v>
      </c>
      <c r="C114" s="1"/>
      <c r="D114" s="1"/>
      <c r="E114" s="1"/>
    </row>
    <row r="115" spans="2:5" hidden="1" x14ac:dyDescent="0.25">
      <c r="B115" s="1" t="s">
        <v>113</v>
      </c>
      <c r="C115" s="1"/>
      <c r="D115" s="1"/>
      <c r="E115" s="1"/>
    </row>
    <row r="116" spans="2:5" hidden="1" x14ac:dyDescent="0.25">
      <c r="B116" s="1" t="s">
        <v>114</v>
      </c>
      <c r="C116" s="1"/>
      <c r="D116" s="1"/>
      <c r="E116" s="1"/>
    </row>
    <row r="117" spans="2:5" hidden="1" x14ac:dyDescent="0.25">
      <c r="B117" s="1" t="s">
        <v>115</v>
      </c>
      <c r="C117" s="1"/>
      <c r="D117" s="1"/>
      <c r="E117" s="1"/>
    </row>
    <row r="118" spans="2:5" hidden="1" x14ac:dyDescent="0.25">
      <c r="B118" s="1" t="s">
        <v>116</v>
      </c>
      <c r="C118" s="1"/>
      <c r="D118" s="1"/>
      <c r="E118" s="1"/>
    </row>
    <row r="119" spans="2:5" hidden="1" x14ac:dyDescent="0.25">
      <c r="B119" s="1" t="s">
        <v>117</v>
      </c>
      <c r="C119" s="1"/>
      <c r="D119" s="1"/>
      <c r="E119" s="1"/>
    </row>
    <row r="120" spans="2:5" hidden="1" x14ac:dyDescent="0.25">
      <c r="B120" s="1" t="s">
        <v>118</v>
      </c>
      <c r="C120" s="1"/>
      <c r="D120" s="1"/>
      <c r="E120" s="1"/>
    </row>
    <row r="121" spans="2:5" hidden="1" x14ac:dyDescent="0.25">
      <c r="B121" s="1" t="s">
        <v>119</v>
      </c>
      <c r="C121" s="1"/>
      <c r="D121" s="1"/>
      <c r="E121" s="1"/>
    </row>
    <row r="122" spans="2:5" hidden="1" x14ac:dyDescent="0.25">
      <c r="B122" s="1" t="s">
        <v>120</v>
      </c>
      <c r="C122" s="1"/>
      <c r="D122" s="1"/>
      <c r="E122" s="1"/>
    </row>
    <row r="123" spans="2:5" hidden="1" x14ac:dyDescent="0.25">
      <c r="B123" s="1" t="s">
        <v>121</v>
      </c>
      <c r="C123" s="1"/>
      <c r="D123" s="1"/>
      <c r="E123" s="1"/>
    </row>
    <row r="124" spans="2:5" hidden="1" x14ac:dyDescent="0.25">
      <c r="B124" s="1" t="s">
        <v>122</v>
      </c>
      <c r="C124" s="1"/>
      <c r="D124" s="1"/>
      <c r="E124" s="1"/>
    </row>
    <row r="125" spans="2:5" hidden="1" x14ac:dyDescent="0.25">
      <c r="B125" s="1" t="s">
        <v>123</v>
      </c>
      <c r="C125" s="1"/>
      <c r="D125" s="1"/>
      <c r="E125" s="1"/>
    </row>
    <row r="126" spans="2:5" hidden="1" x14ac:dyDescent="0.25">
      <c r="B126" s="1" t="s">
        <v>124</v>
      </c>
      <c r="C126" s="1"/>
      <c r="D126" s="1"/>
      <c r="E126" s="1"/>
    </row>
  </sheetData>
  <autoFilter ref="A2:I126" xr:uid="{807A733A-247F-4FEE-BBE0-0D3A37509AE0}">
    <filterColumn colId="5">
      <filters>
        <filter val="One, all info in email or attachments"/>
      </filters>
    </filterColumn>
  </autoFilter>
  <mergeCells count="1">
    <mergeCell ref="C1:E1"/>
  </mergeCells>
  <hyperlinks>
    <hyperlink ref="A23" r:id="rId1" xr:uid="{C07FF72A-FDF3-41DA-A1C3-31473BED6AC5}"/>
    <hyperlink ref="A21" r:id="rId2" xr:uid="{ECBC962B-2EFC-4310-9CD0-29993D5FA1C7}"/>
    <hyperlink ref="A17" r:id="rId3" xr:uid="{E67BBFAE-BCC9-4F94-98C6-05D660E32CFB}"/>
    <hyperlink ref="A8" r:id="rId4" xr:uid="{D0CB9174-7ECE-4326-BFD9-BBA9BDDF20E4}"/>
    <hyperlink ref="A25" r:id="rId5" xr:uid="{CD705456-0407-4FAD-8F3E-C8CBC5482A59}"/>
    <hyperlink ref="A32" r:id="rId6" xr:uid="{1AAF0A87-2799-4656-9722-D0C5CA8AD926}"/>
    <hyperlink ref="A33" r:id="rId7" xr:uid="{8E04B6B3-F950-4478-A766-9EFDA555E36F}"/>
    <hyperlink ref="A38" r:id="rId8" xr:uid="{766C1813-E548-4DE9-97A8-1601EA41B38C}"/>
    <hyperlink ref="A39" r:id="rId9" xr:uid="{0D1205FC-1E0A-4F73-B7AF-9FF73B4814CA}"/>
    <hyperlink ref="A41" r:id="rId10" xr:uid="{980979F8-27CB-4157-9237-6ACE7AE95AA4}"/>
    <hyperlink ref="A45" r:id="rId11" xr:uid="{E312144C-FE62-4170-983A-5EE4EC8A3F7D}"/>
    <hyperlink ref="A48" r:id="rId12" xr:uid="{4E5DBC1B-14B8-447E-ACE9-9563E068C544}"/>
    <hyperlink ref="A65" r:id="rId13" xr:uid="{381096E3-D035-4F4B-86E9-3A65AFC3AE76}"/>
    <hyperlink ref="A68" r:id="rId14" xr:uid="{D5216F16-342D-4B10-A948-327B8BDE2C0A}"/>
    <hyperlink ref="A70" r:id="rId15" xr:uid="{8271DC9C-7C4C-49F8-9CC9-DFB83D4A3D7D}"/>
    <hyperlink ref="A72" r:id="rId16" xr:uid="{A21D8372-91C2-49CE-B920-1C4B4FCC929B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9574-AE7B-4A31-8966-263589A4B2DC}">
  <dimension ref="F5:N112"/>
  <sheetViews>
    <sheetView workbookViewId="0">
      <selection activeCell="K4" sqref="K4"/>
    </sheetView>
  </sheetViews>
  <sheetFormatPr baseColWidth="10" defaultColWidth="11.5703125" defaultRowHeight="15" x14ac:dyDescent="0.25"/>
  <cols>
    <col min="6" max="6" width="11.85546875" bestFit="1" customWidth="1"/>
    <col min="14" max="14" width="11.85546875" bestFit="1" customWidth="1"/>
  </cols>
  <sheetData>
    <row r="5" spans="6:14" x14ac:dyDescent="0.25">
      <c r="F5">
        <v>17</v>
      </c>
      <c r="G5">
        <v>11</v>
      </c>
      <c r="H5">
        <v>8</v>
      </c>
      <c r="N5" t="str">
        <f>LEFT(K5,38)</f>
        <v/>
      </c>
    </row>
    <row r="6" spans="6:14" x14ac:dyDescent="0.25">
      <c r="F6">
        <v>7</v>
      </c>
      <c r="G6">
        <v>11</v>
      </c>
      <c r="H6">
        <v>0</v>
      </c>
    </row>
    <row r="7" spans="6:14" x14ac:dyDescent="0.25">
      <c r="F7">
        <v>17</v>
      </c>
      <c r="G7">
        <v>11</v>
      </c>
      <c r="H7">
        <v>8</v>
      </c>
    </row>
    <row r="8" spans="6:14" x14ac:dyDescent="0.25">
      <c r="F8">
        <v>17</v>
      </c>
      <c r="G8">
        <v>11</v>
      </c>
      <c r="H8">
        <v>8</v>
      </c>
    </row>
    <row r="9" spans="6:14" x14ac:dyDescent="0.25">
      <c r="F9">
        <v>17</v>
      </c>
      <c r="G9">
        <v>11</v>
      </c>
      <c r="H9">
        <v>7</v>
      </c>
    </row>
    <row r="10" spans="6:14" x14ac:dyDescent="0.25">
      <c r="F10">
        <v>11</v>
      </c>
      <c r="G10">
        <v>2</v>
      </c>
      <c r="H10">
        <v>17</v>
      </c>
    </row>
    <row r="11" spans="6:14" x14ac:dyDescent="0.25">
      <c r="F11">
        <v>7</v>
      </c>
      <c r="G11">
        <v>11</v>
      </c>
      <c r="H11">
        <v>5</v>
      </c>
    </row>
    <row r="12" spans="6:14" x14ac:dyDescent="0.25">
      <c r="F12">
        <v>11</v>
      </c>
      <c r="G12">
        <v>17</v>
      </c>
      <c r="H12">
        <v>7</v>
      </c>
    </row>
    <row r="13" spans="6:14" x14ac:dyDescent="0.25">
      <c r="F13">
        <v>7</v>
      </c>
      <c r="G13">
        <v>17</v>
      </c>
      <c r="H13">
        <v>11</v>
      </c>
    </row>
    <row r="14" spans="6:14" x14ac:dyDescent="0.25">
      <c r="F14">
        <v>5</v>
      </c>
      <c r="G14">
        <v>11</v>
      </c>
      <c r="H14">
        <v>7</v>
      </c>
    </row>
    <row r="15" spans="6:14" x14ac:dyDescent="0.25">
      <c r="F15">
        <v>17</v>
      </c>
      <c r="G15">
        <v>7</v>
      </c>
      <c r="H15">
        <v>11</v>
      </c>
    </row>
    <row r="16" spans="6:14" x14ac:dyDescent="0.25">
      <c r="F16">
        <v>7</v>
      </c>
      <c r="G16">
        <v>11</v>
      </c>
      <c r="H16">
        <v>10</v>
      </c>
    </row>
    <row r="17" spans="6:8" x14ac:dyDescent="0.25">
      <c r="F17">
        <v>11</v>
      </c>
      <c r="G17">
        <v>7</v>
      </c>
      <c r="H17">
        <v>17</v>
      </c>
    </row>
    <row r="18" spans="6:8" x14ac:dyDescent="0.25">
      <c r="F18">
        <v>7</v>
      </c>
      <c r="G18">
        <v>11</v>
      </c>
      <c r="H18">
        <v>8</v>
      </c>
    </row>
    <row r="19" spans="6:8" x14ac:dyDescent="0.25">
      <c r="F19">
        <v>11</v>
      </c>
      <c r="G19">
        <v>2</v>
      </c>
      <c r="H19">
        <v>17</v>
      </c>
    </row>
    <row r="20" spans="6:8" x14ac:dyDescent="0.25">
      <c r="F20">
        <v>11</v>
      </c>
      <c r="G20">
        <v>8</v>
      </c>
      <c r="H20">
        <v>5</v>
      </c>
    </row>
    <row r="21" spans="6:8" x14ac:dyDescent="0.25">
      <c r="F21">
        <v>11</v>
      </c>
      <c r="G21">
        <v>17</v>
      </c>
      <c r="H21">
        <v>7</v>
      </c>
    </row>
    <row r="22" spans="6:8" x14ac:dyDescent="0.25">
      <c r="F22">
        <v>7</v>
      </c>
      <c r="G22">
        <v>11</v>
      </c>
      <c r="H22">
        <v>8</v>
      </c>
    </row>
    <row r="23" spans="6:8" x14ac:dyDescent="0.25">
      <c r="F23">
        <v>17</v>
      </c>
      <c r="G23">
        <v>11</v>
      </c>
      <c r="H23">
        <v>7</v>
      </c>
    </row>
    <row r="24" spans="6:8" x14ac:dyDescent="0.25">
      <c r="F24">
        <v>11</v>
      </c>
      <c r="G24">
        <v>7</v>
      </c>
      <c r="H24">
        <v>17</v>
      </c>
    </row>
    <row r="25" spans="6:8" x14ac:dyDescent="0.25">
      <c r="F25">
        <v>17</v>
      </c>
      <c r="G25">
        <v>11</v>
      </c>
      <c r="H25">
        <v>5</v>
      </c>
    </row>
    <row r="26" spans="6:8" x14ac:dyDescent="0.25">
      <c r="F26">
        <v>17</v>
      </c>
      <c r="G26">
        <v>11</v>
      </c>
      <c r="H26">
        <v>2</v>
      </c>
    </row>
    <row r="27" spans="6:8" x14ac:dyDescent="0.25">
      <c r="F27">
        <v>17</v>
      </c>
      <c r="G27">
        <v>11</v>
      </c>
      <c r="H27">
        <v>7</v>
      </c>
    </row>
    <row r="28" spans="6:8" x14ac:dyDescent="0.25">
      <c r="F28">
        <v>5</v>
      </c>
      <c r="G28">
        <v>17</v>
      </c>
      <c r="H28">
        <v>11</v>
      </c>
    </row>
    <row r="29" spans="6:8" x14ac:dyDescent="0.25">
      <c r="F29">
        <v>11</v>
      </c>
      <c r="G29">
        <v>17</v>
      </c>
      <c r="H29">
        <v>7</v>
      </c>
    </row>
    <row r="30" spans="6:8" x14ac:dyDescent="0.25">
      <c r="F30">
        <v>17</v>
      </c>
      <c r="G30">
        <v>7</v>
      </c>
      <c r="H30">
        <v>11</v>
      </c>
    </row>
    <row r="31" spans="6:8" x14ac:dyDescent="0.25">
      <c r="F31">
        <v>7</v>
      </c>
      <c r="G31">
        <v>11</v>
      </c>
      <c r="H31">
        <v>17</v>
      </c>
    </row>
    <row r="32" spans="6:8" x14ac:dyDescent="0.25">
      <c r="F32">
        <v>17</v>
      </c>
      <c r="G32">
        <v>11</v>
      </c>
      <c r="H32">
        <v>7</v>
      </c>
    </row>
    <row r="33" spans="6:8" x14ac:dyDescent="0.25">
      <c r="F33">
        <v>7</v>
      </c>
      <c r="G33">
        <v>5</v>
      </c>
      <c r="H33">
        <v>8</v>
      </c>
    </row>
    <row r="34" spans="6:8" x14ac:dyDescent="0.25">
      <c r="F34">
        <v>17</v>
      </c>
      <c r="G34">
        <v>11</v>
      </c>
      <c r="H34">
        <v>5</v>
      </c>
    </row>
    <row r="35" spans="6:8" x14ac:dyDescent="0.25">
      <c r="F35">
        <v>17</v>
      </c>
      <c r="G35">
        <v>7</v>
      </c>
      <c r="H35">
        <v>11</v>
      </c>
    </row>
    <row r="36" spans="6:8" x14ac:dyDescent="0.25">
      <c r="F36">
        <v>7</v>
      </c>
      <c r="G36">
        <v>11</v>
      </c>
      <c r="H36">
        <v>5</v>
      </c>
    </row>
    <row r="37" spans="6:8" x14ac:dyDescent="0.25">
      <c r="F37">
        <v>17</v>
      </c>
      <c r="G37">
        <v>11</v>
      </c>
      <c r="H37">
        <v>7</v>
      </c>
    </row>
    <row r="38" spans="6:8" x14ac:dyDescent="0.25">
      <c r="F38">
        <v>17</v>
      </c>
      <c r="G38">
        <v>11</v>
      </c>
      <c r="H38">
        <v>7</v>
      </c>
    </row>
    <row r="39" spans="6:8" x14ac:dyDescent="0.25">
      <c r="F39">
        <v>11</v>
      </c>
      <c r="G39">
        <v>17</v>
      </c>
      <c r="H39">
        <v>7</v>
      </c>
    </row>
    <row r="40" spans="6:8" x14ac:dyDescent="0.25">
      <c r="F40">
        <v>17</v>
      </c>
      <c r="G40">
        <v>11</v>
      </c>
      <c r="H40">
        <v>5</v>
      </c>
    </row>
    <row r="41" spans="6:8" x14ac:dyDescent="0.25">
      <c r="F41">
        <v>17</v>
      </c>
      <c r="G41">
        <v>11</v>
      </c>
      <c r="H41">
        <v>7</v>
      </c>
    </row>
    <row r="42" spans="6:8" x14ac:dyDescent="0.25">
      <c r="F42">
        <v>7</v>
      </c>
      <c r="G42">
        <v>11</v>
      </c>
      <c r="H42">
        <v>8</v>
      </c>
    </row>
    <row r="43" spans="6:8" x14ac:dyDescent="0.25">
      <c r="F43">
        <v>17</v>
      </c>
      <c r="G43">
        <v>11</v>
      </c>
      <c r="H43">
        <v>7</v>
      </c>
    </row>
    <row r="44" spans="6:8" x14ac:dyDescent="0.25">
      <c r="F44">
        <v>17</v>
      </c>
      <c r="G44">
        <v>11</v>
      </c>
      <c r="H44">
        <v>7</v>
      </c>
    </row>
    <row r="45" spans="6:8" x14ac:dyDescent="0.25">
      <c r="F45">
        <v>17</v>
      </c>
      <c r="G45">
        <v>0</v>
      </c>
      <c r="H45">
        <v>11</v>
      </c>
    </row>
    <row r="46" spans="6:8" x14ac:dyDescent="0.25">
      <c r="F46">
        <v>2</v>
      </c>
      <c r="G46">
        <v>17</v>
      </c>
      <c r="H46">
        <v>11</v>
      </c>
    </row>
    <row r="47" spans="6:8" x14ac:dyDescent="0.25">
      <c r="F47">
        <v>17</v>
      </c>
      <c r="G47">
        <v>11</v>
      </c>
      <c r="H47">
        <v>5</v>
      </c>
    </row>
    <row r="48" spans="6:8" x14ac:dyDescent="0.25">
      <c r="F48">
        <v>11</v>
      </c>
      <c r="G48">
        <v>7</v>
      </c>
      <c r="H48">
        <v>5</v>
      </c>
    </row>
    <row r="49" spans="6:8" x14ac:dyDescent="0.25">
      <c r="F49">
        <v>7</v>
      </c>
      <c r="G49">
        <v>17</v>
      </c>
      <c r="H49">
        <v>11</v>
      </c>
    </row>
    <row r="50" spans="6:8" x14ac:dyDescent="0.25">
      <c r="F50">
        <v>11</v>
      </c>
      <c r="G50">
        <v>17</v>
      </c>
      <c r="H50">
        <v>7</v>
      </c>
    </row>
    <row r="51" spans="6:8" x14ac:dyDescent="0.25">
      <c r="F51">
        <v>17</v>
      </c>
      <c r="G51">
        <v>11</v>
      </c>
      <c r="H51">
        <v>2</v>
      </c>
    </row>
    <row r="52" spans="6:8" x14ac:dyDescent="0.25">
      <c r="F52">
        <v>17</v>
      </c>
      <c r="G52">
        <v>11</v>
      </c>
      <c r="H52">
        <v>7</v>
      </c>
    </row>
    <row r="53" spans="6:8" x14ac:dyDescent="0.25">
      <c r="F53">
        <v>17</v>
      </c>
      <c r="G53">
        <v>11</v>
      </c>
      <c r="H53">
        <v>5</v>
      </c>
    </row>
    <row r="54" spans="6:8" x14ac:dyDescent="0.25">
      <c r="F54">
        <v>11</v>
      </c>
      <c r="G54">
        <v>7</v>
      </c>
      <c r="H54">
        <v>8</v>
      </c>
    </row>
    <row r="55" spans="6:8" x14ac:dyDescent="0.25">
      <c r="F55">
        <v>11</v>
      </c>
      <c r="G55">
        <v>7</v>
      </c>
      <c r="H55">
        <v>8</v>
      </c>
    </row>
    <row r="56" spans="6:8" x14ac:dyDescent="0.25">
      <c r="F56">
        <v>17</v>
      </c>
      <c r="G56">
        <v>11</v>
      </c>
      <c r="H56">
        <v>7</v>
      </c>
    </row>
    <row r="57" spans="6:8" x14ac:dyDescent="0.25">
      <c r="F57">
        <v>17</v>
      </c>
      <c r="G57">
        <v>11</v>
      </c>
      <c r="H57">
        <v>8</v>
      </c>
    </row>
    <row r="58" spans="6:8" x14ac:dyDescent="0.25">
      <c r="F58">
        <v>17</v>
      </c>
      <c r="G58">
        <v>2</v>
      </c>
      <c r="H58">
        <v>11</v>
      </c>
    </row>
    <row r="59" spans="6:8" x14ac:dyDescent="0.25">
      <c r="F59">
        <v>17</v>
      </c>
      <c r="G59">
        <v>11</v>
      </c>
      <c r="H59">
        <v>7</v>
      </c>
    </row>
    <row r="60" spans="6:8" x14ac:dyDescent="0.25">
      <c r="F60">
        <v>7</v>
      </c>
      <c r="G60">
        <v>11</v>
      </c>
      <c r="H60">
        <v>0</v>
      </c>
    </row>
    <row r="61" spans="6:8" x14ac:dyDescent="0.25">
      <c r="F61">
        <v>17</v>
      </c>
      <c r="G61">
        <v>11</v>
      </c>
      <c r="H61">
        <v>7</v>
      </c>
    </row>
    <row r="62" spans="6:8" x14ac:dyDescent="0.25">
      <c r="F62">
        <v>8</v>
      </c>
      <c r="G62">
        <v>7</v>
      </c>
      <c r="H62">
        <v>3</v>
      </c>
    </row>
    <row r="63" spans="6:8" x14ac:dyDescent="0.25">
      <c r="F63">
        <v>7</v>
      </c>
      <c r="G63">
        <v>5</v>
      </c>
      <c r="H63">
        <v>8</v>
      </c>
    </row>
    <row r="64" spans="6:8" x14ac:dyDescent="0.25">
      <c r="F64">
        <v>7</v>
      </c>
      <c r="G64">
        <v>8</v>
      </c>
      <c r="H64">
        <v>1</v>
      </c>
    </row>
    <row r="65" spans="6:8" x14ac:dyDescent="0.25">
      <c r="F65">
        <v>7</v>
      </c>
      <c r="G65">
        <v>10</v>
      </c>
      <c r="H65">
        <v>2</v>
      </c>
    </row>
    <row r="66" spans="6:8" x14ac:dyDescent="0.25">
      <c r="F66">
        <v>4</v>
      </c>
      <c r="G66">
        <v>7</v>
      </c>
      <c r="H66">
        <v>6</v>
      </c>
    </row>
    <row r="67" spans="6:8" x14ac:dyDescent="0.25">
      <c r="F67">
        <v>7</v>
      </c>
      <c r="G67">
        <v>11</v>
      </c>
      <c r="H67">
        <v>5</v>
      </c>
    </row>
    <row r="68" spans="6:8" x14ac:dyDescent="0.25">
      <c r="F68">
        <v>8</v>
      </c>
      <c r="G68">
        <v>5</v>
      </c>
      <c r="H68">
        <v>17</v>
      </c>
    </row>
    <row r="69" spans="6:8" x14ac:dyDescent="0.25">
      <c r="F69">
        <v>7</v>
      </c>
      <c r="G69">
        <v>8</v>
      </c>
      <c r="H69">
        <v>5</v>
      </c>
    </row>
    <row r="70" spans="6:8" x14ac:dyDescent="0.25">
      <c r="F70">
        <v>0</v>
      </c>
      <c r="G70">
        <v>6</v>
      </c>
      <c r="H70">
        <v>11</v>
      </c>
    </row>
    <row r="71" spans="6:8" x14ac:dyDescent="0.25">
      <c r="F71">
        <v>0</v>
      </c>
      <c r="G71">
        <v>11</v>
      </c>
      <c r="H71">
        <v>2</v>
      </c>
    </row>
    <row r="72" spans="6:8" x14ac:dyDescent="0.25">
      <c r="F72">
        <v>7</v>
      </c>
      <c r="G72">
        <v>8</v>
      </c>
      <c r="H72">
        <v>0</v>
      </c>
    </row>
    <row r="73" spans="6:8" x14ac:dyDescent="0.25">
      <c r="F73">
        <v>0</v>
      </c>
      <c r="G73">
        <v>7</v>
      </c>
      <c r="H73">
        <v>12</v>
      </c>
    </row>
    <row r="74" spans="6:8" x14ac:dyDescent="0.25">
      <c r="F74">
        <v>0</v>
      </c>
      <c r="G74">
        <v>2</v>
      </c>
      <c r="H74">
        <v>7</v>
      </c>
    </row>
    <row r="75" spans="6:8" x14ac:dyDescent="0.25">
      <c r="F75">
        <v>7</v>
      </c>
      <c r="G75">
        <v>2</v>
      </c>
      <c r="H75">
        <v>0</v>
      </c>
    </row>
    <row r="76" spans="6:8" x14ac:dyDescent="0.25">
      <c r="F76">
        <v>11</v>
      </c>
      <c r="G76">
        <v>8</v>
      </c>
      <c r="H76">
        <v>7</v>
      </c>
    </row>
    <row r="77" spans="6:8" x14ac:dyDescent="0.25">
      <c r="F77">
        <v>5</v>
      </c>
      <c r="G77">
        <v>0</v>
      </c>
      <c r="H77">
        <v>8</v>
      </c>
    </row>
    <row r="78" spans="6:8" x14ac:dyDescent="0.25">
      <c r="F78">
        <v>7</v>
      </c>
      <c r="G78">
        <v>8</v>
      </c>
      <c r="H78">
        <v>5</v>
      </c>
    </row>
    <row r="79" spans="6:8" x14ac:dyDescent="0.25">
      <c r="F79">
        <v>5</v>
      </c>
      <c r="G79">
        <v>7</v>
      </c>
      <c r="H79">
        <v>4</v>
      </c>
    </row>
    <row r="80" spans="6:8" x14ac:dyDescent="0.25">
      <c r="F80">
        <v>0</v>
      </c>
      <c r="G80">
        <v>11</v>
      </c>
      <c r="H80">
        <v>7</v>
      </c>
    </row>
    <row r="81" spans="6:8" x14ac:dyDescent="0.25">
      <c r="F81">
        <v>7</v>
      </c>
      <c r="G81">
        <v>17</v>
      </c>
      <c r="H81">
        <v>5</v>
      </c>
    </row>
    <row r="82" spans="6:8" x14ac:dyDescent="0.25">
      <c r="F82">
        <v>11</v>
      </c>
      <c r="G82">
        <v>7</v>
      </c>
      <c r="H82">
        <v>6</v>
      </c>
    </row>
    <row r="83" spans="6:8" x14ac:dyDescent="0.25">
      <c r="F83">
        <v>7</v>
      </c>
      <c r="G83">
        <v>11</v>
      </c>
      <c r="H83">
        <v>8</v>
      </c>
    </row>
    <row r="84" spans="6:8" x14ac:dyDescent="0.25">
      <c r="F84">
        <v>11</v>
      </c>
      <c r="G84">
        <v>7</v>
      </c>
      <c r="H84">
        <v>17</v>
      </c>
    </row>
    <row r="85" spans="6:8" x14ac:dyDescent="0.25">
      <c r="F85">
        <v>11</v>
      </c>
      <c r="G85">
        <v>7</v>
      </c>
      <c r="H85">
        <v>17</v>
      </c>
    </row>
    <row r="86" spans="6:8" x14ac:dyDescent="0.25">
      <c r="F86">
        <v>17</v>
      </c>
      <c r="G86">
        <v>7</v>
      </c>
      <c r="H86">
        <v>11</v>
      </c>
    </row>
    <row r="87" spans="6:8" x14ac:dyDescent="0.25">
      <c r="F87">
        <v>0</v>
      </c>
      <c r="G87">
        <v>7</v>
      </c>
      <c r="H87">
        <v>8</v>
      </c>
    </row>
    <row r="88" spans="6:8" x14ac:dyDescent="0.25">
      <c r="F88">
        <v>7</v>
      </c>
      <c r="G88">
        <v>17</v>
      </c>
      <c r="H88">
        <v>0</v>
      </c>
    </row>
    <row r="89" spans="6:8" x14ac:dyDescent="0.25">
      <c r="F89">
        <v>17</v>
      </c>
      <c r="G89">
        <v>14</v>
      </c>
      <c r="H89">
        <v>7</v>
      </c>
    </row>
    <row r="90" spans="6:8" x14ac:dyDescent="0.25">
      <c r="F90">
        <v>7</v>
      </c>
      <c r="G90">
        <v>16</v>
      </c>
      <c r="H90">
        <v>11</v>
      </c>
    </row>
    <row r="91" spans="6:8" x14ac:dyDescent="0.25">
      <c r="F91">
        <v>7</v>
      </c>
      <c r="G91">
        <v>6</v>
      </c>
      <c r="H91">
        <v>16</v>
      </c>
    </row>
    <row r="92" spans="6:8" x14ac:dyDescent="0.25">
      <c r="F92">
        <v>0</v>
      </c>
      <c r="G92">
        <v>7</v>
      </c>
      <c r="H92">
        <v>2</v>
      </c>
    </row>
    <row r="93" spans="6:8" x14ac:dyDescent="0.25">
      <c r="F93">
        <v>0</v>
      </c>
      <c r="G93">
        <v>5</v>
      </c>
      <c r="H93">
        <v>6</v>
      </c>
    </row>
    <row r="94" spans="6:8" x14ac:dyDescent="0.25">
      <c r="F94">
        <v>7</v>
      </c>
      <c r="G94">
        <v>8</v>
      </c>
      <c r="H94">
        <v>11</v>
      </c>
    </row>
    <row r="95" spans="6:8" x14ac:dyDescent="0.25">
      <c r="F95">
        <v>17</v>
      </c>
      <c r="G95">
        <v>7</v>
      </c>
      <c r="H95">
        <v>11</v>
      </c>
    </row>
    <row r="96" spans="6:8" x14ac:dyDescent="0.25">
      <c r="F96">
        <v>7</v>
      </c>
      <c r="G96">
        <v>4</v>
      </c>
      <c r="H96">
        <v>10</v>
      </c>
    </row>
    <row r="97" spans="6:8" x14ac:dyDescent="0.25">
      <c r="F97">
        <v>0</v>
      </c>
      <c r="G97">
        <v>10</v>
      </c>
      <c r="H97">
        <v>4</v>
      </c>
    </row>
    <row r="98" spans="6:8" x14ac:dyDescent="0.25">
      <c r="F98">
        <v>8</v>
      </c>
      <c r="G98">
        <v>17</v>
      </c>
      <c r="H98">
        <v>3</v>
      </c>
    </row>
    <row r="99" spans="6:8" x14ac:dyDescent="0.25">
      <c r="F99">
        <v>7</v>
      </c>
      <c r="G99">
        <v>5</v>
      </c>
      <c r="H99">
        <v>10</v>
      </c>
    </row>
    <row r="100" spans="6:8" x14ac:dyDescent="0.25">
      <c r="F100">
        <v>17</v>
      </c>
      <c r="G100">
        <v>11</v>
      </c>
      <c r="H100">
        <v>5</v>
      </c>
    </row>
    <row r="101" spans="6:8" x14ac:dyDescent="0.25">
      <c r="F101">
        <v>17</v>
      </c>
      <c r="G101">
        <v>11</v>
      </c>
      <c r="H101">
        <v>7</v>
      </c>
    </row>
    <row r="102" spans="6:8" x14ac:dyDescent="0.25">
      <c r="F102">
        <v>17</v>
      </c>
      <c r="G102">
        <v>11</v>
      </c>
      <c r="H102">
        <v>7</v>
      </c>
    </row>
    <row r="103" spans="6:8" x14ac:dyDescent="0.25">
      <c r="F103">
        <v>7</v>
      </c>
      <c r="G103">
        <v>7</v>
      </c>
      <c r="H103">
        <v>11</v>
      </c>
    </row>
    <row r="104" spans="6:8" x14ac:dyDescent="0.25">
      <c r="F104">
        <v>17</v>
      </c>
      <c r="G104">
        <v>11</v>
      </c>
      <c r="H104">
        <v>2</v>
      </c>
    </row>
    <row r="105" spans="6:8" x14ac:dyDescent="0.25">
      <c r="F105">
        <v>11</v>
      </c>
      <c r="G105">
        <v>17</v>
      </c>
      <c r="H105">
        <v>7</v>
      </c>
    </row>
    <row r="106" spans="6:8" x14ac:dyDescent="0.25">
      <c r="F106">
        <v>7</v>
      </c>
      <c r="G106">
        <v>11</v>
      </c>
      <c r="H106">
        <v>17</v>
      </c>
    </row>
    <row r="107" spans="6:8" x14ac:dyDescent="0.25">
      <c r="F107">
        <v>17</v>
      </c>
      <c r="G107">
        <v>5</v>
      </c>
      <c r="H107">
        <v>11</v>
      </c>
    </row>
    <row r="108" spans="6:8" x14ac:dyDescent="0.25">
      <c r="F108">
        <v>17</v>
      </c>
      <c r="G108">
        <v>11</v>
      </c>
      <c r="H108">
        <v>8</v>
      </c>
    </row>
    <row r="109" spans="6:8" x14ac:dyDescent="0.25">
      <c r="F109">
        <v>17</v>
      </c>
      <c r="G109">
        <v>11</v>
      </c>
      <c r="H109">
        <v>7</v>
      </c>
    </row>
    <row r="110" spans="6:8" x14ac:dyDescent="0.25">
      <c r="F110">
        <v>7</v>
      </c>
      <c r="G110">
        <v>2</v>
      </c>
      <c r="H110">
        <v>4</v>
      </c>
    </row>
    <row r="111" spans="6:8" x14ac:dyDescent="0.25">
      <c r="F111">
        <v>8</v>
      </c>
      <c r="G111">
        <v>5</v>
      </c>
      <c r="H111">
        <v>10</v>
      </c>
    </row>
    <row r="112" spans="6:8" x14ac:dyDescent="0.25">
      <c r="F112">
        <v>11</v>
      </c>
      <c r="G112">
        <v>17</v>
      </c>
      <c r="H11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541E-04FC-4F7A-A1C1-8843BC3AADD1}">
  <dimension ref="A1:C109"/>
  <sheetViews>
    <sheetView topLeftCell="A88" workbookViewId="0">
      <selection activeCell="A2" sqref="A2:C109"/>
    </sheetView>
  </sheetViews>
  <sheetFormatPr baseColWidth="10" defaultColWidth="11.5703125" defaultRowHeight="15" x14ac:dyDescent="0.25"/>
  <cols>
    <col min="1" max="1" width="15.85546875" bestFit="1" customWidth="1"/>
  </cols>
  <sheetData>
    <row r="1" spans="1:3" x14ac:dyDescent="0.25">
      <c r="A1" t="s">
        <v>310</v>
      </c>
    </row>
    <row r="2" spans="1:3" x14ac:dyDescent="0.25">
      <c r="A2" s="20">
        <v>0.10299999999999999</v>
      </c>
      <c r="B2">
        <v>6.2E-2</v>
      </c>
      <c r="C2">
        <v>5.6000000000000001E-2</v>
      </c>
    </row>
    <row r="3" spans="1:3" x14ac:dyDescent="0.25">
      <c r="A3" s="20">
        <v>0.124</v>
      </c>
      <c r="B3">
        <v>8.5999999999999993E-2</v>
      </c>
      <c r="C3">
        <v>7.9000000000000001E-2</v>
      </c>
    </row>
    <row r="4" spans="1:3" x14ac:dyDescent="0.25">
      <c r="A4" s="20">
        <v>0.13400000000000001</v>
      </c>
      <c r="B4">
        <v>8.5000000000000006E-2</v>
      </c>
      <c r="C4">
        <v>7.5999999999999998E-2</v>
      </c>
    </row>
    <row r="5" spans="1:3" x14ac:dyDescent="0.25">
      <c r="A5" s="20">
        <v>8.7999999999999995E-2</v>
      </c>
      <c r="B5">
        <v>8.5000000000000006E-2</v>
      </c>
      <c r="C5">
        <v>6.5000000000000002E-2</v>
      </c>
    </row>
    <row r="6" spans="1:3" x14ac:dyDescent="0.25">
      <c r="A6" s="20">
        <v>9.2999999999999999E-2</v>
      </c>
      <c r="B6">
        <v>9.0999999999999998E-2</v>
      </c>
      <c r="C6">
        <v>8.3000000000000004E-2</v>
      </c>
    </row>
    <row r="7" spans="1:3" x14ac:dyDescent="0.25">
      <c r="A7" s="20">
        <v>9.0999999999999998E-2</v>
      </c>
      <c r="B7">
        <v>7.8E-2</v>
      </c>
      <c r="C7">
        <v>7.5999999999999998E-2</v>
      </c>
    </row>
    <row r="8" spans="1:3" x14ac:dyDescent="0.25">
      <c r="A8" s="20">
        <v>0.16</v>
      </c>
      <c r="B8">
        <v>0.125</v>
      </c>
      <c r="C8">
        <v>0.111</v>
      </c>
    </row>
    <row r="9" spans="1:3" x14ac:dyDescent="0.25">
      <c r="A9" s="20">
        <v>0.14199999999999999</v>
      </c>
      <c r="B9">
        <v>0.111</v>
      </c>
      <c r="C9">
        <v>9.6000000000000002E-2</v>
      </c>
    </row>
    <row r="10" spans="1:3" x14ac:dyDescent="0.25">
      <c r="A10" s="20">
        <v>0.115</v>
      </c>
      <c r="B10">
        <v>0.1</v>
      </c>
      <c r="C10">
        <v>9.7000000000000003E-2</v>
      </c>
    </row>
    <row r="11" spans="1:3" x14ac:dyDescent="0.25">
      <c r="A11" s="20">
        <v>0.08</v>
      </c>
      <c r="B11">
        <v>7.2999999999999995E-2</v>
      </c>
      <c r="C11">
        <v>7.0000000000000007E-2</v>
      </c>
    </row>
    <row r="12" spans="1:3" x14ac:dyDescent="0.25">
      <c r="A12" s="20">
        <v>0.1</v>
      </c>
      <c r="B12">
        <v>8.1000000000000003E-2</v>
      </c>
      <c r="C12">
        <v>7.8E-2</v>
      </c>
    </row>
    <row r="13" spans="1:3" x14ac:dyDescent="0.25">
      <c r="A13" s="20">
        <v>7.9000000000000001E-2</v>
      </c>
      <c r="B13">
        <v>7.0000000000000007E-2</v>
      </c>
      <c r="C13">
        <v>0.06</v>
      </c>
    </row>
    <row r="14" spans="1:3" x14ac:dyDescent="0.25">
      <c r="A14" s="20">
        <v>0.09</v>
      </c>
      <c r="B14">
        <v>8.5000000000000006E-2</v>
      </c>
      <c r="C14">
        <v>8.4000000000000005E-2</v>
      </c>
    </row>
    <row r="15" spans="1:3" x14ac:dyDescent="0.25">
      <c r="A15" s="20">
        <v>0.11</v>
      </c>
      <c r="B15">
        <v>9.9000000000000005E-2</v>
      </c>
      <c r="C15">
        <v>8.2000000000000003E-2</v>
      </c>
    </row>
    <row r="16" spans="1:3" x14ac:dyDescent="0.25">
      <c r="A16" s="20">
        <v>9.9000000000000005E-2</v>
      </c>
      <c r="B16">
        <v>9.6000000000000002E-2</v>
      </c>
      <c r="C16">
        <v>9.2999999999999999E-2</v>
      </c>
    </row>
    <row r="17" spans="1:3" x14ac:dyDescent="0.25">
      <c r="A17" s="20">
        <v>7.0000000000000007E-2</v>
      </c>
      <c r="B17">
        <v>6.4000000000000001E-2</v>
      </c>
      <c r="C17">
        <v>6.2E-2</v>
      </c>
    </row>
    <row r="18" spans="1:3" x14ac:dyDescent="0.25">
      <c r="A18" s="20">
        <v>7.9000000000000001E-2</v>
      </c>
      <c r="B18">
        <v>7.5999999999999998E-2</v>
      </c>
      <c r="C18">
        <v>7.3999999999999996E-2</v>
      </c>
    </row>
    <row r="19" spans="1:3" x14ac:dyDescent="0.25">
      <c r="A19" s="20">
        <v>0.16900000000000001</v>
      </c>
      <c r="B19">
        <v>0.107</v>
      </c>
      <c r="C19">
        <v>7.3999999999999996E-2</v>
      </c>
    </row>
    <row r="20" spans="1:3" x14ac:dyDescent="0.25">
      <c r="A20" s="20">
        <v>0.114</v>
      </c>
      <c r="B20">
        <v>0.113</v>
      </c>
      <c r="C20">
        <v>9.5000000000000001E-2</v>
      </c>
    </row>
    <row r="21" spans="1:3" x14ac:dyDescent="0.25">
      <c r="A21" s="20">
        <v>0.13</v>
      </c>
      <c r="B21">
        <v>0.127</v>
      </c>
      <c r="C21">
        <v>0.115</v>
      </c>
    </row>
    <row r="22" spans="1:3" x14ac:dyDescent="0.25">
      <c r="A22" s="20">
        <v>0.122</v>
      </c>
      <c r="B22">
        <v>6.9000000000000006E-2</v>
      </c>
      <c r="C22">
        <v>0.06</v>
      </c>
    </row>
    <row r="23" spans="1:3" x14ac:dyDescent="0.25">
      <c r="A23" s="20">
        <v>0.115</v>
      </c>
      <c r="B23">
        <v>7.8E-2</v>
      </c>
      <c r="C23">
        <v>7.0000000000000007E-2</v>
      </c>
    </row>
    <row r="24" spans="1:3" x14ac:dyDescent="0.25">
      <c r="A24" s="20">
        <v>0.1</v>
      </c>
      <c r="B24">
        <v>8.5999999999999993E-2</v>
      </c>
      <c r="C24">
        <v>8.4000000000000005E-2</v>
      </c>
    </row>
    <row r="25" spans="1:3" x14ac:dyDescent="0.25">
      <c r="A25" s="20">
        <v>8.8999999999999996E-2</v>
      </c>
      <c r="B25">
        <v>8.5000000000000006E-2</v>
      </c>
      <c r="C25">
        <v>6.4000000000000001E-2</v>
      </c>
    </row>
    <row r="26" spans="1:3" x14ac:dyDescent="0.25">
      <c r="A26" s="20">
        <v>9.6000000000000002E-2</v>
      </c>
      <c r="B26">
        <v>8.8999999999999996E-2</v>
      </c>
      <c r="C26">
        <v>7.8E-2</v>
      </c>
    </row>
    <row r="27" spans="1:3" x14ac:dyDescent="0.25">
      <c r="A27" s="20">
        <v>0.10199999999999999</v>
      </c>
      <c r="B27">
        <v>8.7999999999999995E-2</v>
      </c>
      <c r="C27">
        <v>5.3999999999999999E-2</v>
      </c>
    </row>
    <row r="28" spans="1:3" x14ac:dyDescent="0.25">
      <c r="A28" s="20">
        <v>9.4E-2</v>
      </c>
      <c r="B28">
        <v>8.3000000000000004E-2</v>
      </c>
      <c r="C28">
        <v>7.2999999999999995E-2</v>
      </c>
    </row>
    <row r="29" spans="1:3" x14ac:dyDescent="0.25">
      <c r="A29" s="20">
        <v>0.151</v>
      </c>
      <c r="B29">
        <v>7.8E-2</v>
      </c>
      <c r="C29">
        <v>6.9000000000000006E-2</v>
      </c>
    </row>
    <row r="30" spans="1:3" x14ac:dyDescent="0.25">
      <c r="A30" s="20">
        <v>0.14699999999999999</v>
      </c>
      <c r="B30">
        <v>0.112</v>
      </c>
      <c r="C30">
        <v>0.108</v>
      </c>
    </row>
    <row r="31" spans="1:3" x14ac:dyDescent="0.25">
      <c r="A31" s="20">
        <v>8.5000000000000006E-2</v>
      </c>
      <c r="B31">
        <v>7.1999999999999995E-2</v>
      </c>
      <c r="C31">
        <v>6.5000000000000002E-2</v>
      </c>
    </row>
    <row r="32" spans="1:3" x14ac:dyDescent="0.25">
      <c r="A32" s="20">
        <v>9.5000000000000001E-2</v>
      </c>
      <c r="B32">
        <v>0.09</v>
      </c>
      <c r="C32">
        <v>0.08</v>
      </c>
    </row>
    <row r="33" spans="1:3" x14ac:dyDescent="0.25">
      <c r="A33" s="20">
        <v>0.155</v>
      </c>
      <c r="B33">
        <v>0.13800000000000001</v>
      </c>
      <c r="C33">
        <v>0.109</v>
      </c>
    </row>
    <row r="34" spans="1:3" x14ac:dyDescent="0.25">
      <c r="A34" s="20">
        <v>8.7999999999999995E-2</v>
      </c>
      <c r="B34">
        <v>7.9000000000000001E-2</v>
      </c>
      <c r="C34">
        <v>0.05</v>
      </c>
    </row>
    <row r="35" spans="1:3" x14ac:dyDescent="0.25">
      <c r="A35" s="20">
        <v>0.11600000000000001</v>
      </c>
      <c r="B35">
        <v>0.107</v>
      </c>
      <c r="C35">
        <v>9.0999999999999998E-2</v>
      </c>
    </row>
    <row r="36" spans="1:3" x14ac:dyDescent="0.25">
      <c r="A36" s="20">
        <v>0.11899999999999999</v>
      </c>
      <c r="B36">
        <v>0.104</v>
      </c>
      <c r="C36">
        <v>0.09</v>
      </c>
    </row>
    <row r="37" spans="1:3" x14ac:dyDescent="0.25">
      <c r="A37" s="20">
        <v>8.5000000000000006E-2</v>
      </c>
      <c r="B37">
        <v>8.3000000000000004E-2</v>
      </c>
      <c r="C37">
        <v>6.8000000000000005E-2</v>
      </c>
    </row>
    <row r="38" spans="1:3" x14ac:dyDescent="0.25">
      <c r="A38" s="20">
        <v>0.1</v>
      </c>
      <c r="B38">
        <v>9.4E-2</v>
      </c>
      <c r="C38">
        <v>8.5000000000000006E-2</v>
      </c>
    </row>
    <row r="39" spans="1:3" x14ac:dyDescent="0.25">
      <c r="A39" s="20">
        <v>0.13400000000000001</v>
      </c>
      <c r="B39">
        <v>0.107</v>
      </c>
      <c r="C39">
        <v>7.0999999999999994E-2</v>
      </c>
    </row>
    <row r="40" spans="1:3" x14ac:dyDescent="0.25">
      <c r="A40" s="20">
        <v>0.19800000000000001</v>
      </c>
      <c r="B40">
        <v>0.1</v>
      </c>
      <c r="C40">
        <v>9.4E-2</v>
      </c>
    </row>
    <row r="41" spans="1:3" x14ac:dyDescent="0.25">
      <c r="A41" s="20">
        <v>0.10299999999999999</v>
      </c>
      <c r="B41">
        <v>7.9000000000000001E-2</v>
      </c>
      <c r="C41">
        <v>6.0999999999999999E-2</v>
      </c>
    </row>
    <row r="42" spans="1:3" x14ac:dyDescent="0.25">
      <c r="A42" s="20">
        <v>0.13300000000000001</v>
      </c>
      <c r="B42">
        <v>0.124</v>
      </c>
      <c r="C42">
        <v>0.123</v>
      </c>
    </row>
    <row r="43" spans="1:3" x14ac:dyDescent="0.25">
      <c r="A43" s="20">
        <v>9.2999999999999999E-2</v>
      </c>
      <c r="B43">
        <v>9.1999999999999998E-2</v>
      </c>
      <c r="C43">
        <v>8.1000000000000003E-2</v>
      </c>
    </row>
    <row r="44" spans="1:3" x14ac:dyDescent="0.25">
      <c r="A44" s="20">
        <v>0.13400000000000001</v>
      </c>
      <c r="B44">
        <v>8.4000000000000005E-2</v>
      </c>
      <c r="C44">
        <v>7.4999999999999997E-2</v>
      </c>
    </row>
    <row r="45" spans="1:3" x14ac:dyDescent="0.25">
      <c r="A45" s="20">
        <v>0.09</v>
      </c>
      <c r="B45">
        <v>8.3000000000000004E-2</v>
      </c>
      <c r="C45">
        <v>7.0000000000000007E-2</v>
      </c>
    </row>
    <row r="46" spans="1:3" x14ac:dyDescent="0.25">
      <c r="A46" s="20">
        <v>0.16500000000000001</v>
      </c>
      <c r="B46">
        <v>0.12</v>
      </c>
      <c r="C46">
        <v>0.114</v>
      </c>
    </row>
    <row r="47" spans="1:3" x14ac:dyDescent="0.25">
      <c r="A47" s="20">
        <v>8.6999999999999994E-2</v>
      </c>
      <c r="B47">
        <v>8.5999999999999993E-2</v>
      </c>
      <c r="C47">
        <v>8.1000000000000003E-2</v>
      </c>
    </row>
    <row r="48" spans="1:3" x14ac:dyDescent="0.25">
      <c r="A48" s="20">
        <v>0.126</v>
      </c>
      <c r="B48">
        <v>6.8000000000000005E-2</v>
      </c>
      <c r="C48">
        <v>5.2999999999999999E-2</v>
      </c>
    </row>
    <row r="49" spans="1:3" x14ac:dyDescent="0.25">
      <c r="A49" s="20">
        <v>0.113</v>
      </c>
      <c r="B49">
        <v>7.5999999999999998E-2</v>
      </c>
      <c r="C49">
        <v>7.5999999999999998E-2</v>
      </c>
    </row>
    <row r="50" spans="1:3" x14ac:dyDescent="0.25">
      <c r="A50" s="20">
        <v>9.2999999999999999E-2</v>
      </c>
      <c r="B50">
        <v>0.08</v>
      </c>
      <c r="C50">
        <v>6.6000000000000003E-2</v>
      </c>
    </row>
    <row r="51" spans="1:3" x14ac:dyDescent="0.25">
      <c r="A51" s="20">
        <v>0.08</v>
      </c>
      <c r="B51">
        <v>7.4999999999999997E-2</v>
      </c>
      <c r="C51">
        <v>5.8000000000000003E-2</v>
      </c>
    </row>
    <row r="52" spans="1:3" x14ac:dyDescent="0.25">
      <c r="A52" s="20">
        <v>8.1000000000000003E-2</v>
      </c>
      <c r="B52">
        <v>7.3999999999999996E-2</v>
      </c>
      <c r="C52">
        <v>5.8000000000000003E-2</v>
      </c>
    </row>
    <row r="53" spans="1:3" x14ac:dyDescent="0.25">
      <c r="A53" s="20">
        <v>0.124</v>
      </c>
      <c r="B53">
        <v>7.2999999999999995E-2</v>
      </c>
      <c r="C53">
        <v>7.0999999999999994E-2</v>
      </c>
    </row>
    <row r="54" spans="1:3" x14ac:dyDescent="0.25">
      <c r="A54" s="20">
        <v>0.17</v>
      </c>
      <c r="B54">
        <v>8.5999999999999993E-2</v>
      </c>
      <c r="C54">
        <v>6.0999999999999999E-2</v>
      </c>
    </row>
    <row r="55" spans="1:3" x14ac:dyDescent="0.25">
      <c r="A55" s="20">
        <v>0.105</v>
      </c>
      <c r="B55">
        <v>0.09</v>
      </c>
      <c r="C55">
        <v>7.1999999999999995E-2</v>
      </c>
    </row>
    <row r="56" spans="1:3" x14ac:dyDescent="0.25">
      <c r="A56" s="20">
        <v>9.2999999999999999E-2</v>
      </c>
      <c r="B56">
        <v>9.2999999999999999E-2</v>
      </c>
      <c r="C56">
        <v>6.9000000000000006E-2</v>
      </c>
    </row>
    <row r="57" spans="1:3" x14ac:dyDescent="0.25">
      <c r="A57" s="20">
        <v>0.17299999999999999</v>
      </c>
      <c r="B57">
        <v>0.17</v>
      </c>
      <c r="C57">
        <v>0.13400000000000001</v>
      </c>
    </row>
    <row r="58" spans="1:3" x14ac:dyDescent="0.25">
      <c r="A58" s="20">
        <v>0.109</v>
      </c>
      <c r="B58">
        <v>7.4999999999999997E-2</v>
      </c>
      <c r="C58">
        <v>6.5000000000000002E-2</v>
      </c>
    </row>
    <row r="59" spans="1:3" x14ac:dyDescent="0.25">
      <c r="A59" s="20">
        <v>0.123</v>
      </c>
      <c r="B59">
        <v>0.113</v>
      </c>
      <c r="C59">
        <v>9.0999999999999998E-2</v>
      </c>
    </row>
    <row r="60" spans="1:3" x14ac:dyDescent="0.25">
      <c r="A60" s="20">
        <v>0.114</v>
      </c>
      <c r="B60">
        <v>9.1999999999999998E-2</v>
      </c>
      <c r="C60">
        <v>8.3000000000000004E-2</v>
      </c>
    </row>
    <row r="61" spans="1:3" x14ac:dyDescent="0.25">
      <c r="A61" s="20">
        <v>0.128</v>
      </c>
      <c r="B61">
        <v>8.6999999999999994E-2</v>
      </c>
      <c r="C61">
        <v>6.8000000000000005E-2</v>
      </c>
    </row>
    <row r="62" spans="1:3" x14ac:dyDescent="0.25">
      <c r="A62" s="20">
        <v>0.128</v>
      </c>
      <c r="B62">
        <v>6.6000000000000003E-2</v>
      </c>
      <c r="C62">
        <v>0.06</v>
      </c>
    </row>
    <row r="63" spans="1:3" x14ac:dyDescent="0.25">
      <c r="A63" s="20">
        <v>0.106</v>
      </c>
      <c r="B63">
        <v>9.8000000000000004E-2</v>
      </c>
      <c r="C63">
        <v>6.3E-2</v>
      </c>
    </row>
    <row r="64" spans="1:3" x14ac:dyDescent="0.25">
      <c r="A64" s="20">
        <v>0.108</v>
      </c>
      <c r="B64">
        <v>6.8000000000000005E-2</v>
      </c>
      <c r="C64">
        <v>6.3E-2</v>
      </c>
    </row>
    <row r="65" spans="1:3" x14ac:dyDescent="0.25">
      <c r="A65" s="20">
        <v>7.1999999999999995E-2</v>
      </c>
      <c r="B65">
        <v>4.2000000000000003E-2</v>
      </c>
      <c r="C65">
        <v>3.7999999999999999E-2</v>
      </c>
    </row>
    <row r="66" spans="1:3" x14ac:dyDescent="0.25">
      <c r="A66" s="20">
        <v>0.105</v>
      </c>
      <c r="B66">
        <v>0.10100000000000001</v>
      </c>
      <c r="C66">
        <v>9.7000000000000003E-2</v>
      </c>
    </row>
    <row r="67" spans="1:3" x14ac:dyDescent="0.25">
      <c r="A67" s="20">
        <v>0.17499999999999999</v>
      </c>
      <c r="B67">
        <v>8.6999999999999994E-2</v>
      </c>
      <c r="C67">
        <v>6.3E-2</v>
      </c>
    </row>
    <row r="68" spans="1:3" x14ac:dyDescent="0.25">
      <c r="A68" s="20">
        <v>0.23899999999999999</v>
      </c>
      <c r="B68">
        <v>0.152</v>
      </c>
      <c r="C68">
        <v>7.3999999999999996E-2</v>
      </c>
    </row>
    <row r="69" spans="1:3" x14ac:dyDescent="0.25">
      <c r="A69" s="20">
        <v>0.158</v>
      </c>
      <c r="B69">
        <v>9.2999999999999999E-2</v>
      </c>
      <c r="C69">
        <v>8.6999999999999994E-2</v>
      </c>
    </row>
    <row r="70" spans="1:3" x14ac:dyDescent="0.25">
      <c r="A70" s="20">
        <v>0.19700000000000001</v>
      </c>
      <c r="B70">
        <v>0.17799999999999999</v>
      </c>
      <c r="C70">
        <v>8.7999999999999995E-2</v>
      </c>
    </row>
    <row r="71" spans="1:3" x14ac:dyDescent="0.25">
      <c r="A71" s="20">
        <v>0.10299999999999999</v>
      </c>
      <c r="B71">
        <v>9.5000000000000001E-2</v>
      </c>
      <c r="C71">
        <v>7.0999999999999994E-2</v>
      </c>
    </row>
    <row r="72" spans="1:3" x14ac:dyDescent="0.25">
      <c r="A72" s="20">
        <v>0.14199999999999999</v>
      </c>
      <c r="B72">
        <v>0.113</v>
      </c>
      <c r="C72">
        <v>0.1</v>
      </c>
    </row>
    <row r="73" spans="1:3" x14ac:dyDescent="0.25">
      <c r="A73" s="20">
        <v>0.13</v>
      </c>
      <c r="B73">
        <v>0.128</v>
      </c>
      <c r="C73">
        <v>0.125</v>
      </c>
    </row>
    <row r="74" spans="1:3" x14ac:dyDescent="0.25">
      <c r="A74" s="20">
        <v>0.13900000000000001</v>
      </c>
      <c r="B74">
        <v>0.12</v>
      </c>
      <c r="C74">
        <v>8.7999999999999995E-2</v>
      </c>
    </row>
    <row r="75" spans="1:3" x14ac:dyDescent="0.25">
      <c r="A75" s="20">
        <v>0.13800000000000001</v>
      </c>
      <c r="B75">
        <v>0.129</v>
      </c>
      <c r="C75">
        <v>8.5999999999999993E-2</v>
      </c>
    </row>
    <row r="76" spans="1:3" x14ac:dyDescent="0.25">
      <c r="A76" s="20">
        <v>0.189</v>
      </c>
      <c r="B76">
        <v>0.17799999999999999</v>
      </c>
      <c r="C76">
        <v>0.05</v>
      </c>
    </row>
    <row r="77" spans="1:3" x14ac:dyDescent="0.25">
      <c r="A77" s="20">
        <v>0.13800000000000001</v>
      </c>
      <c r="B77">
        <v>0.115</v>
      </c>
      <c r="C77">
        <v>7.5999999999999998E-2</v>
      </c>
    </row>
    <row r="78" spans="1:3" x14ac:dyDescent="0.25">
      <c r="A78" s="20">
        <v>0.161</v>
      </c>
      <c r="B78">
        <v>8.4000000000000005E-2</v>
      </c>
      <c r="C78">
        <v>7.1999999999999995E-2</v>
      </c>
    </row>
    <row r="79" spans="1:3" x14ac:dyDescent="0.25">
      <c r="A79" s="20">
        <v>0.11</v>
      </c>
      <c r="B79">
        <v>9.2999999999999999E-2</v>
      </c>
      <c r="C79">
        <v>8.8999999999999996E-2</v>
      </c>
    </row>
    <row r="80" spans="1:3" x14ac:dyDescent="0.25">
      <c r="A80" s="20">
        <v>8.5999999999999993E-2</v>
      </c>
      <c r="B80">
        <v>7.4999999999999997E-2</v>
      </c>
      <c r="C80">
        <v>7.1999999999999995E-2</v>
      </c>
    </row>
    <row r="81" spans="1:3" x14ac:dyDescent="0.25">
      <c r="A81" s="20">
        <v>0.11</v>
      </c>
      <c r="B81">
        <v>8.4000000000000005E-2</v>
      </c>
      <c r="C81">
        <v>7.2999999999999995E-2</v>
      </c>
    </row>
    <row r="82" spans="1:3" x14ac:dyDescent="0.25">
      <c r="A82" s="20">
        <v>0.123</v>
      </c>
      <c r="B82">
        <v>9.2999999999999999E-2</v>
      </c>
      <c r="C82">
        <v>9.0999999999999998E-2</v>
      </c>
    </row>
    <row r="83" spans="1:3" x14ac:dyDescent="0.25">
      <c r="A83" s="20">
        <v>0.17299999999999999</v>
      </c>
      <c r="B83">
        <v>9.5000000000000001E-2</v>
      </c>
      <c r="C83">
        <v>9.0999999999999998E-2</v>
      </c>
    </row>
    <row r="84" spans="1:3" x14ac:dyDescent="0.25">
      <c r="A84" s="20">
        <v>9.1999999999999998E-2</v>
      </c>
      <c r="B84">
        <v>8.8999999999999996E-2</v>
      </c>
      <c r="C84">
        <v>8.2000000000000003E-2</v>
      </c>
    </row>
    <row r="85" spans="1:3" x14ac:dyDescent="0.25">
      <c r="A85" s="20">
        <v>0.20200000000000001</v>
      </c>
      <c r="B85">
        <v>9.5000000000000001E-2</v>
      </c>
      <c r="C85">
        <v>7.6999999999999999E-2</v>
      </c>
    </row>
    <row r="86" spans="1:3" x14ac:dyDescent="0.25">
      <c r="A86" s="20">
        <v>0.13500000000000001</v>
      </c>
      <c r="B86">
        <v>8.4000000000000005E-2</v>
      </c>
      <c r="C86">
        <v>7.3999999999999996E-2</v>
      </c>
    </row>
    <row r="87" spans="1:3" x14ac:dyDescent="0.25">
      <c r="A87" s="20">
        <v>0.121</v>
      </c>
      <c r="B87">
        <v>8.5999999999999993E-2</v>
      </c>
      <c r="C87">
        <v>6.8000000000000005E-2</v>
      </c>
    </row>
    <row r="88" spans="1:3" x14ac:dyDescent="0.25">
      <c r="A88" s="20">
        <v>0.11899999999999999</v>
      </c>
      <c r="B88">
        <v>6.9000000000000006E-2</v>
      </c>
      <c r="C88">
        <v>6.6000000000000003E-2</v>
      </c>
    </row>
    <row r="89" spans="1:3" x14ac:dyDescent="0.25">
      <c r="A89" s="20">
        <v>0.10100000000000001</v>
      </c>
      <c r="B89">
        <v>7.9000000000000001E-2</v>
      </c>
      <c r="C89">
        <v>6.7000000000000004E-2</v>
      </c>
    </row>
    <row r="90" spans="1:3" x14ac:dyDescent="0.25">
      <c r="A90" s="20">
        <v>0.13300000000000001</v>
      </c>
      <c r="B90">
        <v>8.3000000000000004E-2</v>
      </c>
      <c r="C90">
        <v>6.8000000000000005E-2</v>
      </c>
    </row>
    <row r="91" spans="1:3" x14ac:dyDescent="0.25">
      <c r="A91" s="20">
        <v>0.187</v>
      </c>
      <c r="B91">
        <v>0.159</v>
      </c>
      <c r="C91">
        <v>0.13800000000000001</v>
      </c>
    </row>
    <row r="92" spans="1:3" x14ac:dyDescent="0.25">
      <c r="A92" s="20">
        <v>0.122</v>
      </c>
      <c r="B92">
        <v>9.7000000000000003E-2</v>
      </c>
      <c r="C92">
        <v>0.08</v>
      </c>
    </row>
    <row r="93" spans="1:3" x14ac:dyDescent="0.25">
      <c r="A93" s="20">
        <v>0.184</v>
      </c>
      <c r="B93">
        <v>0.13900000000000001</v>
      </c>
      <c r="C93">
        <v>9.0999999999999998E-2</v>
      </c>
    </row>
    <row r="94" spans="1:3" x14ac:dyDescent="0.25">
      <c r="A94" s="20">
        <v>0.11600000000000001</v>
      </c>
      <c r="B94">
        <v>7.6999999999999999E-2</v>
      </c>
      <c r="C94">
        <v>7.0000000000000007E-2</v>
      </c>
    </row>
    <row r="95" spans="1:3" x14ac:dyDescent="0.25">
      <c r="A95" s="20">
        <v>0.157</v>
      </c>
      <c r="B95">
        <v>0.14399999999999999</v>
      </c>
      <c r="C95">
        <v>0.11</v>
      </c>
    </row>
    <row r="96" spans="1:3" x14ac:dyDescent="0.25">
      <c r="A96" s="20">
        <v>0.12</v>
      </c>
      <c r="B96">
        <v>0.11899999999999999</v>
      </c>
      <c r="C96">
        <v>0.105</v>
      </c>
    </row>
    <row r="97" spans="1:3" x14ac:dyDescent="0.25">
      <c r="A97" s="20">
        <v>0.155</v>
      </c>
      <c r="B97">
        <v>7.4999999999999997E-2</v>
      </c>
      <c r="C97">
        <v>6.7000000000000004E-2</v>
      </c>
    </row>
    <row r="98" spans="1:3" x14ac:dyDescent="0.25">
      <c r="A98" s="20">
        <v>0.113</v>
      </c>
      <c r="B98">
        <v>0.108</v>
      </c>
      <c r="C98">
        <v>0.108</v>
      </c>
    </row>
    <row r="99" spans="1:3" x14ac:dyDescent="0.25">
      <c r="A99" s="20">
        <v>8.8999999999999996E-2</v>
      </c>
      <c r="B99">
        <v>6.5000000000000002E-2</v>
      </c>
      <c r="C99">
        <v>6.2E-2</v>
      </c>
    </row>
    <row r="100" spans="1:3" x14ac:dyDescent="0.25">
      <c r="A100" s="20">
        <v>0.10199999999999999</v>
      </c>
      <c r="B100">
        <v>9.7000000000000003E-2</v>
      </c>
      <c r="C100">
        <v>9.4E-2</v>
      </c>
    </row>
    <row r="101" spans="1:3" x14ac:dyDescent="0.25">
      <c r="A101" s="20">
        <v>0.126</v>
      </c>
      <c r="B101">
        <v>6.8000000000000005E-2</v>
      </c>
      <c r="C101">
        <v>5.1999999999999998E-2</v>
      </c>
    </row>
    <row r="102" spans="1:3" x14ac:dyDescent="0.25">
      <c r="A102" s="20">
        <v>0.14499999999999999</v>
      </c>
      <c r="B102">
        <v>0.11</v>
      </c>
      <c r="C102">
        <v>9.8000000000000004E-2</v>
      </c>
    </row>
    <row r="103" spans="1:3" x14ac:dyDescent="0.25">
      <c r="A103" s="20">
        <v>0.109</v>
      </c>
      <c r="B103">
        <v>0.104</v>
      </c>
      <c r="C103">
        <v>8.7999999999999995E-2</v>
      </c>
    </row>
    <row r="104" spans="1:3" x14ac:dyDescent="0.25">
      <c r="A104" s="20">
        <v>0.105</v>
      </c>
      <c r="B104">
        <v>9.1999999999999998E-2</v>
      </c>
      <c r="C104">
        <v>6.5000000000000002E-2</v>
      </c>
    </row>
    <row r="105" spans="1:3" x14ac:dyDescent="0.25">
      <c r="A105" s="20">
        <v>7.9000000000000001E-2</v>
      </c>
      <c r="B105">
        <v>5.8999999999999997E-2</v>
      </c>
      <c r="C105">
        <v>5.3999999999999999E-2</v>
      </c>
    </row>
    <row r="106" spans="1:3" x14ac:dyDescent="0.25">
      <c r="A106" s="20">
        <v>0.113</v>
      </c>
      <c r="B106">
        <v>8.8999999999999996E-2</v>
      </c>
      <c r="C106">
        <v>8.3000000000000004E-2</v>
      </c>
    </row>
    <row r="107" spans="1:3" x14ac:dyDescent="0.25">
      <c r="A107" s="20">
        <v>0.13800000000000001</v>
      </c>
      <c r="B107">
        <v>0.09</v>
      </c>
      <c r="C107">
        <v>7.0000000000000007E-2</v>
      </c>
    </row>
    <row r="108" spans="1:3" x14ac:dyDescent="0.25">
      <c r="A108" s="20">
        <v>6.3E-2</v>
      </c>
      <c r="B108">
        <v>5.7000000000000002E-2</v>
      </c>
      <c r="C108">
        <v>5.1999999999999998E-2</v>
      </c>
    </row>
    <row r="109" spans="1:3" x14ac:dyDescent="0.25">
      <c r="A109" s="20">
        <v>0.115</v>
      </c>
      <c r="B109">
        <v>0.104</v>
      </c>
      <c r="C109">
        <v>8.7999999999999995E-2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F8875-E011-4B51-8E5B-EBB6EF455203}">
  <dimension ref="A1:C4"/>
  <sheetViews>
    <sheetView workbookViewId="0">
      <selection activeCell="F20" sqref="F20"/>
    </sheetView>
  </sheetViews>
  <sheetFormatPr baseColWidth="10" defaultColWidth="11.5703125" defaultRowHeight="15" x14ac:dyDescent="0.25"/>
  <cols>
    <col min="1" max="4" width="15" bestFit="1" customWidth="1"/>
    <col min="5" max="6" width="22.42578125" bestFit="1" customWidth="1"/>
    <col min="7" max="9" width="20" bestFit="1" customWidth="1"/>
    <col min="10" max="10" width="6.5703125" bestFit="1" customWidth="1"/>
    <col min="11" max="13" width="20" bestFit="1" customWidth="1"/>
    <col min="14" max="16" width="23.28515625" bestFit="1" customWidth="1"/>
    <col min="17" max="17" width="15" bestFit="1" customWidth="1"/>
    <col min="18" max="18" width="8.5703125" bestFit="1" customWidth="1"/>
    <col min="19" max="19" width="6.5703125" bestFit="1" customWidth="1"/>
    <col min="20" max="20" width="15" bestFit="1" customWidth="1"/>
    <col min="21" max="21" width="8.5703125" bestFit="1" customWidth="1"/>
    <col min="22" max="22" width="6.5703125" bestFit="1" customWidth="1"/>
    <col min="23" max="23" width="15" bestFit="1" customWidth="1"/>
    <col min="24" max="24" width="8.5703125" bestFit="1" customWidth="1"/>
    <col min="25" max="25" width="6.5703125" bestFit="1" customWidth="1"/>
    <col min="26" max="28" width="21.28515625" bestFit="1" customWidth="1"/>
    <col min="29" max="31" width="20" bestFit="1" customWidth="1"/>
  </cols>
  <sheetData>
    <row r="1" spans="1:3" x14ac:dyDescent="0.25">
      <c r="A1" s="11" t="s">
        <v>311</v>
      </c>
      <c r="B1" t="s">
        <v>320</v>
      </c>
    </row>
    <row r="3" spans="1:3" x14ac:dyDescent="0.25">
      <c r="A3" t="s">
        <v>321</v>
      </c>
      <c r="B3" t="s">
        <v>322</v>
      </c>
      <c r="C3" t="s">
        <v>323</v>
      </c>
    </row>
    <row r="4" spans="1:3" x14ac:dyDescent="0.25">
      <c r="A4" s="20">
        <v>108</v>
      </c>
      <c r="B4" s="20">
        <v>108</v>
      </c>
      <c r="C4" s="20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0865-2A5C-4589-BBA9-4D6446EEF04A}">
  <dimension ref="A1:AN112"/>
  <sheetViews>
    <sheetView tabSelected="1" topLeftCell="C1" zoomScale="115" zoomScaleNormal="115" workbookViewId="0">
      <pane ySplit="2" topLeftCell="A52" activePane="bottomLeft" state="frozen"/>
      <selection pane="bottomLeft" activeCell="F77" sqref="F77"/>
    </sheetView>
  </sheetViews>
  <sheetFormatPr baseColWidth="10" defaultColWidth="11.5703125" defaultRowHeight="15" x14ac:dyDescent="0.25"/>
  <cols>
    <col min="1" max="1" width="19.7109375" customWidth="1"/>
    <col min="2" max="2" width="15.28515625" customWidth="1"/>
    <col min="6" max="6" width="13.5703125" customWidth="1"/>
    <col min="7" max="7" width="13.140625" customWidth="1"/>
    <col min="8" max="8" width="14" customWidth="1"/>
    <col min="9" max="14" width="14" hidden="1" customWidth="1"/>
    <col min="15" max="15" width="17.42578125" hidden="1" customWidth="1"/>
    <col min="16" max="16" width="14" customWidth="1"/>
    <col min="17" max="19" width="12.28515625" customWidth="1"/>
    <col min="20" max="25" width="12.28515625" hidden="1" customWidth="1"/>
    <col min="26" max="28" width="12.28515625" customWidth="1"/>
    <col min="29" max="29" width="36.42578125" hidden="1" customWidth="1"/>
    <col min="30" max="30" width="26.28515625" customWidth="1"/>
    <col min="31" max="31" width="21.5703125" customWidth="1"/>
    <col min="32" max="32" width="32.85546875" customWidth="1"/>
    <col min="33" max="33" width="29.7109375" bestFit="1" customWidth="1"/>
    <col min="34" max="34" width="47.28515625" customWidth="1"/>
    <col min="35" max="35" width="44.28515625" customWidth="1"/>
    <col min="37" max="37" width="45.28515625" bestFit="1" customWidth="1"/>
  </cols>
  <sheetData>
    <row r="1" spans="1:40" x14ac:dyDescent="0.25">
      <c r="AD1" s="32" t="s">
        <v>368</v>
      </c>
      <c r="AE1" s="32"/>
      <c r="AF1" s="32"/>
      <c r="AG1" s="32"/>
    </row>
    <row r="2" spans="1:40" x14ac:dyDescent="0.25">
      <c r="A2" s="4" t="s">
        <v>157</v>
      </c>
      <c r="B2" s="4" t="s">
        <v>0</v>
      </c>
      <c r="C2" s="4" t="s">
        <v>125</v>
      </c>
      <c r="D2" s="4" t="s">
        <v>126</v>
      </c>
      <c r="E2" s="4" t="s">
        <v>127</v>
      </c>
      <c r="F2" s="12" t="s">
        <v>337</v>
      </c>
      <c r="G2" s="12" t="s">
        <v>338</v>
      </c>
      <c r="H2" s="12" t="s">
        <v>339</v>
      </c>
      <c r="I2" s="12" t="s">
        <v>329</v>
      </c>
      <c r="J2" s="12" t="s">
        <v>330</v>
      </c>
      <c r="K2" s="12" t="s">
        <v>331</v>
      </c>
      <c r="L2" s="12" t="s">
        <v>332</v>
      </c>
      <c r="M2" s="12" t="s">
        <v>333</v>
      </c>
      <c r="N2" s="12" t="s">
        <v>334</v>
      </c>
      <c r="O2" s="12" t="s">
        <v>335</v>
      </c>
      <c r="P2" s="12" t="s">
        <v>336</v>
      </c>
      <c r="Q2" s="19" t="s">
        <v>317</v>
      </c>
      <c r="R2" s="19" t="s">
        <v>318</v>
      </c>
      <c r="S2" s="19" t="s">
        <v>319</v>
      </c>
      <c r="T2" s="19" t="s">
        <v>314</v>
      </c>
      <c r="U2" s="19" t="s">
        <v>315</v>
      </c>
      <c r="V2" s="19" t="s">
        <v>316</v>
      </c>
      <c r="W2" s="19" t="s">
        <v>324</v>
      </c>
      <c r="X2" s="19" t="s">
        <v>327</v>
      </c>
      <c r="Y2" s="19" t="s">
        <v>325</v>
      </c>
      <c r="Z2" s="19" t="s">
        <v>311</v>
      </c>
      <c r="AA2" s="19" t="s">
        <v>312</v>
      </c>
      <c r="AB2" s="19" t="s">
        <v>313</v>
      </c>
      <c r="AC2" s="4" t="s">
        <v>151</v>
      </c>
      <c r="AD2" s="19" t="s">
        <v>311</v>
      </c>
      <c r="AE2" s="19" t="s">
        <v>312</v>
      </c>
      <c r="AF2" s="19" t="s">
        <v>313</v>
      </c>
      <c r="AG2" s="23" t="s">
        <v>347</v>
      </c>
      <c r="AH2" s="10" t="s">
        <v>250</v>
      </c>
      <c r="AI2" s="10" t="s">
        <v>309</v>
      </c>
    </row>
    <row r="3" spans="1:40" x14ac:dyDescent="0.25">
      <c r="A3" s="7" t="s">
        <v>163</v>
      </c>
      <c r="B3" s="1" t="s">
        <v>1</v>
      </c>
      <c r="C3" s="1">
        <v>7</v>
      </c>
      <c r="D3" s="1">
        <v>2</v>
      </c>
      <c r="E3" s="1">
        <v>4</v>
      </c>
      <c r="F3" s="13">
        <v>17</v>
      </c>
      <c r="G3" s="14">
        <v>11</v>
      </c>
      <c r="H3" s="15">
        <v>8</v>
      </c>
      <c r="I3" s="21">
        <f>IF(Q3&gt;$AN$4,F3,-1)</f>
        <v>17</v>
      </c>
      <c r="J3" s="21">
        <f>IF(R3&gt;$AN$4,G3,-1)</f>
        <v>-1</v>
      </c>
      <c r="K3" s="21">
        <f>IF(S3&gt;$AN$4,H3,-1)</f>
        <v>-1</v>
      </c>
      <c r="L3" s="21">
        <f>IF(OR(I3 =C3,I3 = D3,I3 =E3),1,0)</f>
        <v>0</v>
      </c>
      <c r="M3" s="21">
        <f>IF(OR(J3 =C3,J3 = D3,J3 =E3),1,0)</f>
        <v>0</v>
      </c>
      <c r="N3" s="21">
        <f>IF(OR(K3 =C3,K3 = D3,K3 =E3),1,0)</f>
        <v>0</v>
      </c>
      <c r="O3" s="21">
        <f>SUM(L3:N3)</f>
        <v>0</v>
      </c>
      <c r="P3">
        <f>W3-O3</f>
        <v>3</v>
      </c>
      <c r="Q3" s="20">
        <v>0.1</v>
      </c>
      <c r="R3">
        <v>5.8000000000000003E-2</v>
      </c>
      <c r="S3">
        <v>5.7000000000000002E-2</v>
      </c>
      <c r="T3">
        <f>IF(OR(F3 =C3,F3 = D3,F3 =E3),1,0)</f>
        <v>0</v>
      </c>
      <c r="U3">
        <f>IF(OR(G3 =C3,G3 = D3,G3 =E3),1,0)</f>
        <v>0</v>
      </c>
      <c r="V3">
        <f>IF(OR(H3 =C3,H3 = D3,H3 =E3), 1, 0)</f>
        <v>0</v>
      </c>
      <c r="W3">
        <f>COUNTIFS(C3:E3,"&gt;-1")</f>
        <v>3</v>
      </c>
      <c r="X3">
        <f>SUM(T3:V3)</f>
        <v>0</v>
      </c>
      <c r="Y3">
        <f>W3-X3</f>
        <v>3</v>
      </c>
      <c r="Z3" t="b">
        <f>IF(AND(T3=0,Q3&gt;$AM$4), "Why wrong",IF(AND(T3=1,Q3&lt;=$AN$4),"Why yes"))</f>
        <v>0</v>
      </c>
      <c r="AA3" t="b">
        <f t="shared" ref="AA3:AB3" si="0">IF(AND(U3=0,R3&gt;$AM$4), "Why wrong",IF(AND(U3=1,R3&lt;=$AN$4),"Why yes"))</f>
        <v>0</v>
      </c>
      <c r="AB3" t="b">
        <f t="shared" si="0"/>
        <v>0</v>
      </c>
      <c r="AC3" s="7" t="s">
        <v>154</v>
      </c>
      <c r="AD3" s="7"/>
      <c r="AE3" s="7"/>
      <c r="AF3" s="7"/>
      <c r="AG3" t="s">
        <v>340</v>
      </c>
      <c r="AH3" t="s">
        <v>231</v>
      </c>
      <c r="AI3" t="s">
        <v>308</v>
      </c>
      <c r="AJ3" s="5" t="s">
        <v>147</v>
      </c>
      <c r="AK3" s="6" t="s">
        <v>148</v>
      </c>
      <c r="AM3" t="s">
        <v>328</v>
      </c>
    </row>
    <row r="4" spans="1:40" x14ac:dyDescent="0.25">
      <c r="A4" s="7" t="s">
        <v>163</v>
      </c>
      <c r="B4" s="1" t="s">
        <v>2</v>
      </c>
      <c r="C4" s="22">
        <v>1</v>
      </c>
      <c r="D4" s="22">
        <v>11</v>
      </c>
      <c r="E4" s="1">
        <v>-1</v>
      </c>
      <c r="F4" s="24">
        <v>7</v>
      </c>
      <c r="G4" s="17">
        <v>0</v>
      </c>
      <c r="H4" s="18">
        <v>11</v>
      </c>
      <c r="I4" s="21">
        <f t="shared" ref="I4:I67" si="1">IF(Q4&gt;$AN$4,F4,-1)</f>
        <v>7</v>
      </c>
      <c r="J4" s="21">
        <f t="shared" ref="J4:J67" si="2">IF(R4&gt;$AN$4,G4,-1)</f>
        <v>-1</v>
      </c>
      <c r="K4" s="21">
        <f t="shared" ref="K4:K67" si="3">IF(S4&gt;$AN$4,H4,-1)</f>
        <v>-1</v>
      </c>
      <c r="L4" s="21">
        <f t="shared" ref="L4:L67" si="4">IF(OR(I4 =C4,I4 = D4,I4 =E4),1,0)</f>
        <v>0</v>
      </c>
      <c r="M4" s="21">
        <f t="shared" ref="M4:M67" si="5">IF(OR(J4 =C4,J4 = D4,J4 =E4),1,0)</f>
        <v>1</v>
      </c>
      <c r="N4" s="21">
        <f t="shared" ref="N4:N67" si="6">IF(OR(K4 =C4,K4 = D4,K4 =E4),1,0)</f>
        <v>1</v>
      </c>
      <c r="O4" s="21">
        <f t="shared" ref="O4:O67" si="7">SUM(L4:N4)</f>
        <v>2</v>
      </c>
      <c r="P4">
        <f t="shared" ref="P4:P67" si="8">W4-O4</f>
        <v>0</v>
      </c>
      <c r="Q4" s="20">
        <v>0.11600000000000001</v>
      </c>
      <c r="R4">
        <v>0.08</v>
      </c>
      <c r="S4">
        <v>7.4999999999999997E-2</v>
      </c>
      <c r="T4">
        <f t="shared" ref="T4:T67" si="9">IF(OR(F4 =C4,F4 = D4,F4 =E4),1,0)</f>
        <v>0</v>
      </c>
      <c r="U4">
        <f t="shared" ref="U4:U67" si="10">IF(OR(G4 =C4,G4 = D4,G4 =E4),1,0)</f>
        <v>0</v>
      </c>
      <c r="V4">
        <f t="shared" ref="V4:V67" si="11">IF(OR(H4 =C4,H4 = D4,H4 =E4), 1, 0)</f>
        <v>1</v>
      </c>
      <c r="W4">
        <f>COUNTIFS(C4:E4,"&gt;-1")</f>
        <v>2</v>
      </c>
      <c r="X4">
        <f t="shared" ref="X4:X67" si="12">SUM(T4:V4)</f>
        <v>1</v>
      </c>
      <c r="Y4">
        <f t="shared" ref="Y4:Y67" si="13">W4-X4</f>
        <v>1</v>
      </c>
      <c r="Z4" t="str">
        <f t="shared" ref="Z4:Z67" si="14">IF(AND(T4=0,Q4&gt;$AM$4), "Why wrong",IF(AND(T4=1,Q4&lt;=$AN$4),"Why yes"))</f>
        <v>Why wrong</v>
      </c>
      <c r="AA4" t="b">
        <f t="shared" ref="AA4:AA67" si="15">IF(AND(U4=0,R4&gt;$AM$4), "Why wrong",IF(AND(U4=1,R4&lt;=$AN$4),"Why yes"))</f>
        <v>0</v>
      </c>
      <c r="AB4" t="str">
        <f t="shared" ref="AB4:AB67" si="16">IF(AND(V4=0,S4&gt;$AM$4), "Why wrong",IF(AND(V4=1,S4&lt;=$AN$4),"Why yes"))</f>
        <v>Why yes</v>
      </c>
      <c r="AC4" s="7" t="s">
        <v>154</v>
      </c>
      <c r="AD4" s="7" t="s">
        <v>345</v>
      </c>
      <c r="AE4" s="7"/>
      <c r="AF4" s="7" t="s">
        <v>344</v>
      </c>
      <c r="AH4" t="s">
        <v>232</v>
      </c>
      <c r="AJ4" s="1">
        <v>0</v>
      </c>
      <c r="AK4" s="1" t="s">
        <v>129</v>
      </c>
      <c r="AM4">
        <v>0.1</v>
      </c>
      <c r="AN4">
        <v>0.08</v>
      </c>
    </row>
    <row r="5" spans="1:40" x14ac:dyDescent="0.25">
      <c r="A5" s="7" t="s">
        <v>163</v>
      </c>
      <c r="B5" s="1" t="s">
        <v>3</v>
      </c>
      <c r="C5" s="22">
        <v>7</v>
      </c>
      <c r="D5" s="22">
        <v>11</v>
      </c>
      <c r="E5" s="1">
        <v>4</v>
      </c>
      <c r="F5" s="25">
        <v>17</v>
      </c>
      <c r="G5" s="14">
        <v>11</v>
      </c>
      <c r="H5" s="15">
        <v>8</v>
      </c>
      <c r="I5" s="21">
        <f t="shared" si="1"/>
        <v>17</v>
      </c>
      <c r="J5" s="21">
        <f t="shared" si="2"/>
        <v>-1</v>
      </c>
      <c r="K5" s="21">
        <f t="shared" si="3"/>
        <v>-1</v>
      </c>
      <c r="L5" s="21">
        <f t="shared" si="4"/>
        <v>0</v>
      </c>
      <c r="M5" s="21">
        <f t="shared" si="5"/>
        <v>0</v>
      </c>
      <c r="N5" s="21">
        <f t="shared" si="6"/>
        <v>0</v>
      </c>
      <c r="O5" s="21">
        <f t="shared" si="7"/>
        <v>0</v>
      </c>
      <c r="P5">
        <f t="shared" si="8"/>
        <v>3</v>
      </c>
      <c r="Q5" s="20">
        <v>0.13200000000000001</v>
      </c>
      <c r="R5">
        <v>7.9000000000000001E-2</v>
      </c>
      <c r="S5">
        <v>7.6999999999999999E-2</v>
      </c>
      <c r="T5">
        <f t="shared" si="9"/>
        <v>0</v>
      </c>
      <c r="U5">
        <f t="shared" si="10"/>
        <v>1</v>
      </c>
      <c r="V5">
        <f t="shared" si="11"/>
        <v>0</v>
      </c>
      <c r="W5">
        <f>COUNTIFS(C5:E5,"&gt;-1")</f>
        <v>3</v>
      </c>
      <c r="X5">
        <f t="shared" si="12"/>
        <v>1</v>
      </c>
      <c r="Y5">
        <f t="shared" si="13"/>
        <v>2</v>
      </c>
      <c r="Z5" t="str">
        <f t="shared" si="14"/>
        <v>Why wrong</v>
      </c>
      <c r="AA5" t="str">
        <f t="shared" si="15"/>
        <v>Why yes</v>
      </c>
      <c r="AB5" t="b">
        <f t="shared" si="16"/>
        <v>0</v>
      </c>
      <c r="AC5" s="7" t="s">
        <v>154</v>
      </c>
      <c r="AD5" s="7" t="s">
        <v>346</v>
      </c>
      <c r="AE5" s="7" t="s">
        <v>341</v>
      </c>
      <c r="AF5" s="7"/>
      <c r="AH5" t="s">
        <v>233</v>
      </c>
      <c r="AI5" t="s">
        <v>326</v>
      </c>
      <c r="AJ5" s="1">
        <v>1</v>
      </c>
      <c r="AK5" s="1" t="s">
        <v>130</v>
      </c>
    </row>
    <row r="6" spans="1:40" x14ac:dyDescent="0.25">
      <c r="A6" s="7" t="s">
        <v>163</v>
      </c>
      <c r="B6" s="1" t="s">
        <v>4</v>
      </c>
      <c r="C6" s="22">
        <v>17</v>
      </c>
      <c r="D6" s="22">
        <v>8</v>
      </c>
      <c r="E6" s="1">
        <v>-1</v>
      </c>
      <c r="F6" s="16">
        <v>17</v>
      </c>
      <c r="G6" s="17">
        <v>11</v>
      </c>
      <c r="H6" s="18">
        <v>8</v>
      </c>
      <c r="I6" s="21">
        <f t="shared" si="1"/>
        <v>17</v>
      </c>
      <c r="J6" s="21">
        <f t="shared" si="2"/>
        <v>-1</v>
      </c>
      <c r="K6" s="21">
        <f t="shared" si="3"/>
        <v>-1</v>
      </c>
      <c r="L6" s="21">
        <f t="shared" si="4"/>
        <v>1</v>
      </c>
      <c r="M6" s="21">
        <f t="shared" si="5"/>
        <v>1</v>
      </c>
      <c r="N6" s="21">
        <f t="shared" si="6"/>
        <v>1</v>
      </c>
      <c r="O6" s="21">
        <f t="shared" si="7"/>
        <v>3</v>
      </c>
      <c r="P6">
        <f t="shared" si="8"/>
        <v>-1</v>
      </c>
      <c r="Q6" s="20">
        <v>8.6999999999999994E-2</v>
      </c>
      <c r="R6">
        <v>7.3999999999999996E-2</v>
      </c>
      <c r="S6">
        <v>6.5000000000000002E-2</v>
      </c>
      <c r="T6">
        <f t="shared" si="9"/>
        <v>1</v>
      </c>
      <c r="U6">
        <f t="shared" si="10"/>
        <v>0</v>
      </c>
      <c r="V6">
        <f t="shared" si="11"/>
        <v>1</v>
      </c>
      <c r="W6">
        <f>COUNTIFS(C6:E6,"&gt;-1")</f>
        <v>2</v>
      </c>
      <c r="X6">
        <f t="shared" si="12"/>
        <v>2</v>
      </c>
      <c r="Y6">
        <f t="shared" si="13"/>
        <v>0</v>
      </c>
      <c r="Z6" t="b">
        <f t="shared" si="14"/>
        <v>0</v>
      </c>
      <c r="AA6" t="b">
        <f t="shared" si="15"/>
        <v>0</v>
      </c>
      <c r="AB6" t="str">
        <f t="shared" si="16"/>
        <v>Why yes</v>
      </c>
      <c r="AC6" s="7" t="s">
        <v>154</v>
      </c>
      <c r="AD6" s="7"/>
      <c r="AE6" s="7"/>
      <c r="AF6" s="7"/>
      <c r="AG6" t="s">
        <v>342</v>
      </c>
      <c r="AH6" t="s">
        <v>234</v>
      </c>
      <c r="AI6" s="9" t="s">
        <v>208</v>
      </c>
      <c r="AJ6" s="1">
        <v>2</v>
      </c>
      <c r="AK6" s="1" t="s">
        <v>131</v>
      </c>
    </row>
    <row r="7" spans="1:40" x14ac:dyDescent="0.25">
      <c r="A7" s="7" t="s">
        <v>163</v>
      </c>
      <c r="B7" s="1" t="s">
        <v>5</v>
      </c>
      <c r="C7" s="1">
        <v>12</v>
      </c>
      <c r="D7" s="1">
        <v>-1</v>
      </c>
      <c r="E7" s="1">
        <v>-1</v>
      </c>
      <c r="F7" s="13">
        <v>17</v>
      </c>
      <c r="G7" s="14">
        <v>7</v>
      </c>
      <c r="H7" s="15">
        <v>11</v>
      </c>
      <c r="I7" s="21">
        <f t="shared" si="1"/>
        <v>17</v>
      </c>
      <c r="J7" s="21">
        <f t="shared" si="2"/>
        <v>7</v>
      </c>
      <c r="K7" s="21">
        <f t="shared" si="3"/>
        <v>-1</v>
      </c>
      <c r="L7" s="21">
        <f t="shared" si="4"/>
        <v>0</v>
      </c>
      <c r="M7" s="21">
        <f t="shared" si="5"/>
        <v>0</v>
      </c>
      <c r="N7" s="21">
        <f t="shared" si="6"/>
        <v>1</v>
      </c>
      <c r="O7" s="21">
        <f t="shared" si="7"/>
        <v>1</v>
      </c>
      <c r="P7">
        <f t="shared" si="8"/>
        <v>0</v>
      </c>
      <c r="Q7" s="20">
        <v>9.9000000000000005E-2</v>
      </c>
      <c r="R7">
        <v>8.4000000000000005E-2</v>
      </c>
      <c r="S7">
        <v>6.7000000000000004E-2</v>
      </c>
      <c r="T7">
        <f t="shared" si="9"/>
        <v>0</v>
      </c>
      <c r="U7">
        <f t="shared" si="10"/>
        <v>0</v>
      </c>
      <c r="V7">
        <f t="shared" si="11"/>
        <v>0</v>
      </c>
      <c r="W7">
        <f>COUNTIFS(C7:E7,"&gt;-1")</f>
        <v>1</v>
      </c>
      <c r="X7">
        <f t="shared" si="12"/>
        <v>0</v>
      </c>
      <c r="Y7">
        <f t="shared" si="13"/>
        <v>1</v>
      </c>
      <c r="Z7" t="b">
        <f t="shared" si="14"/>
        <v>0</v>
      </c>
      <c r="AA7" t="b">
        <f t="shared" si="15"/>
        <v>0</v>
      </c>
      <c r="AB7" t="b">
        <f t="shared" si="16"/>
        <v>0</v>
      </c>
      <c r="AC7" s="7" t="s">
        <v>154</v>
      </c>
      <c r="AD7" s="7"/>
      <c r="AE7" s="7"/>
      <c r="AF7" s="7"/>
      <c r="AH7" t="s">
        <v>235</v>
      </c>
      <c r="AJ7" s="1">
        <v>3</v>
      </c>
      <c r="AK7" s="1" t="s">
        <v>132</v>
      </c>
    </row>
    <row r="8" spans="1:40" x14ac:dyDescent="0.25">
      <c r="A8" s="7" t="s">
        <v>163</v>
      </c>
      <c r="B8" s="1" t="s">
        <v>6</v>
      </c>
      <c r="C8" s="1">
        <v>9</v>
      </c>
      <c r="D8" s="1">
        <v>-1</v>
      </c>
      <c r="E8" s="1">
        <v>-1</v>
      </c>
      <c r="F8" s="16">
        <v>17</v>
      </c>
      <c r="G8" s="17">
        <v>7</v>
      </c>
      <c r="H8" s="18">
        <v>2</v>
      </c>
      <c r="I8" s="21">
        <f t="shared" si="1"/>
        <v>17</v>
      </c>
      <c r="J8" s="21">
        <f t="shared" si="2"/>
        <v>-1</v>
      </c>
      <c r="K8" s="21">
        <f t="shared" si="3"/>
        <v>-1</v>
      </c>
      <c r="L8" s="21">
        <f t="shared" si="4"/>
        <v>0</v>
      </c>
      <c r="M8" s="21">
        <f t="shared" si="5"/>
        <v>1</v>
      </c>
      <c r="N8" s="21">
        <f t="shared" si="6"/>
        <v>1</v>
      </c>
      <c r="O8" s="21">
        <f t="shared" si="7"/>
        <v>2</v>
      </c>
      <c r="P8">
        <f t="shared" si="8"/>
        <v>-1</v>
      </c>
      <c r="Q8" s="20">
        <v>8.2000000000000003E-2</v>
      </c>
      <c r="R8">
        <v>7.2999999999999995E-2</v>
      </c>
      <c r="S8">
        <v>7.0000000000000007E-2</v>
      </c>
      <c r="T8">
        <f t="shared" si="9"/>
        <v>0</v>
      </c>
      <c r="U8">
        <f t="shared" si="10"/>
        <v>0</v>
      </c>
      <c r="V8">
        <f t="shared" si="11"/>
        <v>0</v>
      </c>
      <c r="W8">
        <f t="shared" ref="W8:W71" si="17">COUNTIFS(C8:E8,"&gt;-1")</f>
        <v>1</v>
      </c>
      <c r="X8">
        <f t="shared" si="12"/>
        <v>0</v>
      </c>
      <c r="Y8">
        <f t="shared" si="13"/>
        <v>1</v>
      </c>
      <c r="Z8" t="b">
        <f t="shared" si="14"/>
        <v>0</v>
      </c>
      <c r="AA8" t="b">
        <f t="shared" si="15"/>
        <v>0</v>
      </c>
      <c r="AB8" t="b">
        <f t="shared" si="16"/>
        <v>0</v>
      </c>
      <c r="AC8" s="7" t="s">
        <v>154</v>
      </c>
      <c r="AD8" s="7"/>
      <c r="AE8" s="7"/>
      <c r="AF8" s="7"/>
      <c r="AH8" t="s">
        <v>236</v>
      </c>
      <c r="AJ8" s="1">
        <v>4</v>
      </c>
      <c r="AK8" s="1" t="s">
        <v>133</v>
      </c>
    </row>
    <row r="9" spans="1:40" x14ac:dyDescent="0.25">
      <c r="A9" s="7" t="s">
        <v>163</v>
      </c>
      <c r="B9" s="1" t="s">
        <v>7</v>
      </c>
      <c r="C9" s="1">
        <v>12</v>
      </c>
      <c r="D9" s="1">
        <v>-1</v>
      </c>
      <c r="E9" s="1">
        <v>-1</v>
      </c>
      <c r="F9" s="25">
        <v>7</v>
      </c>
      <c r="G9" s="26">
        <v>5</v>
      </c>
      <c r="H9" s="27">
        <v>8</v>
      </c>
      <c r="I9" s="21">
        <f t="shared" si="1"/>
        <v>7</v>
      </c>
      <c r="J9" s="21">
        <f t="shared" si="2"/>
        <v>5</v>
      </c>
      <c r="K9" s="21">
        <f t="shared" si="3"/>
        <v>8</v>
      </c>
      <c r="L9" s="21">
        <f t="shared" si="4"/>
        <v>0</v>
      </c>
      <c r="M9" s="21">
        <f t="shared" si="5"/>
        <v>0</v>
      </c>
      <c r="N9" s="21">
        <f t="shared" si="6"/>
        <v>0</v>
      </c>
      <c r="O9" s="21">
        <f t="shared" si="7"/>
        <v>0</v>
      </c>
      <c r="P9">
        <f t="shared" si="8"/>
        <v>1</v>
      </c>
      <c r="Q9" s="20">
        <v>0.17100000000000001</v>
      </c>
      <c r="R9">
        <v>0.115</v>
      </c>
      <c r="S9">
        <v>0.112</v>
      </c>
      <c r="T9">
        <f t="shared" si="9"/>
        <v>0</v>
      </c>
      <c r="U9">
        <f t="shared" si="10"/>
        <v>0</v>
      </c>
      <c r="V9">
        <f t="shared" si="11"/>
        <v>0</v>
      </c>
      <c r="W9">
        <f t="shared" si="17"/>
        <v>1</v>
      </c>
      <c r="X9">
        <f t="shared" si="12"/>
        <v>0</v>
      </c>
      <c r="Y9">
        <f t="shared" si="13"/>
        <v>1</v>
      </c>
      <c r="Z9" t="str">
        <f t="shared" si="14"/>
        <v>Why wrong</v>
      </c>
      <c r="AA9" t="str">
        <f t="shared" si="15"/>
        <v>Why wrong</v>
      </c>
      <c r="AB9" t="str">
        <f t="shared" si="16"/>
        <v>Why wrong</v>
      </c>
      <c r="AC9" s="7" t="s">
        <v>154</v>
      </c>
      <c r="AD9" s="7" t="s">
        <v>348</v>
      </c>
      <c r="AE9" s="7" t="s">
        <v>350</v>
      </c>
      <c r="AF9" s="7" t="s">
        <v>352</v>
      </c>
      <c r="AG9" t="s">
        <v>356</v>
      </c>
      <c r="AH9" t="s">
        <v>237</v>
      </c>
      <c r="AJ9" s="1">
        <v>5</v>
      </c>
      <c r="AK9" s="1" t="s">
        <v>134</v>
      </c>
    </row>
    <row r="10" spans="1:40" x14ac:dyDescent="0.25">
      <c r="A10" s="7" t="s">
        <v>163</v>
      </c>
      <c r="B10" s="1" t="s">
        <v>8</v>
      </c>
      <c r="C10" s="1">
        <v>11</v>
      </c>
      <c r="D10" s="1">
        <v>1</v>
      </c>
      <c r="E10" s="1">
        <v>-1</v>
      </c>
      <c r="F10" s="16">
        <v>11</v>
      </c>
      <c r="G10" s="17">
        <v>17</v>
      </c>
      <c r="H10" s="18">
        <v>7</v>
      </c>
      <c r="I10" s="21">
        <f t="shared" si="1"/>
        <v>11</v>
      </c>
      <c r="J10" s="21">
        <f t="shared" si="2"/>
        <v>17</v>
      </c>
      <c r="K10" s="21">
        <f t="shared" si="3"/>
        <v>7</v>
      </c>
      <c r="L10" s="21">
        <f t="shared" si="4"/>
        <v>1</v>
      </c>
      <c r="M10" s="21">
        <f t="shared" si="5"/>
        <v>0</v>
      </c>
      <c r="N10" s="21">
        <f t="shared" si="6"/>
        <v>0</v>
      </c>
      <c r="O10" s="21">
        <f t="shared" si="7"/>
        <v>1</v>
      </c>
      <c r="P10">
        <f t="shared" si="8"/>
        <v>1</v>
      </c>
      <c r="Q10" s="20">
        <v>0.11600000000000001</v>
      </c>
      <c r="R10">
        <v>0.115</v>
      </c>
      <c r="S10">
        <v>8.3000000000000004E-2</v>
      </c>
      <c r="T10">
        <f t="shared" si="9"/>
        <v>1</v>
      </c>
      <c r="U10">
        <f t="shared" si="10"/>
        <v>0</v>
      </c>
      <c r="V10">
        <f t="shared" si="11"/>
        <v>0</v>
      </c>
      <c r="W10">
        <f t="shared" si="17"/>
        <v>2</v>
      </c>
      <c r="X10">
        <f t="shared" si="12"/>
        <v>1</v>
      </c>
      <c r="Y10">
        <f t="shared" si="13"/>
        <v>1</v>
      </c>
      <c r="Z10" t="b">
        <f t="shared" si="14"/>
        <v>0</v>
      </c>
      <c r="AA10" t="str">
        <f t="shared" si="15"/>
        <v>Why wrong</v>
      </c>
      <c r="AB10" t="b">
        <f t="shared" si="16"/>
        <v>0</v>
      </c>
      <c r="AC10" s="7" t="s">
        <v>154</v>
      </c>
      <c r="AD10" s="7"/>
      <c r="AE10" s="7" t="s">
        <v>353</v>
      </c>
      <c r="AF10" s="7"/>
      <c r="AH10" t="s">
        <v>238</v>
      </c>
      <c r="AJ10" s="1">
        <v>6</v>
      </c>
      <c r="AK10" s="1" t="s">
        <v>135</v>
      </c>
    </row>
    <row r="11" spans="1:40" x14ac:dyDescent="0.25">
      <c r="A11" s="7" t="s">
        <v>163</v>
      </c>
      <c r="B11" s="1" t="s">
        <v>9</v>
      </c>
      <c r="C11" s="1">
        <v>5</v>
      </c>
      <c r="D11" s="1">
        <v>-1</v>
      </c>
      <c r="E11" s="1">
        <v>-1</v>
      </c>
      <c r="F11" s="13">
        <v>7</v>
      </c>
      <c r="G11" s="14">
        <v>17</v>
      </c>
      <c r="H11" s="15">
        <v>11</v>
      </c>
      <c r="I11" s="21">
        <f t="shared" si="1"/>
        <v>7</v>
      </c>
      <c r="J11" s="21">
        <f t="shared" si="2"/>
        <v>17</v>
      </c>
      <c r="K11" s="21">
        <f t="shared" si="3"/>
        <v>11</v>
      </c>
      <c r="L11" s="21">
        <f t="shared" si="4"/>
        <v>0</v>
      </c>
      <c r="M11" s="21">
        <f t="shared" si="5"/>
        <v>0</v>
      </c>
      <c r="N11" s="21">
        <f t="shared" si="6"/>
        <v>0</v>
      </c>
      <c r="O11" s="21">
        <f t="shared" si="7"/>
        <v>0</v>
      </c>
      <c r="P11">
        <f t="shared" si="8"/>
        <v>1</v>
      </c>
      <c r="Q11" s="20">
        <v>0.122</v>
      </c>
      <c r="R11">
        <v>0.108</v>
      </c>
      <c r="S11">
        <v>8.7999999999999995E-2</v>
      </c>
      <c r="T11">
        <f t="shared" si="9"/>
        <v>0</v>
      </c>
      <c r="U11">
        <f t="shared" si="10"/>
        <v>0</v>
      </c>
      <c r="V11">
        <f t="shared" si="11"/>
        <v>0</v>
      </c>
      <c r="W11">
        <f t="shared" si="17"/>
        <v>1</v>
      </c>
      <c r="X11">
        <f t="shared" si="12"/>
        <v>0</v>
      </c>
      <c r="Y11">
        <f t="shared" si="13"/>
        <v>1</v>
      </c>
      <c r="Z11" t="str">
        <f t="shared" si="14"/>
        <v>Why wrong</v>
      </c>
      <c r="AA11" t="str">
        <f t="shared" si="15"/>
        <v>Why wrong</v>
      </c>
      <c r="AB11" t="b">
        <f t="shared" si="16"/>
        <v>0</v>
      </c>
      <c r="AC11" s="7" t="s">
        <v>154</v>
      </c>
      <c r="AD11" s="7"/>
      <c r="AE11" s="7"/>
      <c r="AF11" s="7"/>
      <c r="AG11" t="s">
        <v>343</v>
      </c>
      <c r="AH11" t="s">
        <v>239</v>
      </c>
      <c r="AI11" s="9" t="s">
        <v>209</v>
      </c>
      <c r="AJ11" s="1">
        <v>7</v>
      </c>
      <c r="AK11" s="1" t="s">
        <v>136</v>
      </c>
    </row>
    <row r="12" spans="1:40" x14ac:dyDescent="0.25">
      <c r="A12" s="7" t="s">
        <v>163</v>
      </c>
      <c r="B12" s="1" t="s">
        <v>10</v>
      </c>
      <c r="C12" s="1">
        <v>-1</v>
      </c>
      <c r="D12" s="1">
        <v>-1</v>
      </c>
      <c r="E12" s="1">
        <v>-1</v>
      </c>
      <c r="F12" s="16">
        <v>5</v>
      </c>
      <c r="G12" s="17">
        <v>7</v>
      </c>
      <c r="H12" s="18">
        <v>11</v>
      </c>
      <c r="I12" s="21">
        <f t="shared" si="1"/>
        <v>-1</v>
      </c>
      <c r="J12" s="21">
        <f t="shared" si="2"/>
        <v>-1</v>
      </c>
      <c r="K12" s="21">
        <f t="shared" si="3"/>
        <v>-1</v>
      </c>
      <c r="L12" s="21">
        <f t="shared" si="4"/>
        <v>1</v>
      </c>
      <c r="M12" s="21">
        <f t="shared" si="5"/>
        <v>1</v>
      </c>
      <c r="N12" s="21">
        <f t="shared" si="6"/>
        <v>1</v>
      </c>
      <c r="O12" s="21">
        <f t="shared" si="7"/>
        <v>3</v>
      </c>
      <c r="P12">
        <f t="shared" si="8"/>
        <v>-3</v>
      </c>
      <c r="Q12" s="20">
        <v>0.08</v>
      </c>
      <c r="R12">
        <v>6.9000000000000006E-2</v>
      </c>
      <c r="S12">
        <v>6.9000000000000006E-2</v>
      </c>
      <c r="T12">
        <f t="shared" si="9"/>
        <v>0</v>
      </c>
      <c r="U12">
        <f t="shared" si="10"/>
        <v>0</v>
      </c>
      <c r="V12">
        <f t="shared" si="11"/>
        <v>0</v>
      </c>
      <c r="W12">
        <f t="shared" si="17"/>
        <v>0</v>
      </c>
      <c r="X12">
        <f t="shared" si="12"/>
        <v>0</v>
      </c>
      <c r="Y12">
        <f t="shared" si="13"/>
        <v>0</v>
      </c>
      <c r="Z12" t="b">
        <f t="shared" si="14"/>
        <v>0</v>
      </c>
      <c r="AA12" t="b">
        <f t="shared" si="15"/>
        <v>0</v>
      </c>
      <c r="AB12" t="b">
        <f t="shared" si="16"/>
        <v>0</v>
      </c>
      <c r="AC12" s="7" t="s">
        <v>154</v>
      </c>
      <c r="AD12" s="7"/>
      <c r="AE12" s="7"/>
      <c r="AF12" s="7"/>
      <c r="AH12" t="s">
        <v>240</v>
      </c>
      <c r="AI12" t="s">
        <v>210</v>
      </c>
      <c r="AJ12" s="1">
        <v>8</v>
      </c>
      <c r="AK12" s="1" t="s">
        <v>137</v>
      </c>
    </row>
    <row r="13" spans="1:40" x14ac:dyDescent="0.25">
      <c r="A13" s="7" t="s">
        <v>163</v>
      </c>
      <c r="B13" s="1" t="s">
        <v>11</v>
      </c>
      <c r="C13" s="1">
        <v>0</v>
      </c>
      <c r="D13" s="1">
        <v>-1</v>
      </c>
      <c r="E13" s="1">
        <v>-1</v>
      </c>
      <c r="F13" s="13">
        <v>17</v>
      </c>
      <c r="G13" s="14">
        <v>7</v>
      </c>
      <c r="H13" s="15">
        <v>11</v>
      </c>
      <c r="I13" s="21">
        <f t="shared" si="1"/>
        <v>17</v>
      </c>
      <c r="J13" s="21">
        <f t="shared" si="2"/>
        <v>-1</v>
      </c>
      <c r="K13" s="21">
        <f t="shared" si="3"/>
        <v>-1</v>
      </c>
      <c r="L13" s="21">
        <f t="shared" si="4"/>
        <v>0</v>
      </c>
      <c r="M13" s="21">
        <f t="shared" si="5"/>
        <v>1</v>
      </c>
      <c r="N13" s="21">
        <f t="shared" si="6"/>
        <v>1</v>
      </c>
      <c r="O13" s="21">
        <f t="shared" si="7"/>
        <v>2</v>
      </c>
      <c r="P13">
        <f t="shared" si="8"/>
        <v>-1</v>
      </c>
      <c r="Q13" s="20">
        <v>0.10299999999999999</v>
      </c>
      <c r="R13">
        <v>7.3999999999999996E-2</v>
      </c>
      <c r="S13">
        <v>6.8000000000000005E-2</v>
      </c>
      <c r="T13">
        <f t="shared" si="9"/>
        <v>0</v>
      </c>
      <c r="U13">
        <f t="shared" si="10"/>
        <v>0</v>
      </c>
      <c r="V13">
        <f t="shared" si="11"/>
        <v>0</v>
      </c>
      <c r="W13">
        <f t="shared" si="17"/>
        <v>1</v>
      </c>
      <c r="X13">
        <f t="shared" si="12"/>
        <v>0</v>
      </c>
      <c r="Y13">
        <f t="shared" si="13"/>
        <v>1</v>
      </c>
      <c r="Z13" t="str">
        <f t="shared" si="14"/>
        <v>Why wrong</v>
      </c>
      <c r="AA13" t="b">
        <f t="shared" si="15"/>
        <v>0</v>
      </c>
      <c r="AB13" t="b">
        <f t="shared" si="16"/>
        <v>0</v>
      </c>
      <c r="AC13" s="7" t="s">
        <v>154</v>
      </c>
      <c r="AD13" s="7" t="s">
        <v>354</v>
      </c>
      <c r="AE13" s="7"/>
      <c r="AF13" s="7"/>
      <c r="AH13" t="s">
        <v>241</v>
      </c>
      <c r="AJ13" s="1">
        <v>9</v>
      </c>
      <c r="AK13" s="1" t="s">
        <v>138</v>
      </c>
    </row>
    <row r="14" spans="1:40" x14ac:dyDescent="0.25">
      <c r="A14" s="7" t="s">
        <v>163</v>
      </c>
      <c r="B14" s="1" t="s">
        <v>12</v>
      </c>
      <c r="C14" s="1">
        <v>13</v>
      </c>
      <c r="D14" s="1">
        <v>-1</v>
      </c>
      <c r="E14" s="1">
        <v>-1</v>
      </c>
      <c r="F14" s="16">
        <v>7</v>
      </c>
      <c r="G14" s="17">
        <v>11</v>
      </c>
      <c r="H14" s="18">
        <v>17</v>
      </c>
      <c r="I14" s="21">
        <f t="shared" si="1"/>
        <v>-1</v>
      </c>
      <c r="J14" s="21">
        <f t="shared" si="2"/>
        <v>-1</v>
      </c>
      <c r="K14" s="21">
        <f t="shared" si="3"/>
        <v>-1</v>
      </c>
      <c r="L14" s="21">
        <f t="shared" si="4"/>
        <v>1</v>
      </c>
      <c r="M14" s="21">
        <f t="shared" si="5"/>
        <v>1</v>
      </c>
      <c r="N14" s="21">
        <f t="shared" si="6"/>
        <v>1</v>
      </c>
      <c r="O14" s="21">
        <f t="shared" si="7"/>
        <v>3</v>
      </c>
      <c r="P14">
        <f t="shared" si="8"/>
        <v>-2</v>
      </c>
      <c r="Q14" s="20">
        <v>7.3999999999999996E-2</v>
      </c>
      <c r="R14">
        <v>6.6000000000000003E-2</v>
      </c>
      <c r="S14">
        <v>6.2E-2</v>
      </c>
      <c r="T14">
        <f t="shared" si="9"/>
        <v>0</v>
      </c>
      <c r="U14">
        <f t="shared" si="10"/>
        <v>0</v>
      </c>
      <c r="V14">
        <f t="shared" si="11"/>
        <v>0</v>
      </c>
      <c r="W14">
        <f t="shared" si="17"/>
        <v>1</v>
      </c>
      <c r="X14">
        <f t="shared" si="12"/>
        <v>0</v>
      </c>
      <c r="Y14">
        <f t="shared" si="13"/>
        <v>1</v>
      </c>
      <c r="Z14" t="b">
        <f t="shared" si="14"/>
        <v>0</v>
      </c>
      <c r="AA14" t="b">
        <f t="shared" si="15"/>
        <v>0</v>
      </c>
      <c r="AB14" t="b">
        <f t="shared" si="16"/>
        <v>0</v>
      </c>
      <c r="AC14" s="7" t="s">
        <v>154</v>
      </c>
      <c r="AD14" s="7"/>
      <c r="AE14" s="7"/>
      <c r="AF14" s="7"/>
      <c r="AH14" t="s">
        <v>242</v>
      </c>
      <c r="AJ14" s="1">
        <v>10</v>
      </c>
      <c r="AK14" s="1" t="s">
        <v>139</v>
      </c>
    </row>
    <row r="15" spans="1:40" x14ac:dyDescent="0.25">
      <c r="A15" s="7" t="s">
        <v>163</v>
      </c>
      <c r="B15" s="1" t="s">
        <v>13</v>
      </c>
      <c r="C15" s="1">
        <v>12</v>
      </c>
      <c r="D15" s="1">
        <v>-1</v>
      </c>
      <c r="E15" s="1">
        <v>-1</v>
      </c>
      <c r="F15" s="13">
        <v>17</v>
      </c>
      <c r="G15" s="14">
        <v>7</v>
      </c>
      <c r="H15" s="15">
        <v>11</v>
      </c>
      <c r="I15" s="21">
        <f t="shared" si="1"/>
        <v>17</v>
      </c>
      <c r="J15" s="21">
        <f t="shared" si="2"/>
        <v>7</v>
      </c>
      <c r="K15" s="21">
        <f t="shared" si="3"/>
        <v>-1</v>
      </c>
      <c r="L15" s="21">
        <f t="shared" si="4"/>
        <v>0</v>
      </c>
      <c r="M15" s="21">
        <f t="shared" si="5"/>
        <v>0</v>
      </c>
      <c r="N15" s="21">
        <f t="shared" si="6"/>
        <v>1</v>
      </c>
      <c r="O15" s="21">
        <f t="shared" si="7"/>
        <v>1</v>
      </c>
      <c r="P15">
        <f t="shared" si="8"/>
        <v>0</v>
      </c>
      <c r="Q15" s="20">
        <v>8.5999999999999993E-2</v>
      </c>
      <c r="R15">
        <v>8.5999999999999993E-2</v>
      </c>
      <c r="S15">
        <v>7.9000000000000001E-2</v>
      </c>
      <c r="T15">
        <f t="shared" si="9"/>
        <v>0</v>
      </c>
      <c r="U15">
        <f t="shared" si="10"/>
        <v>0</v>
      </c>
      <c r="V15">
        <f t="shared" si="11"/>
        <v>0</v>
      </c>
      <c r="W15">
        <f t="shared" si="17"/>
        <v>1</v>
      </c>
      <c r="X15">
        <f t="shared" si="12"/>
        <v>0</v>
      </c>
      <c r="Y15">
        <f t="shared" si="13"/>
        <v>1</v>
      </c>
      <c r="Z15" t="b">
        <f t="shared" si="14"/>
        <v>0</v>
      </c>
      <c r="AA15" t="b">
        <f t="shared" si="15"/>
        <v>0</v>
      </c>
      <c r="AB15" t="b">
        <f t="shared" si="16"/>
        <v>0</v>
      </c>
      <c r="AC15" s="7" t="s">
        <v>154</v>
      </c>
      <c r="AD15" s="7"/>
      <c r="AE15" s="7"/>
      <c r="AF15" s="7"/>
      <c r="AH15" t="s">
        <v>243</v>
      </c>
      <c r="AJ15" s="1">
        <v>11</v>
      </c>
      <c r="AK15" s="1" t="s">
        <v>140</v>
      </c>
    </row>
    <row r="16" spans="1:40" x14ac:dyDescent="0.25">
      <c r="A16" s="7" t="s">
        <v>163</v>
      </c>
      <c r="B16" s="1" t="s">
        <v>14</v>
      </c>
      <c r="C16" s="1">
        <v>8</v>
      </c>
      <c r="D16" s="1">
        <v>-1</v>
      </c>
      <c r="E16" s="1">
        <v>-1</v>
      </c>
      <c r="F16" s="16">
        <v>7</v>
      </c>
      <c r="G16" s="17">
        <v>11</v>
      </c>
      <c r="H16" s="18">
        <v>8</v>
      </c>
      <c r="I16" s="21">
        <f t="shared" si="1"/>
        <v>7</v>
      </c>
      <c r="J16" s="21">
        <f t="shared" si="2"/>
        <v>11</v>
      </c>
      <c r="K16" s="21">
        <f t="shared" si="3"/>
        <v>8</v>
      </c>
      <c r="L16" s="21">
        <f t="shared" si="4"/>
        <v>0</v>
      </c>
      <c r="M16" s="21">
        <f t="shared" si="5"/>
        <v>0</v>
      </c>
      <c r="N16" s="21">
        <f t="shared" si="6"/>
        <v>1</v>
      </c>
      <c r="O16" s="21">
        <f t="shared" si="7"/>
        <v>1</v>
      </c>
      <c r="P16">
        <f t="shared" si="8"/>
        <v>0</v>
      </c>
      <c r="Q16" s="20">
        <v>0.108</v>
      </c>
      <c r="R16">
        <v>0.09</v>
      </c>
      <c r="S16">
        <v>8.4000000000000005E-2</v>
      </c>
      <c r="T16">
        <f t="shared" si="9"/>
        <v>0</v>
      </c>
      <c r="U16">
        <f t="shared" si="10"/>
        <v>0</v>
      </c>
      <c r="V16">
        <f t="shared" si="11"/>
        <v>1</v>
      </c>
      <c r="W16">
        <f t="shared" si="17"/>
        <v>1</v>
      </c>
      <c r="X16">
        <f t="shared" si="12"/>
        <v>1</v>
      </c>
      <c r="Y16">
        <f t="shared" si="13"/>
        <v>0</v>
      </c>
      <c r="Z16" t="str">
        <f t="shared" si="14"/>
        <v>Why wrong</v>
      </c>
      <c r="AA16" t="b">
        <f t="shared" si="15"/>
        <v>0</v>
      </c>
      <c r="AB16" t="b">
        <f t="shared" si="16"/>
        <v>0</v>
      </c>
      <c r="AC16" s="7" t="s">
        <v>154</v>
      </c>
      <c r="AD16" s="7"/>
      <c r="AE16" s="7"/>
      <c r="AF16" s="7"/>
      <c r="AH16" t="s">
        <v>244</v>
      </c>
      <c r="AJ16" s="1">
        <v>12</v>
      </c>
      <c r="AK16" s="1" t="s">
        <v>141</v>
      </c>
    </row>
    <row r="17" spans="1:37" x14ac:dyDescent="0.25">
      <c r="A17" s="7" t="s">
        <v>163</v>
      </c>
      <c r="B17" s="1" t="s">
        <v>15</v>
      </c>
      <c r="C17" s="1">
        <v>-1</v>
      </c>
      <c r="D17" s="1">
        <v>-1</v>
      </c>
      <c r="E17" s="1">
        <v>-1</v>
      </c>
      <c r="F17" s="13">
        <v>17</v>
      </c>
      <c r="G17" s="14">
        <v>2</v>
      </c>
      <c r="H17" s="15">
        <v>11</v>
      </c>
      <c r="I17" s="21">
        <f t="shared" si="1"/>
        <v>17</v>
      </c>
      <c r="J17" s="21">
        <f t="shared" si="2"/>
        <v>2</v>
      </c>
      <c r="K17" s="21">
        <f t="shared" si="3"/>
        <v>11</v>
      </c>
      <c r="L17" s="21">
        <f t="shared" si="4"/>
        <v>0</v>
      </c>
      <c r="M17" s="21">
        <f t="shared" si="5"/>
        <v>0</v>
      </c>
      <c r="N17" s="21">
        <f t="shared" si="6"/>
        <v>0</v>
      </c>
      <c r="O17" s="21">
        <f t="shared" si="7"/>
        <v>0</v>
      </c>
      <c r="P17">
        <f t="shared" si="8"/>
        <v>0</v>
      </c>
      <c r="Q17" s="20">
        <v>9.6000000000000002E-2</v>
      </c>
      <c r="R17">
        <v>8.8999999999999996E-2</v>
      </c>
      <c r="S17">
        <v>8.5999999999999993E-2</v>
      </c>
      <c r="T17">
        <f t="shared" si="9"/>
        <v>0</v>
      </c>
      <c r="U17">
        <f t="shared" si="10"/>
        <v>0</v>
      </c>
      <c r="V17">
        <f t="shared" si="11"/>
        <v>0</v>
      </c>
      <c r="W17">
        <f t="shared" si="17"/>
        <v>0</v>
      </c>
      <c r="X17">
        <f t="shared" si="12"/>
        <v>0</v>
      </c>
      <c r="Y17">
        <f t="shared" si="13"/>
        <v>0</v>
      </c>
      <c r="Z17" t="b">
        <f t="shared" si="14"/>
        <v>0</v>
      </c>
      <c r="AA17" t="b">
        <f t="shared" si="15"/>
        <v>0</v>
      </c>
      <c r="AB17" t="b">
        <f t="shared" si="16"/>
        <v>0</v>
      </c>
      <c r="AC17" s="7" t="s">
        <v>154</v>
      </c>
      <c r="AD17" s="7"/>
      <c r="AE17" s="7"/>
      <c r="AF17" s="7"/>
      <c r="AH17" t="s">
        <v>245</v>
      </c>
      <c r="AI17" t="s">
        <v>211</v>
      </c>
      <c r="AJ17" s="1">
        <v>13</v>
      </c>
      <c r="AK17" s="1" t="s">
        <v>142</v>
      </c>
    </row>
    <row r="18" spans="1:37" x14ac:dyDescent="0.25">
      <c r="A18" s="7" t="s">
        <v>163</v>
      </c>
      <c r="B18" s="1" t="s">
        <v>16</v>
      </c>
      <c r="C18" s="1">
        <v>12</v>
      </c>
      <c r="D18" s="1">
        <v>-1</v>
      </c>
      <c r="E18" s="1">
        <v>-1</v>
      </c>
      <c r="F18" s="16">
        <v>8</v>
      </c>
      <c r="G18" s="17">
        <v>5</v>
      </c>
      <c r="H18" s="18">
        <v>11</v>
      </c>
      <c r="I18" s="21">
        <f t="shared" si="1"/>
        <v>-1</v>
      </c>
      <c r="J18" s="21">
        <f t="shared" si="2"/>
        <v>-1</v>
      </c>
      <c r="K18" s="21">
        <f t="shared" si="3"/>
        <v>-1</v>
      </c>
      <c r="L18" s="21">
        <f t="shared" si="4"/>
        <v>1</v>
      </c>
      <c r="M18" s="21">
        <f t="shared" si="5"/>
        <v>1</v>
      </c>
      <c r="N18" s="21">
        <f t="shared" si="6"/>
        <v>1</v>
      </c>
      <c r="O18" s="21">
        <f t="shared" si="7"/>
        <v>3</v>
      </c>
      <c r="P18">
        <f t="shared" si="8"/>
        <v>-2</v>
      </c>
      <c r="Q18" s="20">
        <v>6.5000000000000002E-2</v>
      </c>
      <c r="R18">
        <v>6.0999999999999999E-2</v>
      </c>
      <c r="S18">
        <v>5.6000000000000001E-2</v>
      </c>
      <c r="T18">
        <f t="shared" si="9"/>
        <v>0</v>
      </c>
      <c r="U18">
        <f t="shared" si="10"/>
        <v>0</v>
      </c>
      <c r="V18">
        <f t="shared" si="11"/>
        <v>0</v>
      </c>
      <c r="W18">
        <f t="shared" si="17"/>
        <v>1</v>
      </c>
      <c r="X18">
        <f t="shared" si="12"/>
        <v>0</v>
      </c>
      <c r="Y18">
        <f t="shared" si="13"/>
        <v>1</v>
      </c>
      <c r="Z18" t="b">
        <f t="shared" si="14"/>
        <v>0</v>
      </c>
      <c r="AA18" t="b">
        <f t="shared" si="15"/>
        <v>0</v>
      </c>
      <c r="AB18" t="b">
        <f t="shared" si="16"/>
        <v>0</v>
      </c>
      <c r="AC18" s="7" t="s">
        <v>154</v>
      </c>
      <c r="AD18" s="7"/>
      <c r="AE18" s="7"/>
      <c r="AF18" s="7"/>
      <c r="AH18" t="s">
        <v>246</v>
      </c>
      <c r="AJ18" s="1">
        <v>14</v>
      </c>
      <c r="AK18" s="1" t="s">
        <v>143</v>
      </c>
    </row>
    <row r="19" spans="1:37" x14ac:dyDescent="0.25">
      <c r="A19" s="7" t="s">
        <v>163</v>
      </c>
      <c r="B19" s="1" t="s">
        <v>17</v>
      </c>
      <c r="C19" s="1">
        <v>12</v>
      </c>
      <c r="D19" s="1">
        <v>-1</v>
      </c>
      <c r="E19" s="1">
        <v>-1</v>
      </c>
      <c r="F19" s="13">
        <v>11</v>
      </c>
      <c r="G19" s="14">
        <v>17</v>
      </c>
      <c r="H19" s="15">
        <v>7</v>
      </c>
      <c r="I19" s="21">
        <f t="shared" si="1"/>
        <v>-1</v>
      </c>
      <c r="J19" s="21">
        <f t="shared" si="2"/>
        <v>-1</v>
      </c>
      <c r="K19" s="21">
        <f t="shared" si="3"/>
        <v>-1</v>
      </c>
      <c r="L19" s="21">
        <f t="shared" si="4"/>
        <v>1</v>
      </c>
      <c r="M19" s="21">
        <f t="shared" si="5"/>
        <v>1</v>
      </c>
      <c r="N19" s="21">
        <f t="shared" si="6"/>
        <v>1</v>
      </c>
      <c r="O19" s="21">
        <f t="shared" si="7"/>
        <v>3</v>
      </c>
      <c r="P19">
        <f t="shared" si="8"/>
        <v>-2</v>
      </c>
      <c r="Q19" s="20">
        <v>0.08</v>
      </c>
      <c r="R19">
        <v>7.5999999999999998E-2</v>
      </c>
      <c r="S19">
        <v>6.8000000000000005E-2</v>
      </c>
      <c r="T19">
        <f t="shared" si="9"/>
        <v>0</v>
      </c>
      <c r="U19">
        <f t="shared" si="10"/>
        <v>0</v>
      </c>
      <c r="V19">
        <f t="shared" si="11"/>
        <v>0</v>
      </c>
      <c r="W19">
        <f t="shared" si="17"/>
        <v>1</v>
      </c>
      <c r="X19">
        <f t="shared" si="12"/>
        <v>0</v>
      </c>
      <c r="Y19">
        <f t="shared" si="13"/>
        <v>1</v>
      </c>
      <c r="Z19" t="b">
        <f t="shared" si="14"/>
        <v>0</v>
      </c>
      <c r="AA19" t="b">
        <f t="shared" si="15"/>
        <v>0</v>
      </c>
      <c r="AB19" t="b">
        <f t="shared" si="16"/>
        <v>0</v>
      </c>
      <c r="AC19" s="7" t="s">
        <v>154</v>
      </c>
      <c r="AD19" s="7"/>
      <c r="AE19" s="7"/>
      <c r="AF19" s="7"/>
      <c r="AH19" t="s">
        <v>247</v>
      </c>
      <c r="AJ19" s="1">
        <v>15</v>
      </c>
      <c r="AK19" s="1" t="s">
        <v>144</v>
      </c>
    </row>
    <row r="20" spans="1:37" x14ac:dyDescent="0.25">
      <c r="A20" s="7" t="s">
        <v>163</v>
      </c>
      <c r="B20" s="1" t="s">
        <v>18</v>
      </c>
      <c r="C20" s="1">
        <v>12</v>
      </c>
      <c r="D20" s="1">
        <v>-1</v>
      </c>
      <c r="E20" s="1">
        <v>-1</v>
      </c>
      <c r="F20" s="28">
        <v>7</v>
      </c>
      <c r="G20" s="17">
        <v>11</v>
      </c>
      <c r="H20" s="18">
        <v>8</v>
      </c>
      <c r="I20" s="21">
        <f t="shared" si="1"/>
        <v>7</v>
      </c>
      <c r="J20" s="21">
        <f t="shared" si="2"/>
        <v>11</v>
      </c>
      <c r="K20" s="21">
        <f t="shared" si="3"/>
        <v>-1</v>
      </c>
      <c r="L20" s="21">
        <f t="shared" si="4"/>
        <v>0</v>
      </c>
      <c r="M20" s="21">
        <f t="shared" si="5"/>
        <v>0</v>
      </c>
      <c r="N20" s="21">
        <f t="shared" si="6"/>
        <v>1</v>
      </c>
      <c r="O20" s="21">
        <f t="shared" si="7"/>
        <v>1</v>
      </c>
      <c r="P20">
        <f t="shared" si="8"/>
        <v>0</v>
      </c>
      <c r="Q20" s="20">
        <v>0.16600000000000001</v>
      </c>
      <c r="R20">
        <v>0.1</v>
      </c>
      <c r="S20">
        <v>7.5999999999999998E-2</v>
      </c>
      <c r="T20">
        <f t="shared" si="9"/>
        <v>0</v>
      </c>
      <c r="U20">
        <f t="shared" si="10"/>
        <v>0</v>
      </c>
      <c r="V20">
        <f t="shared" si="11"/>
        <v>0</v>
      </c>
      <c r="W20">
        <f t="shared" si="17"/>
        <v>1</v>
      </c>
      <c r="X20">
        <f t="shared" si="12"/>
        <v>0</v>
      </c>
      <c r="Y20">
        <f t="shared" si="13"/>
        <v>1</v>
      </c>
      <c r="Z20" t="str">
        <f t="shared" si="14"/>
        <v>Why wrong</v>
      </c>
      <c r="AA20" t="b">
        <f t="shared" si="15"/>
        <v>0</v>
      </c>
      <c r="AB20" t="b">
        <f t="shared" si="16"/>
        <v>0</v>
      </c>
      <c r="AC20" s="7" t="s">
        <v>154</v>
      </c>
      <c r="AD20" s="7" t="s">
        <v>387</v>
      </c>
      <c r="AE20" s="7"/>
      <c r="AF20" s="7"/>
      <c r="AH20" t="s">
        <v>248</v>
      </c>
      <c r="AJ20" s="1">
        <v>16</v>
      </c>
      <c r="AK20" s="1" t="s">
        <v>145</v>
      </c>
    </row>
    <row r="21" spans="1:37" x14ac:dyDescent="0.25">
      <c r="A21" s="7" t="s">
        <v>163</v>
      </c>
      <c r="B21" s="1" t="s">
        <v>19</v>
      </c>
      <c r="C21" s="1">
        <v>12</v>
      </c>
      <c r="D21" s="1">
        <v>-1</v>
      </c>
      <c r="E21" s="1">
        <v>-1</v>
      </c>
      <c r="F21" s="25">
        <v>17</v>
      </c>
      <c r="G21" s="26">
        <v>11</v>
      </c>
      <c r="H21" s="15">
        <v>7</v>
      </c>
      <c r="I21" s="21">
        <f t="shared" si="1"/>
        <v>17</v>
      </c>
      <c r="J21" s="21">
        <f t="shared" si="2"/>
        <v>11</v>
      </c>
      <c r="K21" s="21">
        <f t="shared" si="3"/>
        <v>7</v>
      </c>
      <c r="L21" s="21">
        <f t="shared" si="4"/>
        <v>0</v>
      </c>
      <c r="M21" s="21">
        <f t="shared" si="5"/>
        <v>0</v>
      </c>
      <c r="N21" s="21">
        <f t="shared" si="6"/>
        <v>0</v>
      </c>
      <c r="O21" s="21">
        <f t="shared" si="7"/>
        <v>0</v>
      </c>
      <c r="P21">
        <f t="shared" si="8"/>
        <v>1</v>
      </c>
      <c r="Q21" s="20">
        <v>0.11700000000000001</v>
      </c>
      <c r="R21">
        <v>0.106</v>
      </c>
      <c r="S21">
        <v>0.09</v>
      </c>
      <c r="T21">
        <f t="shared" si="9"/>
        <v>0</v>
      </c>
      <c r="U21">
        <f t="shared" si="10"/>
        <v>0</v>
      </c>
      <c r="V21">
        <f t="shared" si="11"/>
        <v>0</v>
      </c>
      <c r="W21">
        <f t="shared" si="17"/>
        <v>1</v>
      </c>
      <c r="X21">
        <f t="shared" si="12"/>
        <v>0</v>
      </c>
      <c r="Y21">
        <f t="shared" si="13"/>
        <v>1</v>
      </c>
      <c r="Z21" t="str">
        <f t="shared" si="14"/>
        <v>Why wrong</v>
      </c>
      <c r="AA21" t="str">
        <f t="shared" si="15"/>
        <v>Why wrong</v>
      </c>
      <c r="AB21" t="b">
        <f t="shared" si="16"/>
        <v>0</v>
      </c>
      <c r="AC21" s="7" t="s">
        <v>154</v>
      </c>
      <c r="AD21" s="7" t="s">
        <v>351</v>
      </c>
      <c r="AE21" s="7" t="s">
        <v>349</v>
      </c>
      <c r="AF21" s="7"/>
      <c r="AG21" t="s">
        <v>356</v>
      </c>
      <c r="AH21" t="s">
        <v>249</v>
      </c>
      <c r="AJ21" s="1">
        <v>17</v>
      </c>
      <c r="AK21" s="1" t="s">
        <v>146</v>
      </c>
    </row>
    <row r="22" spans="1:37" x14ac:dyDescent="0.25">
      <c r="A22" s="7" t="s">
        <v>163</v>
      </c>
      <c r="B22" s="1" t="s">
        <v>20</v>
      </c>
      <c r="C22" s="1">
        <v>12</v>
      </c>
      <c r="D22" s="1">
        <v>-1</v>
      </c>
      <c r="E22" s="1">
        <v>-1</v>
      </c>
      <c r="F22" s="28">
        <v>7</v>
      </c>
      <c r="G22" s="29">
        <v>17</v>
      </c>
      <c r="H22" s="18">
        <v>11</v>
      </c>
      <c r="I22" s="21">
        <f t="shared" si="1"/>
        <v>7</v>
      </c>
      <c r="J22" s="21">
        <f t="shared" si="2"/>
        <v>17</v>
      </c>
      <c r="K22" s="21">
        <f t="shared" si="3"/>
        <v>11</v>
      </c>
      <c r="L22" s="21">
        <f t="shared" si="4"/>
        <v>0</v>
      </c>
      <c r="M22" s="21">
        <f t="shared" si="5"/>
        <v>0</v>
      </c>
      <c r="N22" s="21">
        <f t="shared" si="6"/>
        <v>0</v>
      </c>
      <c r="O22" s="21">
        <f t="shared" si="7"/>
        <v>0</v>
      </c>
      <c r="P22">
        <f t="shared" si="8"/>
        <v>1</v>
      </c>
      <c r="Q22" s="20">
        <v>0.128</v>
      </c>
      <c r="R22">
        <v>0.123</v>
      </c>
      <c r="S22">
        <v>0.10299999999999999</v>
      </c>
      <c r="T22">
        <f t="shared" si="9"/>
        <v>0</v>
      </c>
      <c r="U22">
        <f t="shared" si="10"/>
        <v>0</v>
      </c>
      <c r="V22">
        <f t="shared" si="11"/>
        <v>0</v>
      </c>
      <c r="W22">
        <f t="shared" si="17"/>
        <v>1</v>
      </c>
      <c r="X22">
        <f t="shared" si="12"/>
        <v>0</v>
      </c>
      <c r="Y22">
        <f t="shared" si="13"/>
        <v>1</v>
      </c>
      <c r="Z22" t="str">
        <f t="shared" si="14"/>
        <v>Why wrong</v>
      </c>
      <c r="AA22" t="str">
        <f t="shared" si="15"/>
        <v>Why wrong</v>
      </c>
      <c r="AB22" t="str">
        <f t="shared" si="16"/>
        <v>Why wrong</v>
      </c>
      <c r="AC22" s="7" t="s">
        <v>154</v>
      </c>
      <c r="AD22" s="7" t="s">
        <v>348</v>
      </c>
      <c r="AE22" s="7" t="s">
        <v>351</v>
      </c>
      <c r="AF22" s="7" t="s">
        <v>357</v>
      </c>
      <c r="AG22" t="s">
        <v>356</v>
      </c>
      <c r="AH22" t="s">
        <v>251</v>
      </c>
    </row>
    <row r="23" spans="1:37" x14ac:dyDescent="0.25">
      <c r="A23" s="7" t="s">
        <v>163</v>
      </c>
      <c r="B23" s="1" t="s">
        <v>21</v>
      </c>
      <c r="C23" s="1">
        <v>12</v>
      </c>
      <c r="D23" s="1">
        <v>4</v>
      </c>
      <c r="E23" s="1">
        <v>17</v>
      </c>
      <c r="F23" s="13">
        <v>17</v>
      </c>
      <c r="G23" s="14">
        <v>11</v>
      </c>
      <c r="H23" s="15">
        <v>5</v>
      </c>
      <c r="I23" s="21">
        <f t="shared" si="1"/>
        <v>17</v>
      </c>
      <c r="J23" s="21">
        <f t="shared" si="2"/>
        <v>-1</v>
      </c>
      <c r="K23" s="21">
        <f t="shared" si="3"/>
        <v>-1</v>
      </c>
      <c r="L23" s="21">
        <f t="shared" si="4"/>
        <v>1</v>
      </c>
      <c r="M23" s="21">
        <f t="shared" si="5"/>
        <v>0</v>
      </c>
      <c r="N23" s="21">
        <f t="shared" si="6"/>
        <v>0</v>
      </c>
      <c r="O23" s="21">
        <f t="shared" si="7"/>
        <v>1</v>
      </c>
      <c r="P23">
        <f t="shared" si="8"/>
        <v>2</v>
      </c>
      <c r="Q23" s="20">
        <v>0.124</v>
      </c>
      <c r="R23">
        <v>6.6000000000000003E-2</v>
      </c>
      <c r="S23">
        <v>6.0999999999999999E-2</v>
      </c>
      <c r="T23">
        <f t="shared" si="9"/>
        <v>1</v>
      </c>
      <c r="U23">
        <f t="shared" si="10"/>
        <v>0</v>
      </c>
      <c r="V23">
        <f t="shared" si="11"/>
        <v>0</v>
      </c>
      <c r="W23">
        <f t="shared" si="17"/>
        <v>3</v>
      </c>
      <c r="X23">
        <f t="shared" si="12"/>
        <v>1</v>
      </c>
      <c r="Y23">
        <f t="shared" si="13"/>
        <v>2</v>
      </c>
      <c r="Z23" t="b">
        <f t="shared" si="14"/>
        <v>0</v>
      </c>
      <c r="AA23" t="b">
        <f t="shared" si="15"/>
        <v>0</v>
      </c>
      <c r="AB23" t="b">
        <f t="shared" si="16"/>
        <v>0</v>
      </c>
      <c r="AC23" s="7" t="s">
        <v>154</v>
      </c>
      <c r="AD23" s="7"/>
      <c r="AE23" s="7"/>
      <c r="AF23" s="7"/>
      <c r="AH23" t="s">
        <v>252</v>
      </c>
    </row>
    <row r="24" spans="1:37" x14ac:dyDescent="0.25">
      <c r="A24" s="7" t="s">
        <v>163</v>
      </c>
      <c r="B24" s="1" t="s">
        <v>22</v>
      </c>
      <c r="C24" s="1">
        <v>-1</v>
      </c>
      <c r="D24" s="1">
        <v>-1</v>
      </c>
      <c r="E24" s="1">
        <v>-1</v>
      </c>
      <c r="F24" s="16">
        <v>17</v>
      </c>
      <c r="G24" s="17">
        <v>2</v>
      </c>
      <c r="H24" s="18">
        <v>11</v>
      </c>
      <c r="I24" s="21">
        <f t="shared" si="1"/>
        <v>17</v>
      </c>
      <c r="J24" s="21">
        <f t="shared" si="2"/>
        <v>-1</v>
      </c>
      <c r="K24" s="21">
        <f t="shared" si="3"/>
        <v>-1</v>
      </c>
      <c r="L24" s="21">
        <f t="shared" si="4"/>
        <v>0</v>
      </c>
      <c r="M24" s="21">
        <f t="shared" si="5"/>
        <v>1</v>
      </c>
      <c r="N24" s="21">
        <f t="shared" si="6"/>
        <v>1</v>
      </c>
      <c r="O24" s="21">
        <f t="shared" si="7"/>
        <v>2</v>
      </c>
      <c r="P24">
        <f t="shared" si="8"/>
        <v>-2</v>
      </c>
      <c r="Q24" s="20">
        <v>0.11899999999999999</v>
      </c>
      <c r="R24">
        <v>0.06</v>
      </c>
      <c r="S24">
        <v>5.8999999999999997E-2</v>
      </c>
      <c r="T24">
        <f t="shared" si="9"/>
        <v>0</v>
      </c>
      <c r="U24">
        <f t="shared" si="10"/>
        <v>0</v>
      </c>
      <c r="V24">
        <f t="shared" si="11"/>
        <v>0</v>
      </c>
      <c r="W24">
        <f t="shared" si="17"/>
        <v>0</v>
      </c>
      <c r="X24">
        <f t="shared" si="12"/>
        <v>0</v>
      </c>
      <c r="Y24">
        <f t="shared" si="13"/>
        <v>0</v>
      </c>
      <c r="Z24" t="str">
        <f t="shared" si="14"/>
        <v>Why wrong</v>
      </c>
      <c r="AA24" t="b">
        <f t="shared" si="15"/>
        <v>0</v>
      </c>
      <c r="AB24" t="b">
        <f t="shared" si="16"/>
        <v>0</v>
      </c>
      <c r="AC24" s="7" t="s">
        <v>154</v>
      </c>
      <c r="AD24" s="7" t="s">
        <v>358</v>
      </c>
      <c r="AE24" s="7"/>
      <c r="AF24" s="7"/>
      <c r="AG24" t="s">
        <v>359</v>
      </c>
      <c r="AH24" t="s">
        <v>253</v>
      </c>
      <c r="AI24" t="s">
        <v>212</v>
      </c>
    </row>
    <row r="25" spans="1:37" x14ac:dyDescent="0.25">
      <c r="A25" s="7" t="s">
        <v>163</v>
      </c>
      <c r="B25" s="1" t="s">
        <v>23</v>
      </c>
      <c r="C25" s="1">
        <v>4</v>
      </c>
      <c r="D25" s="1">
        <v>12</v>
      </c>
      <c r="E25" s="1">
        <v>15</v>
      </c>
      <c r="F25" s="13">
        <v>17</v>
      </c>
      <c r="G25" s="14">
        <v>7</v>
      </c>
      <c r="H25" s="15">
        <v>8</v>
      </c>
      <c r="I25" s="21">
        <f t="shared" si="1"/>
        <v>17</v>
      </c>
      <c r="J25" s="21">
        <f t="shared" si="2"/>
        <v>-1</v>
      </c>
      <c r="K25" s="21">
        <f t="shared" si="3"/>
        <v>-1</v>
      </c>
      <c r="L25" s="21">
        <f t="shared" si="4"/>
        <v>0</v>
      </c>
      <c r="M25" s="21">
        <f t="shared" si="5"/>
        <v>0</v>
      </c>
      <c r="N25" s="21">
        <f t="shared" si="6"/>
        <v>0</v>
      </c>
      <c r="O25" s="21">
        <f t="shared" si="7"/>
        <v>0</v>
      </c>
      <c r="P25">
        <f t="shared" si="8"/>
        <v>3</v>
      </c>
      <c r="Q25" s="20">
        <v>9.7000000000000003E-2</v>
      </c>
      <c r="R25">
        <v>7.0000000000000007E-2</v>
      </c>
      <c r="S25">
        <v>6.6000000000000003E-2</v>
      </c>
      <c r="T25">
        <f t="shared" si="9"/>
        <v>0</v>
      </c>
      <c r="U25">
        <f t="shared" si="10"/>
        <v>0</v>
      </c>
      <c r="V25">
        <f t="shared" si="11"/>
        <v>0</v>
      </c>
      <c r="W25">
        <f t="shared" si="17"/>
        <v>3</v>
      </c>
      <c r="X25">
        <f t="shared" si="12"/>
        <v>0</v>
      </c>
      <c r="Y25">
        <f t="shared" si="13"/>
        <v>3</v>
      </c>
      <c r="Z25" t="b">
        <f t="shared" si="14"/>
        <v>0</v>
      </c>
      <c r="AA25" t="b">
        <f t="shared" si="15"/>
        <v>0</v>
      </c>
      <c r="AB25" t="b">
        <f t="shared" si="16"/>
        <v>0</v>
      </c>
      <c r="AC25" s="7" t="s">
        <v>154</v>
      </c>
      <c r="AD25" s="7"/>
      <c r="AE25" s="7"/>
      <c r="AF25" s="7"/>
      <c r="AG25" t="s">
        <v>361</v>
      </c>
      <c r="AH25" t="s">
        <v>254</v>
      </c>
    </row>
    <row r="26" spans="1:37" x14ac:dyDescent="0.25">
      <c r="A26" s="7" t="s">
        <v>163</v>
      </c>
      <c r="B26" s="1" t="s">
        <v>24</v>
      </c>
      <c r="C26" s="1">
        <v>12</v>
      </c>
      <c r="D26" s="1">
        <v>4</v>
      </c>
      <c r="E26" s="1">
        <v>-1</v>
      </c>
      <c r="F26" s="16">
        <v>5</v>
      </c>
      <c r="G26" s="17">
        <v>17</v>
      </c>
      <c r="H26" s="18">
        <v>8</v>
      </c>
      <c r="I26" s="21">
        <f t="shared" si="1"/>
        <v>5</v>
      </c>
      <c r="J26" s="21">
        <f t="shared" si="2"/>
        <v>17</v>
      </c>
      <c r="K26" s="21">
        <f t="shared" si="3"/>
        <v>-1</v>
      </c>
      <c r="L26" s="21">
        <f t="shared" si="4"/>
        <v>0</v>
      </c>
      <c r="M26" s="21">
        <f t="shared" si="5"/>
        <v>0</v>
      </c>
      <c r="N26" s="21">
        <f t="shared" si="6"/>
        <v>1</v>
      </c>
      <c r="O26" s="21">
        <f t="shared" si="7"/>
        <v>1</v>
      </c>
      <c r="P26">
        <f t="shared" si="8"/>
        <v>1</v>
      </c>
      <c r="Q26" s="20">
        <v>8.7999999999999995E-2</v>
      </c>
      <c r="R26">
        <v>8.5999999999999993E-2</v>
      </c>
      <c r="S26">
        <v>6.0999999999999999E-2</v>
      </c>
      <c r="T26">
        <f t="shared" si="9"/>
        <v>0</v>
      </c>
      <c r="U26">
        <f t="shared" si="10"/>
        <v>0</v>
      </c>
      <c r="V26">
        <f t="shared" si="11"/>
        <v>0</v>
      </c>
      <c r="W26">
        <f t="shared" si="17"/>
        <v>2</v>
      </c>
      <c r="X26">
        <f t="shared" si="12"/>
        <v>0</v>
      </c>
      <c r="Y26">
        <f t="shared" si="13"/>
        <v>2</v>
      </c>
      <c r="Z26" t="b">
        <f t="shared" si="14"/>
        <v>0</v>
      </c>
      <c r="AA26" t="b">
        <f t="shared" si="15"/>
        <v>0</v>
      </c>
      <c r="AB26" t="b">
        <f t="shared" si="16"/>
        <v>0</v>
      </c>
      <c r="AC26" s="7" t="s">
        <v>154</v>
      </c>
      <c r="AD26" s="7"/>
      <c r="AE26" s="7"/>
      <c r="AF26" s="7"/>
      <c r="AG26" t="s">
        <v>360</v>
      </c>
      <c r="AH26" t="s">
        <v>255</v>
      </c>
    </row>
    <row r="27" spans="1:37" x14ac:dyDescent="0.25">
      <c r="A27" s="7" t="s">
        <v>163</v>
      </c>
      <c r="B27" s="1" t="s">
        <v>25</v>
      </c>
      <c r="C27" s="1">
        <v>12</v>
      </c>
      <c r="D27" s="1">
        <v>-1</v>
      </c>
      <c r="E27" s="1">
        <v>-1</v>
      </c>
      <c r="F27" s="13">
        <v>17</v>
      </c>
      <c r="G27" s="14">
        <v>11</v>
      </c>
      <c r="H27" s="15">
        <v>7</v>
      </c>
      <c r="I27" s="21">
        <f t="shared" si="1"/>
        <v>17</v>
      </c>
      <c r="J27" s="21">
        <f t="shared" si="2"/>
        <v>11</v>
      </c>
      <c r="K27" s="21">
        <f t="shared" si="3"/>
        <v>-1</v>
      </c>
      <c r="L27" s="21">
        <f t="shared" si="4"/>
        <v>0</v>
      </c>
      <c r="M27" s="21">
        <f t="shared" si="5"/>
        <v>0</v>
      </c>
      <c r="N27" s="21">
        <f t="shared" si="6"/>
        <v>1</v>
      </c>
      <c r="O27" s="21">
        <f t="shared" si="7"/>
        <v>1</v>
      </c>
      <c r="P27">
        <f t="shared" si="8"/>
        <v>0</v>
      </c>
      <c r="Q27" s="20">
        <v>9.1999999999999998E-2</v>
      </c>
      <c r="R27">
        <v>8.5000000000000006E-2</v>
      </c>
      <c r="S27">
        <v>7.6999999999999999E-2</v>
      </c>
      <c r="T27">
        <f t="shared" si="9"/>
        <v>0</v>
      </c>
      <c r="U27">
        <f t="shared" si="10"/>
        <v>0</v>
      </c>
      <c r="V27">
        <f t="shared" si="11"/>
        <v>0</v>
      </c>
      <c r="W27">
        <f t="shared" si="17"/>
        <v>1</v>
      </c>
      <c r="X27">
        <f t="shared" si="12"/>
        <v>0</v>
      </c>
      <c r="Y27">
        <f t="shared" si="13"/>
        <v>1</v>
      </c>
      <c r="Z27" t="b">
        <f t="shared" si="14"/>
        <v>0</v>
      </c>
      <c r="AA27" t="b">
        <f t="shared" si="15"/>
        <v>0</v>
      </c>
      <c r="AB27" t="b">
        <f t="shared" si="16"/>
        <v>0</v>
      </c>
      <c r="AC27" s="7" t="s">
        <v>154</v>
      </c>
      <c r="AD27" s="7"/>
      <c r="AE27" s="7"/>
      <c r="AF27" s="7"/>
      <c r="AH27" t="s">
        <v>256</v>
      </c>
    </row>
    <row r="28" spans="1:37" x14ac:dyDescent="0.25">
      <c r="A28" s="7" t="s">
        <v>163</v>
      </c>
      <c r="B28" s="1" t="s">
        <v>26</v>
      </c>
      <c r="C28" s="1">
        <v>7</v>
      </c>
      <c r="D28" s="1">
        <v>11</v>
      </c>
      <c r="E28" s="1">
        <v>-1</v>
      </c>
      <c r="F28" s="16">
        <v>17</v>
      </c>
      <c r="G28" s="17">
        <v>7</v>
      </c>
      <c r="H28" s="18">
        <v>8</v>
      </c>
      <c r="I28" s="21">
        <f t="shared" si="1"/>
        <v>17</v>
      </c>
      <c r="J28" s="21">
        <f t="shared" si="2"/>
        <v>-1</v>
      </c>
      <c r="K28" s="21">
        <f t="shared" si="3"/>
        <v>-1</v>
      </c>
      <c r="L28" s="21">
        <f t="shared" si="4"/>
        <v>0</v>
      </c>
      <c r="M28" s="21">
        <f t="shared" si="5"/>
        <v>1</v>
      </c>
      <c r="N28" s="21">
        <f t="shared" si="6"/>
        <v>1</v>
      </c>
      <c r="O28" s="21">
        <f t="shared" si="7"/>
        <v>2</v>
      </c>
      <c r="P28">
        <f t="shared" si="8"/>
        <v>0</v>
      </c>
      <c r="Q28" s="20">
        <v>9.1999999999999998E-2</v>
      </c>
      <c r="R28">
        <v>6.5000000000000002E-2</v>
      </c>
      <c r="S28">
        <v>5.6000000000000001E-2</v>
      </c>
      <c r="T28">
        <f t="shared" si="9"/>
        <v>0</v>
      </c>
      <c r="U28">
        <f t="shared" si="10"/>
        <v>1</v>
      </c>
      <c r="V28">
        <f t="shared" si="11"/>
        <v>0</v>
      </c>
      <c r="W28">
        <f t="shared" si="17"/>
        <v>2</v>
      </c>
      <c r="X28">
        <f t="shared" si="12"/>
        <v>1</v>
      </c>
      <c r="Y28">
        <f t="shared" si="13"/>
        <v>1</v>
      </c>
      <c r="Z28" t="b">
        <f t="shared" si="14"/>
        <v>0</v>
      </c>
      <c r="AA28" t="str">
        <f t="shared" si="15"/>
        <v>Why yes</v>
      </c>
      <c r="AB28" t="b">
        <f t="shared" si="16"/>
        <v>0</v>
      </c>
      <c r="AC28" s="7" t="s">
        <v>154</v>
      </c>
      <c r="AD28" s="7"/>
      <c r="AE28" s="7" t="s">
        <v>362</v>
      </c>
      <c r="AF28" s="7"/>
      <c r="AH28" t="s">
        <v>213</v>
      </c>
    </row>
    <row r="29" spans="1:37" x14ac:dyDescent="0.25">
      <c r="A29" s="7" t="s">
        <v>163</v>
      </c>
      <c r="B29" s="1" t="s">
        <v>27</v>
      </c>
      <c r="C29" s="1">
        <v>12</v>
      </c>
      <c r="D29" s="1">
        <v>-1</v>
      </c>
      <c r="E29" s="1">
        <v>-1</v>
      </c>
      <c r="F29" s="13">
        <v>7</v>
      </c>
      <c r="G29" s="14">
        <v>11</v>
      </c>
      <c r="H29" s="15">
        <v>17</v>
      </c>
      <c r="I29" s="21">
        <f t="shared" si="1"/>
        <v>7</v>
      </c>
      <c r="J29" s="21">
        <f t="shared" si="2"/>
        <v>-1</v>
      </c>
      <c r="K29" s="21">
        <f t="shared" si="3"/>
        <v>-1</v>
      </c>
      <c r="L29" s="21">
        <f t="shared" si="4"/>
        <v>0</v>
      </c>
      <c r="M29" s="21">
        <f t="shared" si="5"/>
        <v>1</v>
      </c>
      <c r="N29" s="21">
        <f t="shared" si="6"/>
        <v>1</v>
      </c>
      <c r="O29" s="21">
        <f t="shared" si="7"/>
        <v>2</v>
      </c>
      <c r="P29">
        <f t="shared" si="8"/>
        <v>-1</v>
      </c>
      <c r="Q29" s="20">
        <v>8.6999999999999994E-2</v>
      </c>
      <c r="R29">
        <v>7.4999999999999997E-2</v>
      </c>
      <c r="S29">
        <v>7.4999999999999997E-2</v>
      </c>
      <c r="T29">
        <f t="shared" si="9"/>
        <v>0</v>
      </c>
      <c r="U29">
        <f t="shared" si="10"/>
        <v>0</v>
      </c>
      <c r="V29">
        <f t="shared" si="11"/>
        <v>0</v>
      </c>
      <c r="W29">
        <f t="shared" si="17"/>
        <v>1</v>
      </c>
      <c r="X29">
        <f t="shared" si="12"/>
        <v>0</v>
      </c>
      <c r="Y29">
        <f t="shared" si="13"/>
        <v>1</v>
      </c>
      <c r="Z29" t="b">
        <f t="shared" si="14"/>
        <v>0</v>
      </c>
      <c r="AA29" t="b">
        <f t="shared" si="15"/>
        <v>0</v>
      </c>
      <c r="AB29" t="b">
        <f t="shared" si="16"/>
        <v>0</v>
      </c>
      <c r="AC29" s="7" t="s">
        <v>154</v>
      </c>
      <c r="AD29" s="7"/>
      <c r="AE29" s="7"/>
      <c r="AF29" s="7"/>
      <c r="AH29" t="s">
        <v>257</v>
      </c>
    </row>
    <row r="30" spans="1:37" x14ac:dyDescent="0.25">
      <c r="A30" s="7" t="s">
        <v>163</v>
      </c>
      <c r="B30" s="1" t="s">
        <v>28</v>
      </c>
      <c r="C30" s="1">
        <v>-1</v>
      </c>
      <c r="D30" s="1">
        <v>-1</v>
      </c>
      <c r="E30" s="1">
        <v>-1</v>
      </c>
      <c r="F30" s="16">
        <v>17</v>
      </c>
      <c r="G30" s="17">
        <v>11</v>
      </c>
      <c r="H30" s="18">
        <v>5</v>
      </c>
      <c r="I30" s="21">
        <f t="shared" si="1"/>
        <v>17</v>
      </c>
      <c r="J30" s="21">
        <f t="shared" si="2"/>
        <v>-1</v>
      </c>
      <c r="K30" s="21">
        <f t="shared" si="3"/>
        <v>-1</v>
      </c>
      <c r="L30" s="21">
        <f t="shared" si="4"/>
        <v>0</v>
      </c>
      <c r="M30" s="21">
        <f t="shared" si="5"/>
        <v>1</v>
      </c>
      <c r="N30" s="21">
        <f t="shared" si="6"/>
        <v>1</v>
      </c>
      <c r="O30" s="21">
        <f t="shared" si="7"/>
        <v>2</v>
      </c>
      <c r="P30">
        <f t="shared" si="8"/>
        <v>-2</v>
      </c>
      <c r="Q30" s="20">
        <v>0.155</v>
      </c>
      <c r="R30">
        <v>7.2999999999999995E-2</v>
      </c>
      <c r="S30">
        <v>6.4000000000000001E-2</v>
      </c>
      <c r="T30">
        <f t="shared" si="9"/>
        <v>0</v>
      </c>
      <c r="U30">
        <f t="shared" si="10"/>
        <v>0</v>
      </c>
      <c r="V30">
        <f t="shared" si="11"/>
        <v>0</v>
      </c>
      <c r="W30">
        <f t="shared" si="17"/>
        <v>0</v>
      </c>
      <c r="X30">
        <f t="shared" si="12"/>
        <v>0</v>
      </c>
      <c r="Y30">
        <f t="shared" si="13"/>
        <v>0</v>
      </c>
      <c r="Z30" t="str">
        <f t="shared" si="14"/>
        <v>Why wrong</v>
      </c>
      <c r="AA30" t="b">
        <f t="shared" si="15"/>
        <v>0</v>
      </c>
      <c r="AB30" t="b">
        <f t="shared" si="16"/>
        <v>0</v>
      </c>
      <c r="AC30" s="7" t="s">
        <v>154</v>
      </c>
      <c r="AD30" s="7" t="s">
        <v>358</v>
      </c>
      <c r="AE30" s="7"/>
      <c r="AF30" s="7"/>
      <c r="AG30" t="s">
        <v>363</v>
      </c>
      <c r="AH30" t="s">
        <v>258</v>
      </c>
      <c r="AI30" t="s">
        <v>259</v>
      </c>
    </row>
    <row r="31" spans="1:37" x14ac:dyDescent="0.25">
      <c r="A31" s="7" t="s">
        <v>163</v>
      </c>
      <c r="B31" s="1" t="s">
        <v>29</v>
      </c>
      <c r="C31" s="1">
        <v>12</v>
      </c>
      <c r="D31" s="1">
        <v>4</v>
      </c>
      <c r="E31" s="1">
        <v>2</v>
      </c>
      <c r="F31" s="25">
        <v>7</v>
      </c>
      <c r="G31" s="26">
        <v>5</v>
      </c>
      <c r="H31" s="27">
        <v>8</v>
      </c>
      <c r="I31" s="21">
        <f t="shared" si="1"/>
        <v>7</v>
      </c>
      <c r="J31" s="21">
        <f t="shared" si="2"/>
        <v>5</v>
      </c>
      <c r="K31" s="21">
        <f t="shared" si="3"/>
        <v>8</v>
      </c>
      <c r="L31" s="21">
        <f t="shared" si="4"/>
        <v>0</v>
      </c>
      <c r="M31" s="21">
        <f t="shared" si="5"/>
        <v>0</v>
      </c>
      <c r="N31" s="21">
        <f t="shared" si="6"/>
        <v>0</v>
      </c>
      <c r="O31" s="21">
        <f t="shared" si="7"/>
        <v>0</v>
      </c>
      <c r="P31">
        <f t="shared" si="8"/>
        <v>3</v>
      </c>
      <c r="Q31" s="20">
        <v>0.14899999999999999</v>
      </c>
      <c r="R31">
        <v>0.111</v>
      </c>
      <c r="S31">
        <v>0.109</v>
      </c>
      <c r="T31">
        <f t="shared" si="9"/>
        <v>0</v>
      </c>
      <c r="U31">
        <f t="shared" si="10"/>
        <v>0</v>
      </c>
      <c r="V31">
        <f t="shared" si="11"/>
        <v>0</v>
      </c>
      <c r="W31">
        <f t="shared" si="17"/>
        <v>3</v>
      </c>
      <c r="X31">
        <f t="shared" si="12"/>
        <v>0</v>
      </c>
      <c r="Y31">
        <f t="shared" si="13"/>
        <v>3</v>
      </c>
      <c r="Z31" t="str">
        <f t="shared" si="14"/>
        <v>Why wrong</v>
      </c>
      <c r="AA31" t="str">
        <f t="shared" si="15"/>
        <v>Why wrong</v>
      </c>
      <c r="AB31" t="str">
        <f t="shared" si="16"/>
        <v>Why wrong</v>
      </c>
      <c r="AC31" s="7" t="s">
        <v>154</v>
      </c>
      <c r="AD31" s="7" t="s">
        <v>364</v>
      </c>
      <c r="AE31" s="7" t="s">
        <v>365</v>
      </c>
      <c r="AF31" s="7" t="s">
        <v>366</v>
      </c>
      <c r="AG31" t="s">
        <v>367</v>
      </c>
      <c r="AH31" t="s">
        <v>260</v>
      </c>
    </row>
    <row r="32" spans="1:37" x14ac:dyDescent="0.25">
      <c r="A32" s="7" t="s">
        <v>163</v>
      </c>
      <c r="B32" s="1" t="s">
        <v>30</v>
      </c>
      <c r="C32" s="1">
        <v>12</v>
      </c>
      <c r="D32" s="1">
        <v>4</v>
      </c>
      <c r="E32" s="1">
        <v>-1</v>
      </c>
      <c r="F32" s="16">
        <v>17</v>
      </c>
      <c r="G32" s="17">
        <v>5</v>
      </c>
      <c r="H32" s="18">
        <v>7</v>
      </c>
      <c r="I32" s="21">
        <f t="shared" si="1"/>
        <v>17</v>
      </c>
      <c r="J32" s="21">
        <f t="shared" si="2"/>
        <v>-1</v>
      </c>
      <c r="K32" s="21">
        <f t="shared" si="3"/>
        <v>-1</v>
      </c>
      <c r="L32" s="21">
        <f t="shared" si="4"/>
        <v>0</v>
      </c>
      <c r="M32" s="21">
        <f t="shared" si="5"/>
        <v>1</v>
      </c>
      <c r="N32" s="21">
        <f t="shared" si="6"/>
        <v>1</v>
      </c>
      <c r="O32" s="21">
        <f t="shared" si="7"/>
        <v>2</v>
      </c>
      <c r="P32">
        <f t="shared" si="8"/>
        <v>0</v>
      </c>
      <c r="Q32" s="20">
        <v>8.5000000000000006E-2</v>
      </c>
      <c r="R32">
        <v>6.3E-2</v>
      </c>
      <c r="S32">
        <v>0.06</v>
      </c>
      <c r="T32">
        <f t="shared" si="9"/>
        <v>0</v>
      </c>
      <c r="U32">
        <f t="shared" si="10"/>
        <v>0</v>
      </c>
      <c r="V32">
        <f t="shared" si="11"/>
        <v>0</v>
      </c>
      <c r="W32">
        <f t="shared" si="17"/>
        <v>2</v>
      </c>
      <c r="X32">
        <f t="shared" si="12"/>
        <v>0</v>
      </c>
      <c r="Y32">
        <f t="shared" si="13"/>
        <v>2</v>
      </c>
      <c r="Z32" t="b">
        <f t="shared" si="14"/>
        <v>0</v>
      </c>
      <c r="AA32" t="b">
        <f t="shared" si="15"/>
        <v>0</v>
      </c>
      <c r="AB32" t="b">
        <f t="shared" si="16"/>
        <v>0</v>
      </c>
      <c r="AC32" s="7" t="s">
        <v>154</v>
      </c>
      <c r="AD32" s="7"/>
      <c r="AE32" s="7"/>
      <c r="AF32" s="7"/>
      <c r="AG32" t="s">
        <v>369</v>
      </c>
      <c r="AH32" t="s">
        <v>261</v>
      </c>
    </row>
    <row r="33" spans="1:35" x14ac:dyDescent="0.25">
      <c r="A33" s="7" t="s">
        <v>163</v>
      </c>
      <c r="B33" s="1" t="s">
        <v>31</v>
      </c>
      <c r="C33" s="1">
        <v>-1</v>
      </c>
      <c r="D33" s="1">
        <v>-1</v>
      </c>
      <c r="E33" s="1">
        <v>-1</v>
      </c>
      <c r="F33" s="13">
        <v>17</v>
      </c>
      <c r="G33" s="14">
        <v>7</v>
      </c>
      <c r="H33" s="15">
        <v>0</v>
      </c>
      <c r="I33" s="21">
        <f t="shared" si="1"/>
        <v>17</v>
      </c>
      <c r="J33" s="21">
        <f t="shared" si="2"/>
        <v>7</v>
      </c>
      <c r="K33" s="21">
        <f t="shared" si="3"/>
        <v>0</v>
      </c>
      <c r="L33" s="21">
        <f t="shared" si="4"/>
        <v>0</v>
      </c>
      <c r="M33" s="21">
        <f t="shared" si="5"/>
        <v>0</v>
      </c>
      <c r="N33" s="21">
        <f t="shared" si="6"/>
        <v>0</v>
      </c>
      <c r="O33" s="21">
        <f t="shared" si="7"/>
        <v>0</v>
      </c>
      <c r="P33">
        <f t="shared" si="8"/>
        <v>0</v>
      </c>
      <c r="Q33" s="20">
        <v>9.9000000000000005E-2</v>
      </c>
      <c r="R33">
        <v>8.6999999999999994E-2</v>
      </c>
      <c r="S33">
        <v>8.3000000000000004E-2</v>
      </c>
      <c r="T33">
        <f t="shared" si="9"/>
        <v>0</v>
      </c>
      <c r="U33">
        <f t="shared" si="10"/>
        <v>0</v>
      </c>
      <c r="V33">
        <f t="shared" si="11"/>
        <v>0</v>
      </c>
      <c r="W33">
        <f t="shared" si="17"/>
        <v>0</v>
      </c>
      <c r="X33">
        <f t="shared" si="12"/>
        <v>0</v>
      </c>
      <c r="Y33">
        <f t="shared" si="13"/>
        <v>0</v>
      </c>
      <c r="Z33" t="b">
        <f t="shared" si="14"/>
        <v>0</v>
      </c>
      <c r="AA33" t="b">
        <f t="shared" si="15"/>
        <v>0</v>
      </c>
      <c r="AB33" t="b">
        <f t="shared" si="16"/>
        <v>0</v>
      </c>
      <c r="AC33" s="7" t="s">
        <v>154</v>
      </c>
      <c r="AD33" s="7"/>
      <c r="AE33" s="7"/>
      <c r="AF33" s="7"/>
      <c r="AH33" t="s">
        <v>262</v>
      </c>
      <c r="AI33" t="s">
        <v>211</v>
      </c>
    </row>
    <row r="34" spans="1:35" x14ac:dyDescent="0.25">
      <c r="A34" s="7" t="s">
        <v>163</v>
      </c>
      <c r="B34" s="1" t="s">
        <v>32</v>
      </c>
      <c r="C34" s="1">
        <v>12</v>
      </c>
      <c r="D34" s="1">
        <v>4</v>
      </c>
      <c r="E34" s="1">
        <v>11</v>
      </c>
      <c r="F34" s="28">
        <v>7</v>
      </c>
      <c r="G34" s="29">
        <v>5</v>
      </c>
      <c r="H34" s="18">
        <v>0</v>
      </c>
      <c r="I34" s="21">
        <f t="shared" si="1"/>
        <v>7</v>
      </c>
      <c r="J34" s="21">
        <f t="shared" si="2"/>
        <v>5</v>
      </c>
      <c r="K34" s="21">
        <f t="shared" si="3"/>
        <v>0</v>
      </c>
      <c r="L34" s="21">
        <f t="shared" si="4"/>
        <v>0</v>
      </c>
      <c r="M34" s="21">
        <f t="shared" si="5"/>
        <v>0</v>
      </c>
      <c r="N34" s="21">
        <f t="shared" si="6"/>
        <v>0</v>
      </c>
      <c r="O34" s="21">
        <f t="shared" si="7"/>
        <v>0</v>
      </c>
      <c r="P34">
        <f t="shared" si="8"/>
        <v>3</v>
      </c>
      <c r="Q34" s="20">
        <v>0.2</v>
      </c>
      <c r="R34">
        <v>0.122</v>
      </c>
      <c r="S34">
        <v>0.104</v>
      </c>
      <c r="T34">
        <f t="shared" si="9"/>
        <v>0</v>
      </c>
      <c r="U34">
        <f t="shared" si="10"/>
        <v>0</v>
      </c>
      <c r="V34">
        <f t="shared" si="11"/>
        <v>0</v>
      </c>
      <c r="W34">
        <f t="shared" si="17"/>
        <v>3</v>
      </c>
      <c r="X34">
        <f t="shared" si="12"/>
        <v>0</v>
      </c>
      <c r="Y34">
        <f t="shared" si="13"/>
        <v>3</v>
      </c>
      <c r="Z34" t="str">
        <f t="shared" si="14"/>
        <v>Why wrong</v>
      </c>
      <c r="AA34" t="str">
        <f t="shared" si="15"/>
        <v>Why wrong</v>
      </c>
      <c r="AB34" t="str">
        <f t="shared" si="16"/>
        <v>Why wrong</v>
      </c>
      <c r="AC34" s="7" t="s">
        <v>154</v>
      </c>
      <c r="AD34" s="7" t="s">
        <v>348</v>
      </c>
      <c r="AE34" s="7" t="s">
        <v>350</v>
      </c>
      <c r="AF34" s="7" t="s">
        <v>370</v>
      </c>
      <c r="AG34" t="s">
        <v>371</v>
      </c>
      <c r="AH34" t="s">
        <v>218</v>
      </c>
    </row>
    <row r="35" spans="1:35" x14ac:dyDescent="0.25">
      <c r="A35" s="7" t="s">
        <v>163</v>
      </c>
      <c r="B35" s="1" t="s">
        <v>33</v>
      </c>
      <c r="C35" s="1">
        <v>12</v>
      </c>
      <c r="D35" s="1">
        <v>4</v>
      </c>
      <c r="E35" s="1">
        <v>-1</v>
      </c>
      <c r="F35" s="13">
        <v>17</v>
      </c>
      <c r="G35" s="14">
        <v>11</v>
      </c>
      <c r="H35" s="15">
        <v>7</v>
      </c>
      <c r="I35" s="21">
        <f t="shared" si="1"/>
        <v>17</v>
      </c>
      <c r="J35" s="21">
        <f t="shared" si="2"/>
        <v>-1</v>
      </c>
      <c r="K35" s="21">
        <f t="shared" si="3"/>
        <v>-1</v>
      </c>
      <c r="L35" s="21">
        <f t="shared" si="4"/>
        <v>0</v>
      </c>
      <c r="M35" s="21">
        <f t="shared" si="5"/>
        <v>1</v>
      </c>
      <c r="N35" s="21">
        <f t="shared" si="6"/>
        <v>1</v>
      </c>
      <c r="O35" s="21">
        <f t="shared" si="7"/>
        <v>2</v>
      </c>
      <c r="P35">
        <f t="shared" si="8"/>
        <v>0</v>
      </c>
      <c r="Q35" s="20">
        <v>9.0999999999999998E-2</v>
      </c>
      <c r="R35">
        <v>7.3999999999999996E-2</v>
      </c>
      <c r="S35">
        <v>4.9000000000000002E-2</v>
      </c>
      <c r="T35">
        <f t="shared" si="9"/>
        <v>0</v>
      </c>
      <c r="U35">
        <f t="shared" si="10"/>
        <v>0</v>
      </c>
      <c r="V35">
        <f t="shared" si="11"/>
        <v>0</v>
      </c>
      <c r="W35">
        <f t="shared" si="17"/>
        <v>2</v>
      </c>
      <c r="X35">
        <f t="shared" si="12"/>
        <v>0</v>
      </c>
      <c r="Y35">
        <f t="shared" si="13"/>
        <v>2</v>
      </c>
      <c r="Z35" t="b">
        <f t="shared" si="14"/>
        <v>0</v>
      </c>
      <c r="AA35" t="b">
        <f t="shared" si="15"/>
        <v>0</v>
      </c>
      <c r="AB35" t="b">
        <f t="shared" si="16"/>
        <v>0</v>
      </c>
      <c r="AC35" s="7" t="s">
        <v>154</v>
      </c>
      <c r="AD35" s="7"/>
      <c r="AE35" s="7"/>
      <c r="AF35" s="7"/>
      <c r="AH35" t="s">
        <v>263</v>
      </c>
    </row>
    <row r="36" spans="1:35" x14ac:dyDescent="0.25">
      <c r="A36" s="7" t="s">
        <v>163</v>
      </c>
      <c r="B36" s="1" t="s">
        <v>34</v>
      </c>
      <c r="C36" s="1">
        <v>11</v>
      </c>
      <c r="D36" s="1">
        <v>4</v>
      </c>
      <c r="E36" s="1">
        <v>-1</v>
      </c>
      <c r="F36" s="28">
        <v>17</v>
      </c>
      <c r="G36" s="17">
        <v>11</v>
      </c>
      <c r="H36" s="18">
        <v>7</v>
      </c>
      <c r="I36" s="21">
        <f t="shared" si="1"/>
        <v>17</v>
      </c>
      <c r="J36" s="21">
        <f t="shared" si="2"/>
        <v>11</v>
      </c>
      <c r="K36" s="21">
        <f t="shared" si="3"/>
        <v>-1</v>
      </c>
      <c r="L36" s="21">
        <f t="shared" si="4"/>
        <v>0</v>
      </c>
      <c r="M36" s="21">
        <f t="shared" si="5"/>
        <v>1</v>
      </c>
      <c r="N36" s="21">
        <f t="shared" si="6"/>
        <v>1</v>
      </c>
      <c r="O36" s="21">
        <f t="shared" si="7"/>
        <v>2</v>
      </c>
      <c r="P36">
        <f t="shared" si="8"/>
        <v>0</v>
      </c>
      <c r="Q36" s="20">
        <v>0.115</v>
      </c>
      <c r="R36">
        <v>8.7999999999999995E-2</v>
      </c>
      <c r="S36">
        <v>7.2999999999999995E-2</v>
      </c>
      <c r="T36">
        <f t="shared" si="9"/>
        <v>0</v>
      </c>
      <c r="U36">
        <f t="shared" si="10"/>
        <v>1</v>
      </c>
      <c r="V36">
        <f t="shared" si="11"/>
        <v>0</v>
      </c>
      <c r="W36">
        <f t="shared" si="17"/>
        <v>2</v>
      </c>
      <c r="X36">
        <f t="shared" si="12"/>
        <v>1</v>
      </c>
      <c r="Y36">
        <f t="shared" si="13"/>
        <v>1</v>
      </c>
      <c r="Z36" t="str">
        <f t="shared" si="14"/>
        <v>Why wrong</v>
      </c>
      <c r="AA36" t="b">
        <f t="shared" si="15"/>
        <v>0</v>
      </c>
      <c r="AB36" t="b">
        <f t="shared" si="16"/>
        <v>0</v>
      </c>
      <c r="AC36" s="7" t="s">
        <v>154</v>
      </c>
      <c r="AD36" s="7" t="s">
        <v>372</v>
      </c>
      <c r="AE36" s="7"/>
      <c r="AF36" s="7"/>
      <c r="AH36" t="s">
        <v>264</v>
      </c>
    </row>
    <row r="37" spans="1:35" x14ac:dyDescent="0.25">
      <c r="A37" s="7" t="s">
        <v>163</v>
      </c>
      <c r="B37" s="1" t="s">
        <v>35</v>
      </c>
      <c r="C37" s="1">
        <v>11</v>
      </c>
      <c r="D37" s="1">
        <v>7</v>
      </c>
      <c r="E37" s="1">
        <v>-1</v>
      </c>
      <c r="F37" s="13">
        <v>11</v>
      </c>
      <c r="G37" s="14">
        <v>17</v>
      </c>
      <c r="H37" s="15">
        <v>7</v>
      </c>
      <c r="I37" s="21">
        <f t="shared" si="1"/>
        <v>11</v>
      </c>
      <c r="J37" s="21">
        <f t="shared" si="2"/>
        <v>17</v>
      </c>
      <c r="K37" s="21">
        <f t="shared" si="3"/>
        <v>7</v>
      </c>
      <c r="L37" s="21">
        <f t="shared" si="4"/>
        <v>1</v>
      </c>
      <c r="M37" s="21">
        <f t="shared" si="5"/>
        <v>0</v>
      </c>
      <c r="N37" s="21">
        <f t="shared" si="6"/>
        <v>1</v>
      </c>
      <c r="O37" s="21">
        <f t="shared" si="7"/>
        <v>2</v>
      </c>
      <c r="P37">
        <f t="shared" si="8"/>
        <v>0</v>
      </c>
      <c r="Q37" s="20">
        <v>0.111</v>
      </c>
      <c r="R37">
        <v>0.108</v>
      </c>
      <c r="S37">
        <v>8.8999999999999996E-2</v>
      </c>
      <c r="T37">
        <f t="shared" si="9"/>
        <v>1</v>
      </c>
      <c r="U37">
        <f t="shared" si="10"/>
        <v>0</v>
      </c>
      <c r="V37">
        <f t="shared" si="11"/>
        <v>1</v>
      </c>
      <c r="W37">
        <f t="shared" si="17"/>
        <v>2</v>
      </c>
      <c r="X37">
        <f t="shared" si="12"/>
        <v>2</v>
      </c>
      <c r="Y37">
        <f t="shared" si="13"/>
        <v>0</v>
      </c>
      <c r="Z37" t="b">
        <f t="shared" si="14"/>
        <v>0</v>
      </c>
      <c r="AA37" t="str">
        <f t="shared" si="15"/>
        <v>Why wrong</v>
      </c>
      <c r="AB37" t="b">
        <f t="shared" si="16"/>
        <v>0</v>
      </c>
      <c r="AC37" s="7" t="s">
        <v>154</v>
      </c>
      <c r="AD37" s="7"/>
      <c r="AE37" s="7" t="s">
        <v>373</v>
      </c>
      <c r="AF37" s="7"/>
      <c r="AH37" t="s">
        <v>219</v>
      </c>
    </row>
    <row r="38" spans="1:35" x14ac:dyDescent="0.25">
      <c r="A38" s="7" t="s">
        <v>163</v>
      </c>
      <c r="B38" s="1" t="s">
        <v>36</v>
      </c>
      <c r="C38" s="1">
        <v>4</v>
      </c>
      <c r="D38" s="1">
        <v>7</v>
      </c>
      <c r="E38" s="1">
        <v>17</v>
      </c>
      <c r="F38" s="16">
        <v>17</v>
      </c>
      <c r="G38" s="17">
        <v>11</v>
      </c>
      <c r="H38" s="18">
        <v>5</v>
      </c>
      <c r="I38" s="21">
        <f t="shared" si="1"/>
        <v>17</v>
      </c>
      <c r="J38" s="21">
        <f t="shared" si="2"/>
        <v>-1</v>
      </c>
      <c r="K38" s="21">
        <f t="shared" si="3"/>
        <v>-1</v>
      </c>
      <c r="L38" s="21">
        <f t="shared" si="4"/>
        <v>1</v>
      </c>
      <c r="M38" s="21">
        <f t="shared" si="5"/>
        <v>0</v>
      </c>
      <c r="N38" s="21">
        <f t="shared" si="6"/>
        <v>0</v>
      </c>
      <c r="O38" s="21">
        <f t="shared" si="7"/>
        <v>1</v>
      </c>
      <c r="P38">
        <f t="shared" si="8"/>
        <v>2</v>
      </c>
      <c r="Q38" s="20">
        <v>8.7999999999999995E-2</v>
      </c>
      <c r="R38">
        <v>6.9000000000000006E-2</v>
      </c>
      <c r="S38">
        <v>6.8000000000000005E-2</v>
      </c>
      <c r="T38">
        <f t="shared" si="9"/>
        <v>1</v>
      </c>
      <c r="U38">
        <f t="shared" si="10"/>
        <v>0</v>
      </c>
      <c r="V38">
        <f t="shared" si="11"/>
        <v>0</v>
      </c>
      <c r="W38">
        <f t="shared" si="17"/>
        <v>3</v>
      </c>
      <c r="X38">
        <f t="shared" si="12"/>
        <v>1</v>
      </c>
      <c r="Y38">
        <f t="shared" si="13"/>
        <v>2</v>
      </c>
      <c r="Z38" t="b">
        <f t="shared" si="14"/>
        <v>0</v>
      </c>
      <c r="AA38" t="b">
        <f t="shared" si="15"/>
        <v>0</v>
      </c>
      <c r="AB38" t="b">
        <f t="shared" si="16"/>
        <v>0</v>
      </c>
      <c r="AC38" s="7" t="s">
        <v>154</v>
      </c>
      <c r="AD38" s="7"/>
      <c r="AE38" s="7"/>
      <c r="AF38" s="7"/>
      <c r="AH38" t="s">
        <v>220</v>
      </c>
    </row>
    <row r="39" spans="1:35" x14ac:dyDescent="0.25">
      <c r="A39" s="7" t="s">
        <v>163</v>
      </c>
      <c r="B39" s="1" t="s">
        <v>37</v>
      </c>
      <c r="C39" s="1">
        <v>-1</v>
      </c>
      <c r="D39" s="1">
        <v>-1</v>
      </c>
      <c r="E39" s="1">
        <v>-1</v>
      </c>
      <c r="F39" s="13">
        <v>17</v>
      </c>
      <c r="G39" s="14">
        <v>11</v>
      </c>
      <c r="H39" s="15">
        <v>5</v>
      </c>
      <c r="I39" s="21">
        <f t="shared" si="1"/>
        <v>17</v>
      </c>
      <c r="J39" s="21">
        <f t="shared" si="2"/>
        <v>11</v>
      </c>
      <c r="K39" s="21">
        <f t="shared" si="3"/>
        <v>-1</v>
      </c>
      <c r="L39" s="21">
        <f t="shared" si="4"/>
        <v>0</v>
      </c>
      <c r="M39" s="21">
        <f t="shared" si="5"/>
        <v>0</v>
      </c>
      <c r="N39" s="21">
        <f t="shared" si="6"/>
        <v>1</v>
      </c>
      <c r="O39" s="21">
        <f t="shared" si="7"/>
        <v>1</v>
      </c>
      <c r="P39">
        <f t="shared" si="8"/>
        <v>-1</v>
      </c>
      <c r="Q39" s="20">
        <v>9.7000000000000003E-2</v>
      </c>
      <c r="R39">
        <v>8.6999999999999994E-2</v>
      </c>
      <c r="S39">
        <v>7.0999999999999994E-2</v>
      </c>
      <c r="T39">
        <f t="shared" si="9"/>
        <v>0</v>
      </c>
      <c r="U39">
        <f t="shared" si="10"/>
        <v>0</v>
      </c>
      <c r="V39">
        <f t="shared" si="11"/>
        <v>0</v>
      </c>
      <c r="W39">
        <f t="shared" si="17"/>
        <v>0</v>
      </c>
      <c r="X39">
        <f t="shared" si="12"/>
        <v>0</v>
      </c>
      <c r="Y39">
        <f t="shared" si="13"/>
        <v>0</v>
      </c>
      <c r="Z39" t="b">
        <f t="shared" si="14"/>
        <v>0</v>
      </c>
      <c r="AA39" t="b">
        <f t="shared" si="15"/>
        <v>0</v>
      </c>
      <c r="AB39" t="b">
        <f t="shared" si="16"/>
        <v>0</v>
      </c>
      <c r="AC39" s="7" t="s">
        <v>154</v>
      </c>
      <c r="AD39" s="7"/>
      <c r="AE39" s="7"/>
      <c r="AF39" s="7"/>
      <c r="AH39" t="s">
        <v>221</v>
      </c>
    </row>
    <row r="40" spans="1:35" x14ac:dyDescent="0.25">
      <c r="A40" s="7" t="s">
        <v>163</v>
      </c>
      <c r="B40" s="1" t="s">
        <v>38</v>
      </c>
      <c r="C40" s="1">
        <v>4</v>
      </c>
      <c r="D40" s="1">
        <v>12</v>
      </c>
      <c r="E40" s="1">
        <v>-1</v>
      </c>
      <c r="F40" s="28">
        <v>7</v>
      </c>
      <c r="G40" s="17">
        <v>11</v>
      </c>
      <c r="H40" s="18">
        <v>8</v>
      </c>
      <c r="I40" s="21">
        <f t="shared" si="1"/>
        <v>7</v>
      </c>
      <c r="J40" s="21">
        <f t="shared" si="2"/>
        <v>11</v>
      </c>
      <c r="K40" s="21">
        <f t="shared" si="3"/>
        <v>-1</v>
      </c>
      <c r="L40" s="21">
        <f t="shared" si="4"/>
        <v>0</v>
      </c>
      <c r="M40" s="21">
        <f t="shared" si="5"/>
        <v>0</v>
      </c>
      <c r="N40" s="21">
        <f t="shared" si="6"/>
        <v>1</v>
      </c>
      <c r="O40" s="21">
        <f t="shared" si="7"/>
        <v>1</v>
      </c>
      <c r="P40">
        <f t="shared" si="8"/>
        <v>1</v>
      </c>
      <c r="Q40" s="20">
        <v>0.13400000000000001</v>
      </c>
      <c r="R40">
        <v>0.10100000000000001</v>
      </c>
      <c r="S40">
        <v>7.2999999999999995E-2</v>
      </c>
      <c r="T40">
        <f t="shared" si="9"/>
        <v>0</v>
      </c>
      <c r="U40">
        <f t="shared" si="10"/>
        <v>0</v>
      </c>
      <c r="V40">
        <f t="shared" si="11"/>
        <v>0</v>
      </c>
      <c r="W40">
        <f t="shared" si="17"/>
        <v>2</v>
      </c>
      <c r="X40">
        <f t="shared" si="12"/>
        <v>0</v>
      </c>
      <c r="Y40">
        <f t="shared" si="13"/>
        <v>2</v>
      </c>
      <c r="Z40" t="str">
        <f t="shared" si="14"/>
        <v>Why wrong</v>
      </c>
      <c r="AA40" t="str">
        <f t="shared" si="15"/>
        <v>Why wrong</v>
      </c>
      <c r="AB40" t="b">
        <f t="shared" si="16"/>
        <v>0</v>
      </c>
      <c r="AC40" s="7" t="s">
        <v>154</v>
      </c>
      <c r="AD40" s="7" t="s">
        <v>351</v>
      </c>
      <c r="AE40" s="7" t="s">
        <v>374</v>
      </c>
      <c r="AF40" s="7"/>
      <c r="AG40" t="s">
        <v>375</v>
      </c>
      <c r="AH40" t="s">
        <v>222</v>
      </c>
    </row>
    <row r="41" spans="1:35" x14ac:dyDescent="0.25">
      <c r="A41" s="7" t="s">
        <v>163</v>
      </c>
      <c r="B41" s="1" t="s">
        <v>39</v>
      </c>
      <c r="C41" s="1">
        <v>-1</v>
      </c>
      <c r="D41" s="1">
        <v>-1</v>
      </c>
      <c r="E41" s="1">
        <v>-1</v>
      </c>
      <c r="F41" s="13">
        <v>17</v>
      </c>
      <c r="G41" s="14">
        <v>7</v>
      </c>
      <c r="H41" s="15">
        <v>11</v>
      </c>
      <c r="I41" s="21">
        <f t="shared" si="1"/>
        <v>17</v>
      </c>
      <c r="J41" s="21">
        <f t="shared" si="2"/>
        <v>7</v>
      </c>
      <c r="K41" s="21">
        <f t="shared" si="3"/>
        <v>11</v>
      </c>
      <c r="L41" s="21">
        <f t="shared" si="4"/>
        <v>0</v>
      </c>
      <c r="M41" s="21">
        <f t="shared" si="5"/>
        <v>0</v>
      </c>
      <c r="N41" s="21">
        <f t="shared" si="6"/>
        <v>0</v>
      </c>
      <c r="O41" s="21">
        <f t="shared" si="7"/>
        <v>0</v>
      </c>
      <c r="P41">
        <f t="shared" si="8"/>
        <v>0</v>
      </c>
      <c r="Q41" s="20">
        <v>0.20799999999999999</v>
      </c>
      <c r="R41">
        <v>9.5000000000000001E-2</v>
      </c>
      <c r="S41">
        <v>8.8999999999999996E-2</v>
      </c>
      <c r="T41">
        <f t="shared" si="9"/>
        <v>0</v>
      </c>
      <c r="U41">
        <f t="shared" si="10"/>
        <v>0</v>
      </c>
      <c r="V41">
        <f t="shared" si="11"/>
        <v>0</v>
      </c>
      <c r="W41">
        <f t="shared" si="17"/>
        <v>0</v>
      </c>
      <c r="X41">
        <f t="shared" si="12"/>
        <v>0</v>
      </c>
      <c r="Y41">
        <f t="shared" si="13"/>
        <v>0</v>
      </c>
      <c r="Z41" t="str">
        <f t="shared" si="14"/>
        <v>Why wrong</v>
      </c>
      <c r="AA41" t="b">
        <f t="shared" si="15"/>
        <v>0</v>
      </c>
      <c r="AB41" t="b">
        <f t="shared" si="16"/>
        <v>0</v>
      </c>
      <c r="AC41" s="7" t="s">
        <v>154</v>
      </c>
      <c r="AD41" s="7" t="s">
        <v>358</v>
      </c>
      <c r="AE41" s="7"/>
      <c r="AF41" s="7"/>
      <c r="AG41" t="s">
        <v>376</v>
      </c>
      <c r="AH41" t="s">
        <v>223</v>
      </c>
    </row>
    <row r="42" spans="1:35" x14ac:dyDescent="0.25">
      <c r="A42" s="7" t="s">
        <v>163</v>
      </c>
      <c r="B42" s="1" t="s">
        <v>40</v>
      </c>
      <c r="C42" s="1">
        <v>-1</v>
      </c>
      <c r="D42" s="1">
        <v>-1</v>
      </c>
      <c r="E42" s="1">
        <v>-1</v>
      </c>
      <c r="F42" s="16">
        <v>0</v>
      </c>
      <c r="G42" s="17">
        <v>7</v>
      </c>
      <c r="H42" s="18">
        <v>11</v>
      </c>
      <c r="I42" s="21">
        <f t="shared" si="1"/>
        <v>0</v>
      </c>
      <c r="J42" s="21">
        <f t="shared" si="2"/>
        <v>7</v>
      </c>
      <c r="K42" s="21">
        <f t="shared" si="3"/>
        <v>11</v>
      </c>
      <c r="L42" s="21">
        <f t="shared" si="4"/>
        <v>0</v>
      </c>
      <c r="M42" s="21">
        <f t="shared" si="5"/>
        <v>0</v>
      </c>
      <c r="N42" s="21">
        <f t="shared" si="6"/>
        <v>0</v>
      </c>
      <c r="O42" s="21">
        <f t="shared" si="7"/>
        <v>0</v>
      </c>
      <c r="P42">
        <f t="shared" si="8"/>
        <v>0</v>
      </c>
      <c r="Q42" s="20">
        <v>0.14000000000000001</v>
      </c>
      <c r="R42">
        <v>0.11899999999999999</v>
      </c>
      <c r="S42">
        <v>9.5000000000000001E-2</v>
      </c>
      <c r="T42">
        <f t="shared" si="9"/>
        <v>0</v>
      </c>
      <c r="U42">
        <f t="shared" si="10"/>
        <v>0</v>
      </c>
      <c r="V42">
        <f t="shared" si="11"/>
        <v>0</v>
      </c>
      <c r="W42">
        <f t="shared" si="17"/>
        <v>0</v>
      </c>
      <c r="X42">
        <f t="shared" si="12"/>
        <v>0</v>
      </c>
      <c r="Y42">
        <f t="shared" si="13"/>
        <v>0</v>
      </c>
      <c r="Z42" t="str">
        <f t="shared" si="14"/>
        <v>Why wrong</v>
      </c>
      <c r="AA42" t="str">
        <f t="shared" si="15"/>
        <v>Why wrong</v>
      </c>
      <c r="AB42" t="b">
        <f t="shared" si="16"/>
        <v>0</v>
      </c>
      <c r="AC42" s="7" t="s">
        <v>154</v>
      </c>
      <c r="AD42" s="7" t="s">
        <v>370</v>
      </c>
      <c r="AE42" s="7" t="s">
        <v>377</v>
      </c>
      <c r="AF42" s="7"/>
      <c r="AG42" t="s">
        <v>359</v>
      </c>
      <c r="AH42" t="s">
        <v>224</v>
      </c>
    </row>
    <row r="43" spans="1:35" x14ac:dyDescent="0.25">
      <c r="A43" s="7" t="s">
        <v>163</v>
      </c>
      <c r="B43" s="1" t="s">
        <v>41</v>
      </c>
      <c r="C43" s="1">
        <v>-1</v>
      </c>
      <c r="D43" s="1">
        <v>-1</v>
      </c>
      <c r="E43" s="1">
        <v>-1</v>
      </c>
      <c r="F43" s="13">
        <v>17</v>
      </c>
      <c r="G43" s="14">
        <v>0</v>
      </c>
      <c r="H43" s="15">
        <v>7</v>
      </c>
      <c r="I43" s="21">
        <f t="shared" si="1"/>
        <v>17</v>
      </c>
      <c r="J43" s="21">
        <f t="shared" si="2"/>
        <v>0</v>
      </c>
      <c r="K43" s="21">
        <f t="shared" si="3"/>
        <v>7</v>
      </c>
      <c r="L43" s="21">
        <f t="shared" si="4"/>
        <v>0</v>
      </c>
      <c r="M43" s="21">
        <f t="shared" si="5"/>
        <v>0</v>
      </c>
      <c r="N43" s="21">
        <f t="shared" si="6"/>
        <v>0</v>
      </c>
      <c r="O43" s="21">
        <f t="shared" si="7"/>
        <v>0</v>
      </c>
      <c r="P43">
        <f t="shared" si="8"/>
        <v>0</v>
      </c>
      <c r="Q43" s="20">
        <v>0.13200000000000001</v>
      </c>
      <c r="R43">
        <v>0.115</v>
      </c>
      <c r="S43">
        <v>0.10299999999999999</v>
      </c>
      <c r="T43">
        <f t="shared" si="9"/>
        <v>0</v>
      </c>
      <c r="U43">
        <f t="shared" si="10"/>
        <v>0</v>
      </c>
      <c r="V43">
        <f t="shared" si="11"/>
        <v>0</v>
      </c>
      <c r="W43">
        <f t="shared" si="17"/>
        <v>0</v>
      </c>
      <c r="X43">
        <f t="shared" si="12"/>
        <v>0</v>
      </c>
      <c r="Y43">
        <f t="shared" si="13"/>
        <v>0</v>
      </c>
      <c r="Z43" t="str">
        <f t="shared" si="14"/>
        <v>Why wrong</v>
      </c>
      <c r="AA43" t="str">
        <f t="shared" si="15"/>
        <v>Why wrong</v>
      </c>
      <c r="AB43" t="str">
        <f t="shared" si="16"/>
        <v>Why wrong</v>
      </c>
      <c r="AC43" s="7" t="s">
        <v>154</v>
      </c>
      <c r="AD43" s="7" t="s">
        <v>358</v>
      </c>
      <c r="AE43" s="7" t="s">
        <v>370</v>
      </c>
      <c r="AF43" s="7" t="s">
        <v>377</v>
      </c>
      <c r="AG43" t="s">
        <v>378</v>
      </c>
      <c r="AH43" t="s">
        <v>225</v>
      </c>
      <c r="AI43" t="s">
        <v>266</v>
      </c>
    </row>
    <row r="44" spans="1:35" x14ac:dyDescent="0.25">
      <c r="A44" s="7" t="s">
        <v>163</v>
      </c>
      <c r="B44" s="1" t="s">
        <v>42</v>
      </c>
      <c r="C44" s="1">
        <v>9</v>
      </c>
      <c r="D44" s="1">
        <v>-1</v>
      </c>
      <c r="E44" s="1">
        <v>-1</v>
      </c>
      <c r="F44" s="16">
        <v>17</v>
      </c>
      <c r="G44" s="17">
        <v>2</v>
      </c>
      <c r="H44" s="18">
        <v>11</v>
      </c>
      <c r="I44" s="21">
        <f t="shared" si="1"/>
        <v>17</v>
      </c>
      <c r="J44" s="21">
        <f t="shared" si="2"/>
        <v>2</v>
      </c>
      <c r="K44" s="21">
        <f t="shared" si="3"/>
        <v>-1</v>
      </c>
      <c r="L44" s="21">
        <f t="shared" si="4"/>
        <v>0</v>
      </c>
      <c r="M44" s="21">
        <f t="shared" si="5"/>
        <v>0</v>
      </c>
      <c r="N44" s="21">
        <f t="shared" si="6"/>
        <v>1</v>
      </c>
      <c r="O44" s="21">
        <f t="shared" si="7"/>
        <v>1</v>
      </c>
      <c r="P44">
        <f t="shared" si="8"/>
        <v>0</v>
      </c>
      <c r="Q44" s="20">
        <v>9.5000000000000001E-2</v>
      </c>
      <c r="R44">
        <v>8.3000000000000004E-2</v>
      </c>
      <c r="S44">
        <v>6.9000000000000006E-2</v>
      </c>
      <c r="T44">
        <f t="shared" si="9"/>
        <v>0</v>
      </c>
      <c r="U44">
        <f t="shared" si="10"/>
        <v>0</v>
      </c>
      <c r="V44">
        <f t="shared" si="11"/>
        <v>0</v>
      </c>
      <c r="W44">
        <f t="shared" si="17"/>
        <v>1</v>
      </c>
      <c r="X44">
        <f t="shared" si="12"/>
        <v>0</v>
      </c>
      <c r="Y44">
        <f t="shared" si="13"/>
        <v>1</v>
      </c>
      <c r="Z44" t="b">
        <f t="shared" si="14"/>
        <v>0</v>
      </c>
      <c r="AA44" t="b">
        <f t="shared" si="15"/>
        <v>0</v>
      </c>
      <c r="AB44" t="b">
        <f t="shared" si="16"/>
        <v>0</v>
      </c>
      <c r="AC44" s="7" t="s">
        <v>154</v>
      </c>
      <c r="AD44" s="7"/>
      <c r="AE44" s="7"/>
      <c r="AF44" s="7"/>
      <c r="AH44" t="s">
        <v>226</v>
      </c>
    </row>
    <row r="45" spans="1:35" x14ac:dyDescent="0.25">
      <c r="A45" s="7" t="s">
        <v>163</v>
      </c>
      <c r="B45" s="1" t="s">
        <v>43</v>
      </c>
      <c r="C45" s="1">
        <v>-1</v>
      </c>
      <c r="D45" s="1">
        <v>-1</v>
      </c>
      <c r="E45" s="1">
        <v>-1</v>
      </c>
      <c r="F45" s="25">
        <v>17</v>
      </c>
      <c r="G45" s="14">
        <v>5</v>
      </c>
      <c r="H45" s="15">
        <v>11</v>
      </c>
      <c r="I45" s="21">
        <f t="shared" si="1"/>
        <v>17</v>
      </c>
      <c r="J45" s="21">
        <f t="shared" si="2"/>
        <v>-1</v>
      </c>
      <c r="K45" s="21">
        <f t="shared" si="3"/>
        <v>-1</v>
      </c>
      <c r="L45" s="21">
        <f t="shared" si="4"/>
        <v>0</v>
      </c>
      <c r="M45" s="21">
        <f t="shared" si="5"/>
        <v>1</v>
      </c>
      <c r="N45" s="21">
        <f t="shared" si="6"/>
        <v>1</v>
      </c>
      <c r="O45" s="21">
        <f t="shared" si="7"/>
        <v>2</v>
      </c>
      <c r="P45">
        <f t="shared" si="8"/>
        <v>-2</v>
      </c>
      <c r="Q45" s="20">
        <v>0.13500000000000001</v>
      </c>
      <c r="R45">
        <v>7.3999999999999996E-2</v>
      </c>
      <c r="S45">
        <v>7.1999999999999995E-2</v>
      </c>
      <c r="T45">
        <f t="shared" si="9"/>
        <v>0</v>
      </c>
      <c r="U45">
        <f t="shared" si="10"/>
        <v>0</v>
      </c>
      <c r="V45">
        <f t="shared" si="11"/>
        <v>0</v>
      </c>
      <c r="W45">
        <f t="shared" si="17"/>
        <v>0</v>
      </c>
      <c r="X45">
        <f t="shared" si="12"/>
        <v>0</v>
      </c>
      <c r="Y45">
        <f t="shared" si="13"/>
        <v>0</v>
      </c>
      <c r="Z45" t="str">
        <f t="shared" si="14"/>
        <v>Why wrong</v>
      </c>
      <c r="AA45" t="b">
        <f t="shared" si="15"/>
        <v>0</v>
      </c>
      <c r="AB45" t="b">
        <f t="shared" si="16"/>
        <v>0</v>
      </c>
      <c r="AC45" s="7" t="s">
        <v>154</v>
      </c>
      <c r="AD45" s="7" t="s">
        <v>379</v>
      </c>
      <c r="AE45" s="7"/>
      <c r="AF45" s="7"/>
      <c r="AG45" t="s">
        <v>380</v>
      </c>
      <c r="AH45" t="s">
        <v>227</v>
      </c>
    </row>
    <row r="46" spans="1:35" x14ac:dyDescent="0.25">
      <c r="A46" s="7" t="s">
        <v>163</v>
      </c>
      <c r="B46" s="1" t="s">
        <v>44</v>
      </c>
      <c r="C46" s="1">
        <v>15</v>
      </c>
      <c r="D46" s="1">
        <v>-1</v>
      </c>
      <c r="E46" s="1">
        <v>-1</v>
      </c>
      <c r="F46" s="16">
        <v>7</v>
      </c>
      <c r="G46" s="17">
        <v>11</v>
      </c>
      <c r="H46" s="18">
        <v>5</v>
      </c>
      <c r="I46" s="21">
        <f t="shared" si="1"/>
        <v>7</v>
      </c>
      <c r="J46" s="21">
        <f t="shared" si="2"/>
        <v>-1</v>
      </c>
      <c r="K46" s="21">
        <f t="shared" si="3"/>
        <v>-1</v>
      </c>
      <c r="L46" s="21">
        <f t="shared" si="4"/>
        <v>0</v>
      </c>
      <c r="M46" s="21">
        <f t="shared" si="5"/>
        <v>1</v>
      </c>
      <c r="N46" s="21">
        <f t="shared" si="6"/>
        <v>1</v>
      </c>
      <c r="O46" s="21">
        <f t="shared" si="7"/>
        <v>2</v>
      </c>
      <c r="P46">
        <f t="shared" si="8"/>
        <v>-1</v>
      </c>
      <c r="Q46" s="20">
        <v>8.5000000000000006E-2</v>
      </c>
      <c r="R46">
        <v>7.0000000000000007E-2</v>
      </c>
      <c r="S46">
        <v>6.8000000000000005E-2</v>
      </c>
      <c r="T46">
        <f t="shared" si="9"/>
        <v>0</v>
      </c>
      <c r="U46">
        <f t="shared" si="10"/>
        <v>0</v>
      </c>
      <c r="V46">
        <f t="shared" si="11"/>
        <v>0</v>
      </c>
      <c r="W46">
        <f t="shared" si="17"/>
        <v>1</v>
      </c>
      <c r="X46">
        <f t="shared" si="12"/>
        <v>0</v>
      </c>
      <c r="Y46">
        <f t="shared" si="13"/>
        <v>1</v>
      </c>
      <c r="Z46" t="b">
        <f t="shared" si="14"/>
        <v>0</v>
      </c>
      <c r="AA46" t="b">
        <f t="shared" si="15"/>
        <v>0</v>
      </c>
      <c r="AB46" t="b">
        <f t="shared" si="16"/>
        <v>0</v>
      </c>
      <c r="AC46" s="7" t="s">
        <v>154</v>
      </c>
      <c r="AD46" s="7"/>
      <c r="AE46" s="7"/>
      <c r="AF46" s="7"/>
      <c r="AH46" t="s">
        <v>228</v>
      </c>
    </row>
    <row r="47" spans="1:35" x14ac:dyDescent="0.25">
      <c r="A47" s="7" t="s">
        <v>163</v>
      </c>
      <c r="B47" s="1" t="s">
        <v>45</v>
      </c>
      <c r="C47" s="1">
        <v>-1</v>
      </c>
      <c r="D47" s="1">
        <v>-1</v>
      </c>
      <c r="E47" s="1">
        <v>-1</v>
      </c>
      <c r="F47" s="13">
        <v>7</v>
      </c>
      <c r="G47" s="14">
        <v>17</v>
      </c>
      <c r="H47" s="15">
        <v>11</v>
      </c>
      <c r="I47" s="21">
        <f t="shared" si="1"/>
        <v>7</v>
      </c>
      <c r="J47" s="21">
        <f t="shared" si="2"/>
        <v>17</v>
      </c>
      <c r="K47" s="21">
        <f t="shared" si="3"/>
        <v>11</v>
      </c>
      <c r="L47" s="21">
        <f t="shared" si="4"/>
        <v>0</v>
      </c>
      <c r="M47" s="21">
        <f t="shared" si="5"/>
        <v>0</v>
      </c>
      <c r="N47" s="21">
        <f t="shared" si="6"/>
        <v>0</v>
      </c>
      <c r="O47" s="21">
        <f t="shared" si="7"/>
        <v>0</v>
      </c>
      <c r="P47">
        <f t="shared" si="8"/>
        <v>0</v>
      </c>
      <c r="Q47" s="20">
        <v>0.16500000000000001</v>
      </c>
      <c r="R47">
        <v>0.12</v>
      </c>
      <c r="S47">
        <v>0.105</v>
      </c>
      <c r="T47">
        <f t="shared" si="9"/>
        <v>0</v>
      </c>
      <c r="U47">
        <f t="shared" si="10"/>
        <v>0</v>
      </c>
      <c r="V47">
        <f t="shared" si="11"/>
        <v>0</v>
      </c>
      <c r="W47">
        <f t="shared" si="17"/>
        <v>0</v>
      </c>
      <c r="X47">
        <f t="shared" si="12"/>
        <v>0</v>
      </c>
      <c r="Y47">
        <f t="shared" si="13"/>
        <v>0</v>
      </c>
      <c r="Z47" t="str">
        <f t="shared" si="14"/>
        <v>Why wrong</v>
      </c>
      <c r="AA47" t="str">
        <f t="shared" si="15"/>
        <v>Why wrong</v>
      </c>
      <c r="AB47" t="str">
        <f t="shared" si="16"/>
        <v>Why wrong</v>
      </c>
      <c r="AC47" s="7" t="s">
        <v>154</v>
      </c>
      <c r="AD47" s="7" t="s">
        <v>377</v>
      </c>
      <c r="AE47" s="7" t="s">
        <v>358</v>
      </c>
      <c r="AF47" s="7" t="s">
        <v>357</v>
      </c>
      <c r="AG47" t="s">
        <v>378</v>
      </c>
      <c r="AH47" t="s">
        <v>229</v>
      </c>
      <c r="AI47" t="s">
        <v>259</v>
      </c>
    </row>
    <row r="48" spans="1:35" x14ac:dyDescent="0.25">
      <c r="A48" s="7" t="s">
        <v>163</v>
      </c>
      <c r="B48" s="1" t="s">
        <v>46</v>
      </c>
      <c r="C48" s="1">
        <v>-1</v>
      </c>
      <c r="D48" s="1">
        <v>-1</v>
      </c>
      <c r="E48" s="1">
        <v>-1</v>
      </c>
      <c r="F48" s="16">
        <v>17</v>
      </c>
      <c r="G48" s="17">
        <v>7</v>
      </c>
      <c r="H48" s="18">
        <v>5</v>
      </c>
      <c r="I48" s="21">
        <f t="shared" si="1"/>
        <v>17</v>
      </c>
      <c r="J48" s="21">
        <f t="shared" si="2"/>
        <v>-1</v>
      </c>
      <c r="K48" s="21">
        <f t="shared" si="3"/>
        <v>-1</v>
      </c>
      <c r="L48" s="21">
        <f t="shared" si="4"/>
        <v>0</v>
      </c>
      <c r="M48" s="21">
        <f t="shared" si="5"/>
        <v>1</v>
      </c>
      <c r="N48" s="21">
        <f t="shared" si="6"/>
        <v>1</v>
      </c>
      <c r="O48" s="21">
        <f t="shared" si="7"/>
        <v>2</v>
      </c>
      <c r="P48">
        <f t="shared" si="8"/>
        <v>-2</v>
      </c>
      <c r="Q48" s="20">
        <v>8.4000000000000005E-2</v>
      </c>
      <c r="R48">
        <v>7.5999999999999998E-2</v>
      </c>
      <c r="S48">
        <v>6.9000000000000006E-2</v>
      </c>
      <c r="T48">
        <f t="shared" si="9"/>
        <v>0</v>
      </c>
      <c r="U48">
        <f t="shared" si="10"/>
        <v>0</v>
      </c>
      <c r="V48">
        <f t="shared" si="11"/>
        <v>0</v>
      </c>
      <c r="W48">
        <f t="shared" si="17"/>
        <v>0</v>
      </c>
      <c r="X48">
        <f t="shared" si="12"/>
        <v>0</v>
      </c>
      <c r="Y48">
        <f t="shared" si="13"/>
        <v>0</v>
      </c>
      <c r="Z48" t="b">
        <f t="shared" si="14"/>
        <v>0</v>
      </c>
      <c r="AA48" t="b">
        <f t="shared" si="15"/>
        <v>0</v>
      </c>
      <c r="AB48" t="b">
        <f t="shared" si="16"/>
        <v>0</v>
      </c>
      <c r="AC48" s="7" t="s">
        <v>154</v>
      </c>
      <c r="AD48" s="7"/>
      <c r="AE48" s="7"/>
      <c r="AF48" s="7"/>
      <c r="AH48" t="s">
        <v>265</v>
      </c>
      <c r="AI48" t="s">
        <v>266</v>
      </c>
    </row>
    <row r="49" spans="1:35" x14ac:dyDescent="0.25">
      <c r="A49" s="7" t="s">
        <v>163</v>
      </c>
      <c r="B49" s="1" t="s">
        <v>47</v>
      </c>
      <c r="C49" s="1">
        <v>-1</v>
      </c>
      <c r="D49" s="1">
        <v>-1</v>
      </c>
      <c r="E49" s="1">
        <v>-1</v>
      </c>
      <c r="F49" s="13">
        <v>17</v>
      </c>
      <c r="G49" s="14">
        <v>11</v>
      </c>
      <c r="H49" s="15">
        <v>8</v>
      </c>
      <c r="I49" s="21">
        <f t="shared" si="1"/>
        <v>17</v>
      </c>
      <c r="J49" s="21">
        <f t="shared" si="2"/>
        <v>-1</v>
      </c>
      <c r="K49" s="21">
        <f t="shared" si="3"/>
        <v>-1</v>
      </c>
      <c r="L49" s="21">
        <f t="shared" si="4"/>
        <v>0</v>
      </c>
      <c r="M49" s="21">
        <f t="shared" si="5"/>
        <v>1</v>
      </c>
      <c r="N49" s="21">
        <f t="shared" si="6"/>
        <v>1</v>
      </c>
      <c r="O49" s="21">
        <f t="shared" si="7"/>
        <v>2</v>
      </c>
      <c r="P49">
        <f t="shared" si="8"/>
        <v>-2</v>
      </c>
      <c r="Q49" s="20">
        <v>0.128</v>
      </c>
      <c r="R49">
        <v>5.5E-2</v>
      </c>
      <c r="S49">
        <v>0.05</v>
      </c>
      <c r="T49">
        <f t="shared" si="9"/>
        <v>0</v>
      </c>
      <c r="U49">
        <f t="shared" si="10"/>
        <v>0</v>
      </c>
      <c r="V49">
        <f t="shared" si="11"/>
        <v>0</v>
      </c>
      <c r="W49">
        <f t="shared" si="17"/>
        <v>0</v>
      </c>
      <c r="X49">
        <f t="shared" si="12"/>
        <v>0</v>
      </c>
      <c r="Y49">
        <f t="shared" si="13"/>
        <v>0</v>
      </c>
      <c r="Z49" t="str">
        <f t="shared" si="14"/>
        <v>Why wrong</v>
      </c>
      <c r="AA49" t="b">
        <f t="shared" si="15"/>
        <v>0</v>
      </c>
      <c r="AB49" t="b">
        <f t="shared" si="16"/>
        <v>0</v>
      </c>
      <c r="AC49" s="7" t="s">
        <v>154</v>
      </c>
      <c r="AD49" s="7" t="s">
        <v>358</v>
      </c>
      <c r="AE49" s="7"/>
      <c r="AF49" s="7"/>
      <c r="AG49" t="s">
        <v>359</v>
      </c>
      <c r="AH49" t="s">
        <v>230</v>
      </c>
      <c r="AI49" t="s">
        <v>212</v>
      </c>
    </row>
    <row r="50" spans="1:35" x14ac:dyDescent="0.25">
      <c r="A50" s="7" t="s">
        <v>163</v>
      </c>
      <c r="B50" s="1" t="s">
        <v>48</v>
      </c>
      <c r="C50" s="1">
        <v>8</v>
      </c>
      <c r="D50" s="1">
        <v>-1</v>
      </c>
      <c r="E50" s="1">
        <v>-1</v>
      </c>
      <c r="F50" s="28">
        <v>17</v>
      </c>
      <c r="G50" s="17">
        <v>7</v>
      </c>
      <c r="H50" s="18">
        <v>8</v>
      </c>
      <c r="I50" s="21">
        <f t="shared" si="1"/>
        <v>17</v>
      </c>
      <c r="J50" s="21">
        <f t="shared" si="2"/>
        <v>-1</v>
      </c>
      <c r="K50" s="21">
        <f t="shared" si="3"/>
        <v>-1</v>
      </c>
      <c r="L50" s="21">
        <f t="shared" si="4"/>
        <v>0</v>
      </c>
      <c r="M50" s="21">
        <f t="shared" si="5"/>
        <v>1</v>
      </c>
      <c r="N50" s="21">
        <f t="shared" si="6"/>
        <v>1</v>
      </c>
      <c r="O50" s="21">
        <f t="shared" si="7"/>
        <v>2</v>
      </c>
      <c r="P50">
        <f t="shared" si="8"/>
        <v>-1</v>
      </c>
      <c r="Q50" s="20">
        <v>0.115</v>
      </c>
      <c r="R50">
        <v>7.4999999999999997E-2</v>
      </c>
      <c r="S50">
        <v>7.2999999999999995E-2</v>
      </c>
      <c r="T50">
        <f t="shared" si="9"/>
        <v>0</v>
      </c>
      <c r="U50">
        <f t="shared" si="10"/>
        <v>0</v>
      </c>
      <c r="V50">
        <f t="shared" si="11"/>
        <v>1</v>
      </c>
      <c r="W50">
        <f t="shared" si="17"/>
        <v>1</v>
      </c>
      <c r="X50">
        <f t="shared" si="12"/>
        <v>1</v>
      </c>
      <c r="Y50">
        <f t="shared" si="13"/>
        <v>0</v>
      </c>
      <c r="Z50" t="str">
        <f t="shared" si="14"/>
        <v>Why wrong</v>
      </c>
      <c r="AA50" t="b">
        <f t="shared" si="15"/>
        <v>0</v>
      </c>
      <c r="AB50" t="str">
        <f t="shared" si="16"/>
        <v>Why yes</v>
      </c>
      <c r="AC50" s="7" t="s">
        <v>154</v>
      </c>
      <c r="AD50" s="7" t="s">
        <v>355</v>
      </c>
      <c r="AE50" s="7"/>
      <c r="AF50" s="7" t="s">
        <v>381</v>
      </c>
      <c r="AH50" t="s">
        <v>267</v>
      </c>
    </row>
    <row r="51" spans="1:35" x14ac:dyDescent="0.25">
      <c r="A51" s="7" t="s">
        <v>163</v>
      </c>
      <c r="B51" s="1" t="s">
        <v>49</v>
      </c>
      <c r="C51" s="1">
        <v>1</v>
      </c>
      <c r="D51" s="1">
        <v>8</v>
      </c>
      <c r="E51" s="1">
        <v>-1</v>
      </c>
      <c r="F51" s="13">
        <v>17</v>
      </c>
      <c r="G51" s="14">
        <v>11</v>
      </c>
      <c r="H51" s="15">
        <v>5</v>
      </c>
      <c r="I51" s="21">
        <f t="shared" si="1"/>
        <v>17</v>
      </c>
      <c r="J51" s="21">
        <f t="shared" si="2"/>
        <v>-1</v>
      </c>
      <c r="K51" s="21">
        <f t="shared" si="3"/>
        <v>-1</v>
      </c>
      <c r="L51" s="21">
        <f t="shared" si="4"/>
        <v>0</v>
      </c>
      <c r="M51" s="21">
        <f t="shared" si="5"/>
        <v>1</v>
      </c>
      <c r="N51" s="21">
        <f t="shared" si="6"/>
        <v>1</v>
      </c>
      <c r="O51" s="21">
        <f t="shared" si="7"/>
        <v>2</v>
      </c>
      <c r="P51">
        <f t="shared" si="8"/>
        <v>0</v>
      </c>
      <c r="Q51" s="20">
        <v>9.6000000000000002E-2</v>
      </c>
      <c r="R51">
        <v>6.6000000000000003E-2</v>
      </c>
      <c r="S51">
        <v>6.5000000000000002E-2</v>
      </c>
      <c r="T51">
        <f t="shared" si="9"/>
        <v>0</v>
      </c>
      <c r="U51">
        <f t="shared" si="10"/>
        <v>0</v>
      </c>
      <c r="V51">
        <f t="shared" si="11"/>
        <v>0</v>
      </c>
      <c r="W51">
        <f t="shared" si="17"/>
        <v>2</v>
      </c>
      <c r="X51">
        <f t="shared" si="12"/>
        <v>0</v>
      </c>
      <c r="Y51">
        <f t="shared" si="13"/>
        <v>2</v>
      </c>
      <c r="Z51" t="b">
        <f t="shared" si="14"/>
        <v>0</v>
      </c>
      <c r="AA51" t="b">
        <f t="shared" si="15"/>
        <v>0</v>
      </c>
      <c r="AB51" t="b">
        <f t="shared" si="16"/>
        <v>0</v>
      </c>
      <c r="AC51" s="7" t="s">
        <v>154</v>
      </c>
      <c r="AD51" s="7"/>
      <c r="AE51" s="7"/>
      <c r="AF51" s="7"/>
      <c r="AH51" t="s">
        <v>268</v>
      </c>
    </row>
    <row r="52" spans="1:35" x14ac:dyDescent="0.25">
      <c r="A52" s="7" t="s">
        <v>163</v>
      </c>
      <c r="B52" s="1" t="s">
        <v>50</v>
      </c>
      <c r="C52" s="1">
        <v>-1</v>
      </c>
      <c r="D52" s="1">
        <v>-1</v>
      </c>
      <c r="E52" s="1">
        <v>-1</v>
      </c>
      <c r="F52" s="16">
        <v>7</v>
      </c>
      <c r="G52" s="17">
        <v>8</v>
      </c>
      <c r="H52" s="18">
        <v>11</v>
      </c>
      <c r="I52" s="21">
        <f t="shared" si="1"/>
        <v>-1</v>
      </c>
      <c r="J52" s="21">
        <f t="shared" si="2"/>
        <v>-1</v>
      </c>
      <c r="K52" s="21">
        <f t="shared" si="3"/>
        <v>-1</v>
      </c>
      <c r="L52" s="21">
        <f t="shared" si="4"/>
        <v>1</v>
      </c>
      <c r="M52" s="21">
        <f t="shared" si="5"/>
        <v>1</v>
      </c>
      <c r="N52" s="21">
        <f t="shared" si="6"/>
        <v>1</v>
      </c>
      <c r="O52" s="21">
        <f t="shared" si="7"/>
        <v>3</v>
      </c>
      <c r="P52">
        <f t="shared" si="8"/>
        <v>-3</v>
      </c>
      <c r="Q52" s="20">
        <v>7.1999999999999995E-2</v>
      </c>
      <c r="R52">
        <v>6.0999999999999999E-2</v>
      </c>
      <c r="S52">
        <v>5.7000000000000002E-2</v>
      </c>
      <c r="T52">
        <f t="shared" si="9"/>
        <v>0</v>
      </c>
      <c r="U52">
        <f t="shared" si="10"/>
        <v>0</v>
      </c>
      <c r="V52">
        <f t="shared" si="11"/>
        <v>0</v>
      </c>
      <c r="W52">
        <f t="shared" si="17"/>
        <v>0</v>
      </c>
      <c r="X52">
        <f t="shared" si="12"/>
        <v>0</v>
      </c>
      <c r="Y52">
        <f t="shared" si="13"/>
        <v>0</v>
      </c>
      <c r="Z52" t="b">
        <f t="shared" si="14"/>
        <v>0</v>
      </c>
      <c r="AA52" t="b">
        <f t="shared" si="15"/>
        <v>0</v>
      </c>
      <c r="AB52" t="b">
        <f t="shared" si="16"/>
        <v>0</v>
      </c>
      <c r="AC52" s="7" t="s">
        <v>154</v>
      </c>
      <c r="AD52" s="7"/>
      <c r="AE52" s="7"/>
      <c r="AF52" s="7"/>
      <c r="AH52" t="s">
        <v>269</v>
      </c>
      <c r="AI52" t="s">
        <v>270</v>
      </c>
    </row>
    <row r="53" spans="1:35" x14ac:dyDescent="0.25">
      <c r="A53" s="7" t="s">
        <v>163</v>
      </c>
      <c r="B53" s="1" t="s">
        <v>51</v>
      </c>
      <c r="C53" s="1">
        <v>-1</v>
      </c>
      <c r="D53" s="1">
        <v>-1</v>
      </c>
      <c r="E53" s="1">
        <v>-1</v>
      </c>
      <c r="F53" s="13">
        <v>7</v>
      </c>
      <c r="G53" s="14">
        <v>8</v>
      </c>
      <c r="H53" s="15">
        <v>11</v>
      </c>
      <c r="I53" s="21">
        <f t="shared" si="1"/>
        <v>-1</v>
      </c>
      <c r="J53" s="21">
        <f t="shared" si="2"/>
        <v>-1</v>
      </c>
      <c r="K53" s="21">
        <f t="shared" si="3"/>
        <v>-1</v>
      </c>
      <c r="L53" s="21">
        <f t="shared" si="4"/>
        <v>1</v>
      </c>
      <c r="M53" s="21">
        <f t="shared" si="5"/>
        <v>1</v>
      </c>
      <c r="N53" s="21">
        <f t="shared" si="6"/>
        <v>1</v>
      </c>
      <c r="O53" s="21">
        <f t="shared" si="7"/>
        <v>3</v>
      </c>
      <c r="P53">
        <f t="shared" si="8"/>
        <v>-3</v>
      </c>
      <c r="Q53" s="20">
        <v>7.0999999999999994E-2</v>
      </c>
      <c r="R53">
        <v>0.06</v>
      </c>
      <c r="S53">
        <v>0.06</v>
      </c>
      <c r="T53">
        <f t="shared" si="9"/>
        <v>0</v>
      </c>
      <c r="U53">
        <f t="shared" si="10"/>
        <v>0</v>
      </c>
      <c r="V53">
        <f t="shared" si="11"/>
        <v>0</v>
      </c>
      <c r="W53">
        <f t="shared" si="17"/>
        <v>0</v>
      </c>
      <c r="X53">
        <f t="shared" si="12"/>
        <v>0</v>
      </c>
      <c r="Y53">
        <f t="shared" si="13"/>
        <v>0</v>
      </c>
      <c r="Z53" t="b">
        <f t="shared" si="14"/>
        <v>0</v>
      </c>
      <c r="AA53" t="b">
        <f t="shared" si="15"/>
        <v>0</v>
      </c>
      <c r="AB53" t="b">
        <f t="shared" si="16"/>
        <v>0</v>
      </c>
      <c r="AC53" s="7" t="s">
        <v>154</v>
      </c>
      <c r="AD53" s="7"/>
      <c r="AE53" s="7"/>
      <c r="AF53" s="7"/>
      <c r="AH53" t="s">
        <v>271</v>
      </c>
      <c r="AI53" t="s">
        <v>272</v>
      </c>
    </row>
    <row r="54" spans="1:35" x14ac:dyDescent="0.25">
      <c r="A54" s="7" t="s">
        <v>163</v>
      </c>
      <c r="B54" s="1" t="s">
        <v>52</v>
      </c>
      <c r="C54" s="1">
        <v>9</v>
      </c>
      <c r="D54" s="1">
        <v>-1</v>
      </c>
      <c r="E54" s="1">
        <v>-1</v>
      </c>
      <c r="F54" s="16">
        <v>17</v>
      </c>
      <c r="G54" s="17">
        <v>7</v>
      </c>
      <c r="H54" s="18">
        <v>5</v>
      </c>
      <c r="I54" s="21">
        <f t="shared" si="1"/>
        <v>17</v>
      </c>
      <c r="J54" s="21">
        <f t="shared" si="2"/>
        <v>-1</v>
      </c>
      <c r="K54" s="21">
        <f t="shared" si="3"/>
        <v>-1</v>
      </c>
      <c r="L54" s="21">
        <f t="shared" si="4"/>
        <v>0</v>
      </c>
      <c r="M54" s="21">
        <f t="shared" si="5"/>
        <v>1</v>
      </c>
      <c r="N54" s="21">
        <f t="shared" si="6"/>
        <v>1</v>
      </c>
      <c r="O54" s="21">
        <f>SUM(L54:N54)</f>
        <v>2</v>
      </c>
      <c r="P54">
        <f t="shared" si="8"/>
        <v>-1</v>
      </c>
      <c r="Q54" s="20">
        <v>0.13600000000000001</v>
      </c>
      <c r="R54">
        <v>6.8000000000000005E-2</v>
      </c>
      <c r="S54">
        <v>6.5000000000000002E-2</v>
      </c>
      <c r="T54">
        <f t="shared" si="9"/>
        <v>0</v>
      </c>
      <c r="U54">
        <f t="shared" si="10"/>
        <v>0</v>
      </c>
      <c r="V54">
        <f t="shared" si="11"/>
        <v>0</v>
      </c>
      <c r="W54">
        <f t="shared" si="17"/>
        <v>1</v>
      </c>
      <c r="X54">
        <f t="shared" si="12"/>
        <v>0</v>
      </c>
      <c r="Y54">
        <f t="shared" si="13"/>
        <v>1</v>
      </c>
      <c r="Z54" t="str">
        <f t="shared" si="14"/>
        <v>Why wrong</v>
      </c>
      <c r="AA54" t="b">
        <f t="shared" si="15"/>
        <v>0</v>
      </c>
      <c r="AB54" t="b">
        <f t="shared" si="16"/>
        <v>0</v>
      </c>
      <c r="AC54" s="7" t="s">
        <v>154</v>
      </c>
      <c r="AD54" s="7" t="s">
        <v>382</v>
      </c>
      <c r="AE54" s="7"/>
      <c r="AF54" s="7"/>
      <c r="AG54" t="s">
        <v>383</v>
      </c>
      <c r="AH54" t="s">
        <v>273</v>
      </c>
      <c r="AI54" t="s">
        <v>274</v>
      </c>
    </row>
    <row r="55" spans="1:35" x14ac:dyDescent="0.25">
      <c r="A55" s="7" t="s">
        <v>163</v>
      </c>
      <c r="B55" s="1" t="s">
        <v>53</v>
      </c>
      <c r="C55" s="1">
        <v>17</v>
      </c>
      <c r="D55" s="1">
        <v>1</v>
      </c>
      <c r="E55" s="1">
        <v>-1</v>
      </c>
      <c r="F55" s="13">
        <v>17</v>
      </c>
      <c r="G55" s="14">
        <v>11</v>
      </c>
      <c r="H55" s="15">
        <v>8</v>
      </c>
      <c r="I55" s="21">
        <f t="shared" si="1"/>
        <v>17</v>
      </c>
      <c r="J55" s="21">
        <f t="shared" si="2"/>
        <v>11</v>
      </c>
      <c r="K55" s="21">
        <f t="shared" si="3"/>
        <v>-1</v>
      </c>
      <c r="L55" s="21">
        <f t="shared" si="4"/>
        <v>1</v>
      </c>
      <c r="M55" s="21">
        <f t="shared" si="5"/>
        <v>0</v>
      </c>
      <c r="N55" s="21">
        <f t="shared" si="6"/>
        <v>1</v>
      </c>
      <c r="O55" s="21">
        <f t="shared" si="7"/>
        <v>2</v>
      </c>
      <c r="P55">
        <f t="shared" si="8"/>
        <v>0</v>
      </c>
      <c r="Q55" s="20">
        <v>0.17299999999999999</v>
      </c>
      <c r="R55">
        <v>8.2000000000000003E-2</v>
      </c>
      <c r="S55">
        <v>6.2E-2</v>
      </c>
      <c r="T55">
        <f t="shared" si="9"/>
        <v>1</v>
      </c>
      <c r="U55">
        <f t="shared" si="10"/>
        <v>0</v>
      </c>
      <c r="V55">
        <f t="shared" si="11"/>
        <v>0</v>
      </c>
      <c r="W55">
        <f t="shared" si="17"/>
        <v>2</v>
      </c>
      <c r="X55">
        <f t="shared" si="12"/>
        <v>1</v>
      </c>
      <c r="Y55">
        <f t="shared" si="13"/>
        <v>1</v>
      </c>
      <c r="Z55" t="b">
        <f t="shared" si="14"/>
        <v>0</v>
      </c>
      <c r="AA55" t="b">
        <f t="shared" si="15"/>
        <v>0</v>
      </c>
      <c r="AB55" t="b">
        <f t="shared" si="16"/>
        <v>0</v>
      </c>
      <c r="AC55" s="7" t="s">
        <v>154</v>
      </c>
      <c r="AD55" s="7"/>
      <c r="AE55" s="7"/>
      <c r="AF55" s="7"/>
      <c r="AH55" t="s">
        <v>275</v>
      </c>
    </row>
    <row r="56" spans="1:35" x14ac:dyDescent="0.25">
      <c r="A56" s="7" t="s">
        <v>163</v>
      </c>
      <c r="B56" s="1" t="s">
        <v>54</v>
      </c>
      <c r="C56" s="1">
        <v>-1</v>
      </c>
      <c r="D56" s="1">
        <v>-1</v>
      </c>
      <c r="E56" s="1">
        <v>-1</v>
      </c>
      <c r="F56" s="16">
        <v>17</v>
      </c>
      <c r="G56" s="17">
        <v>2</v>
      </c>
      <c r="H56" s="18">
        <v>11</v>
      </c>
      <c r="I56" s="21">
        <f t="shared" si="1"/>
        <v>17</v>
      </c>
      <c r="J56" s="21">
        <f t="shared" si="2"/>
        <v>2</v>
      </c>
      <c r="K56" s="21">
        <f t="shared" si="3"/>
        <v>-1</v>
      </c>
      <c r="L56" s="21">
        <f t="shared" si="4"/>
        <v>0</v>
      </c>
      <c r="M56" s="21">
        <f t="shared" si="5"/>
        <v>0</v>
      </c>
      <c r="N56" s="21">
        <f t="shared" si="6"/>
        <v>1</v>
      </c>
      <c r="O56" s="21">
        <f t="shared" si="7"/>
        <v>1</v>
      </c>
      <c r="P56">
        <f t="shared" si="8"/>
        <v>-1</v>
      </c>
      <c r="Q56" s="20">
        <v>0.109</v>
      </c>
      <c r="R56">
        <v>8.2000000000000003E-2</v>
      </c>
      <c r="S56">
        <v>7.1999999999999995E-2</v>
      </c>
      <c r="T56">
        <f t="shared" si="9"/>
        <v>0</v>
      </c>
      <c r="U56">
        <f t="shared" si="10"/>
        <v>0</v>
      </c>
      <c r="V56">
        <f t="shared" si="11"/>
        <v>0</v>
      </c>
      <c r="W56">
        <f t="shared" si="17"/>
        <v>0</v>
      </c>
      <c r="X56">
        <f t="shared" si="12"/>
        <v>0</v>
      </c>
      <c r="Y56">
        <f t="shared" si="13"/>
        <v>0</v>
      </c>
      <c r="Z56" t="str">
        <f t="shared" si="14"/>
        <v>Why wrong</v>
      </c>
      <c r="AA56" t="b">
        <f t="shared" si="15"/>
        <v>0</v>
      </c>
      <c r="AB56" t="b">
        <f t="shared" si="16"/>
        <v>0</v>
      </c>
      <c r="AC56" s="7" t="s">
        <v>154</v>
      </c>
      <c r="AD56" s="7" t="s">
        <v>358</v>
      </c>
      <c r="AE56" s="7"/>
      <c r="AF56" s="7"/>
      <c r="AG56" t="s">
        <v>359</v>
      </c>
      <c r="AH56" t="s">
        <v>276</v>
      </c>
      <c r="AI56" t="s">
        <v>212</v>
      </c>
    </row>
    <row r="57" spans="1:35" x14ac:dyDescent="0.25">
      <c r="A57" s="7" t="s">
        <v>163</v>
      </c>
      <c r="B57" s="1" t="s">
        <v>55</v>
      </c>
      <c r="C57" s="1">
        <v>12</v>
      </c>
      <c r="D57" s="1">
        <v>-1</v>
      </c>
      <c r="E57" s="1">
        <v>-1</v>
      </c>
      <c r="F57" s="13">
        <v>17</v>
      </c>
      <c r="G57" s="14">
        <v>11</v>
      </c>
      <c r="H57" s="15">
        <v>8</v>
      </c>
      <c r="I57" s="21">
        <f t="shared" si="1"/>
        <v>17</v>
      </c>
      <c r="J57" s="21">
        <f t="shared" si="2"/>
        <v>-1</v>
      </c>
      <c r="K57" s="21">
        <f t="shared" si="3"/>
        <v>-1</v>
      </c>
      <c r="L57" s="21">
        <f t="shared" si="4"/>
        <v>0</v>
      </c>
      <c r="M57" s="21">
        <f t="shared" si="5"/>
        <v>1</v>
      </c>
      <c r="N57" s="21">
        <f t="shared" si="6"/>
        <v>1</v>
      </c>
      <c r="O57" s="21">
        <f t="shared" si="7"/>
        <v>2</v>
      </c>
      <c r="P57">
        <f t="shared" si="8"/>
        <v>-1</v>
      </c>
      <c r="Q57" s="20">
        <v>9.8000000000000004E-2</v>
      </c>
      <c r="R57">
        <v>7.1999999999999995E-2</v>
      </c>
      <c r="S57">
        <v>6.9000000000000006E-2</v>
      </c>
      <c r="T57">
        <f t="shared" si="9"/>
        <v>0</v>
      </c>
      <c r="U57">
        <f t="shared" si="10"/>
        <v>0</v>
      </c>
      <c r="V57">
        <f t="shared" si="11"/>
        <v>0</v>
      </c>
      <c r="W57">
        <f t="shared" si="17"/>
        <v>1</v>
      </c>
      <c r="X57">
        <f t="shared" si="12"/>
        <v>0</v>
      </c>
      <c r="Y57">
        <f t="shared" si="13"/>
        <v>1</v>
      </c>
      <c r="Z57" t="b">
        <f t="shared" si="14"/>
        <v>0</v>
      </c>
      <c r="AA57" t="b">
        <f t="shared" si="15"/>
        <v>0</v>
      </c>
      <c r="AB57" t="b">
        <f t="shared" si="16"/>
        <v>0</v>
      </c>
      <c r="AC57" s="7" t="s">
        <v>154</v>
      </c>
      <c r="AD57" s="7"/>
      <c r="AE57" s="7"/>
      <c r="AF57" s="7"/>
      <c r="AH57" t="s">
        <v>277</v>
      </c>
    </row>
    <row r="58" spans="1:35" x14ac:dyDescent="0.25">
      <c r="A58" s="7" t="s">
        <v>163</v>
      </c>
      <c r="B58" s="1" t="s">
        <v>56</v>
      </c>
      <c r="C58" s="1">
        <v>-1</v>
      </c>
      <c r="D58" s="1">
        <v>-1</v>
      </c>
      <c r="E58" s="1">
        <v>-1</v>
      </c>
      <c r="F58" s="28">
        <v>7</v>
      </c>
      <c r="G58" s="17">
        <v>11</v>
      </c>
      <c r="H58" s="18">
        <v>8</v>
      </c>
      <c r="I58" s="21">
        <f t="shared" si="1"/>
        <v>7</v>
      </c>
      <c r="J58" s="21">
        <f t="shared" si="2"/>
        <v>11</v>
      </c>
      <c r="K58" s="21">
        <f t="shared" si="3"/>
        <v>8</v>
      </c>
      <c r="L58" s="21">
        <f t="shared" si="4"/>
        <v>0</v>
      </c>
      <c r="M58" s="21">
        <f t="shared" si="5"/>
        <v>0</v>
      </c>
      <c r="N58" s="21">
        <f t="shared" si="6"/>
        <v>0</v>
      </c>
      <c r="O58" s="21">
        <f t="shared" si="7"/>
        <v>0</v>
      </c>
      <c r="P58">
        <f t="shared" si="8"/>
        <v>0</v>
      </c>
      <c r="Q58" s="20">
        <v>0.16900000000000001</v>
      </c>
      <c r="R58">
        <v>0.121</v>
      </c>
      <c r="S58">
        <v>0.108</v>
      </c>
      <c r="T58">
        <f t="shared" si="9"/>
        <v>0</v>
      </c>
      <c r="U58">
        <f t="shared" si="10"/>
        <v>0</v>
      </c>
      <c r="V58">
        <f t="shared" si="11"/>
        <v>0</v>
      </c>
      <c r="W58">
        <f t="shared" si="17"/>
        <v>0</v>
      </c>
      <c r="X58">
        <f t="shared" si="12"/>
        <v>0</v>
      </c>
      <c r="Y58">
        <f t="shared" si="13"/>
        <v>0</v>
      </c>
      <c r="Z58" t="str">
        <f t="shared" si="14"/>
        <v>Why wrong</v>
      </c>
      <c r="AA58" t="str">
        <f t="shared" si="15"/>
        <v>Why wrong</v>
      </c>
      <c r="AB58" t="str">
        <f t="shared" si="16"/>
        <v>Why wrong</v>
      </c>
      <c r="AC58" s="7" t="s">
        <v>154</v>
      </c>
      <c r="AD58" s="7" t="s">
        <v>348</v>
      </c>
      <c r="AE58" s="7" t="s">
        <v>357</v>
      </c>
      <c r="AF58" s="7" t="s">
        <v>385</v>
      </c>
      <c r="AG58" t="s">
        <v>384</v>
      </c>
      <c r="AH58" t="s">
        <v>278</v>
      </c>
      <c r="AI58" t="s">
        <v>279</v>
      </c>
    </row>
    <row r="59" spans="1:35" x14ac:dyDescent="0.25">
      <c r="A59" s="7" t="s">
        <v>163</v>
      </c>
      <c r="B59" s="1" t="s">
        <v>57</v>
      </c>
      <c r="C59" s="1">
        <v>12</v>
      </c>
      <c r="D59" s="1">
        <v>8</v>
      </c>
      <c r="E59" s="1">
        <v>7</v>
      </c>
      <c r="F59" s="25">
        <v>17</v>
      </c>
      <c r="G59" s="14">
        <v>11</v>
      </c>
      <c r="H59" s="27">
        <v>8</v>
      </c>
      <c r="I59" s="21">
        <f t="shared" si="1"/>
        <v>17</v>
      </c>
      <c r="J59" s="21">
        <f t="shared" si="2"/>
        <v>-1</v>
      </c>
      <c r="K59" s="21">
        <f t="shared" si="3"/>
        <v>-1</v>
      </c>
      <c r="L59" s="21">
        <f t="shared" si="4"/>
        <v>0</v>
      </c>
      <c r="M59" s="21">
        <f t="shared" si="5"/>
        <v>0</v>
      </c>
      <c r="N59" s="21">
        <f t="shared" si="6"/>
        <v>0</v>
      </c>
      <c r="O59" s="21">
        <f t="shared" si="7"/>
        <v>0</v>
      </c>
      <c r="P59">
        <f t="shared" si="8"/>
        <v>3</v>
      </c>
      <c r="Q59" s="20">
        <v>0.11</v>
      </c>
      <c r="R59">
        <v>7.1999999999999995E-2</v>
      </c>
      <c r="S59">
        <v>6.6000000000000003E-2</v>
      </c>
      <c r="T59">
        <f t="shared" si="9"/>
        <v>0</v>
      </c>
      <c r="U59">
        <f t="shared" si="10"/>
        <v>0</v>
      </c>
      <c r="V59">
        <f t="shared" si="11"/>
        <v>1</v>
      </c>
      <c r="W59">
        <f t="shared" si="17"/>
        <v>3</v>
      </c>
      <c r="X59">
        <f t="shared" si="12"/>
        <v>1</v>
      </c>
      <c r="Y59">
        <f t="shared" si="13"/>
        <v>2</v>
      </c>
      <c r="Z59" t="str">
        <f t="shared" si="14"/>
        <v>Why wrong</v>
      </c>
      <c r="AA59" t="b">
        <f t="shared" si="15"/>
        <v>0</v>
      </c>
      <c r="AB59" t="str">
        <f t="shared" si="16"/>
        <v>Why yes</v>
      </c>
      <c r="AC59" s="7" t="s">
        <v>154</v>
      </c>
      <c r="AD59" s="7" t="s">
        <v>351</v>
      </c>
      <c r="AE59" s="7" t="s">
        <v>357</v>
      </c>
      <c r="AF59" s="7" t="s">
        <v>352</v>
      </c>
      <c r="AG59" t="s">
        <v>386</v>
      </c>
      <c r="AH59" t="s">
        <v>280</v>
      </c>
    </row>
    <row r="60" spans="1:35" x14ac:dyDescent="0.25">
      <c r="A60" s="7" t="s">
        <v>167</v>
      </c>
      <c r="B60" s="1" t="s">
        <v>58</v>
      </c>
      <c r="C60" s="1">
        <v>8</v>
      </c>
      <c r="D60" s="1">
        <v>-1</v>
      </c>
      <c r="E60" s="1">
        <v>-1</v>
      </c>
      <c r="F60" s="16">
        <v>8</v>
      </c>
      <c r="G60" s="29">
        <v>7</v>
      </c>
      <c r="H60" s="18">
        <v>3</v>
      </c>
      <c r="I60" s="21">
        <f t="shared" si="1"/>
        <v>8</v>
      </c>
      <c r="J60" s="21">
        <f t="shared" si="2"/>
        <v>7</v>
      </c>
      <c r="K60" s="21">
        <f t="shared" si="3"/>
        <v>3</v>
      </c>
      <c r="L60" s="21">
        <f t="shared" si="4"/>
        <v>1</v>
      </c>
      <c r="M60" s="21">
        <f t="shared" si="5"/>
        <v>0</v>
      </c>
      <c r="N60" s="21">
        <f t="shared" si="6"/>
        <v>0</v>
      </c>
      <c r="O60" s="21">
        <f t="shared" si="7"/>
        <v>1</v>
      </c>
      <c r="P60">
        <f t="shared" si="8"/>
        <v>0</v>
      </c>
      <c r="Q60" s="20">
        <v>0.123</v>
      </c>
      <c r="R60">
        <v>0.115</v>
      </c>
      <c r="S60">
        <v>9.0999999999999998E-2</v>
      </c>
      <c r="T60">
        <f t="shared" si="9"/>
        <v>1</v>
      </c>
      <c r="U60">
        <f t="shared" si="10"/>
        <v>0</v>
      </c>
      <c r="V60">
        <f t="shared" si="11"/>
        <v>0</v>
      </c>
      <c r="W60">
        <f t="shared" si="17"/>
        <v>1</v>
      </c>
      <c r="X60">
        <f t="shared" si="12"/>
        <v>1</v>
      </c>
      <c r="Y60">
        <f t="shared" si="13"/>
        <v>0</v>
      </c>
      <c r="Z60" t="b">
        <f t="shared" si="14"/>
        <v>0</v>
      </c>
      <c r="AA60" t="str">
        <f t="shared" si="15"/>
        <v>Why wrong</v>
      </c>
      <c r="AB60" t="b">
        <f t="shared" si="16"/>
        <v>0</v>
      </c>
      <c r="AC60" s="7" t="s">
        <v>154</v>
      </c>
      <c r="AD60" s="7"/>
      <c r="AE60" s="7" t="s">
        <v>387</v>
      </c>
      <c r="AF60" s="7"/>
      <c r="AH60" t="s">
        <v>281</v>
      </c>
    </row>
    <row r="61" spans="1:35" x14ac:dyDescent="0.25">
      <c r="A61" s="7" t="s">
        <v>167</v>
      </c>
      <c r="B61" s="1" t="s">
        <v>59</v>
      </c>
      <c r="C61" s="1">
        <v>13</v>
      </c>
      <c r="D61" s="1">
        <v>-1</v>
      </c>
      <c r="E61" s="1">
        <v>-1</v>
      </c>
      <c r="F61" s="25">
        <v>7</v>
      </c>
      <c r="G61" s="14">
        <v>5</v>
      </c>
      <c r="H61" s="15">
        <v>8</v>
      </c>
      <c r="I61" s="21">
        <f t="shared" si="1"/>
        <v>7</v>
      </c>
      <c r="J61" s="21">
        <f t="shared" si="2"/>
        <v>5</v>
      </c>
      <c r="K61" s="21">
        <f t="shared" si="3"/>
        <v>8</v>
      </c>
      <c r="L61" s="21">
        <f t="shared" si="4"/>
        <v>0</v>
      </c>
      <c r="M61" s="21">
        <f t="shared" si="5"/>
        <v>0</v>
      </c>
      <c r="N61" s="21">
        <f t="shared" si="6"/>
        <v>0</v>
      </c>
      <c r="O61" s="21">
        <f t="shared" si="7"/>
        <v>0</v>
      </c>
      <c r="P61">
        <f t="shared" si="8"/>
        <v>1</v>
      </c>
      <c r="Q61" s="20">
        <v>0.11600000000000001</v>
      </c>
      <c r="R61">
        <v>9.2999999999999999E-2</v>
      </c>
      <c r="S61">
        <v>8.4000000000000005E-2</v>
      </c>
      <c r="T61">
        <f t="shared" si="9"/>
        <v>0</v>
      </c>
      <c r="U61">
        <f t="shared" si="10"/>
        <v>0</v>
      </c>
      <c r="V61">
        <f t="shared" si="11"/>
        <v>0</v>
      </c>
      <c r="W61">
        <f t="shared" si="17"/>
        <v>1</v>
      </c>
      <c r="X61">
        <f t="shared" si="12"/>
        <v>0</v>
      </c>
      <c r="Y61">
        <f t="shared" si="13"/>
        <v>1</v>
      </c>
      <c r="Z61" t="str">
        <f t="shared" si="14"/>
        <v>Why wrong</v>
      </c>
      <c r="AA61" t="b">
        <f t="shared" si="15"/>
        <v>0</v>
      </c>
      <c r="AB61" t="b">
        <f t="shared" si="16"/>
        <v>0</v>
      </c>
      <c r="AC61" s="7" t="s">
        <v>154</v>
      </c>
      <c r="AD61" s="7" t="s">
        <v>364</v>
      </c>
      <c r="AE61" s="7"/>
      <c r="AF61" s="7"/>
      <c r="AG61" t="s">
        <v>388</v>
      </c>
      <c r="AH61" t="s">
        <v>282</v>
      </c>
    </row>
    <row r="62" spans="1:35" x14ac:dyDescent="0.25">
      <c r="A62" s="7" t="s">
        <v>167</v>
      </c>
      <c r="B62" s="1" t="s">
        <v>60</v>
      </c>
      <c r="C62" s="1">
        <v>2</v>
      </c>
      <c r="D62" s="1">
        <v>8</v>
      </c>
      <c r="E62" s="1">
        <v>-1</v>
      </c>
      <c r="F62" s="28">
        <v>7</v>
      </c>
      <c r="G62" s="17">
        <v>8</v>
      </c>
      <c r="H62" s="18">
        <v>1</v>
      </c>
      <c r="I62" s="21">
        <f t="shared" si="1"/>
        <v>7</v>
      </c>
      <c r="J62" s="21">
        <f t="shared" si="2"/>
        <v>8</v>
      </c>
      <c r="K62" s="21">
        <f t="shared" si="3"/>
        <v>-1</v>
      </c>
      <c r="L62" s="21">
        <f t="shared" si="4"/>
        <v>0</v>
      </c>
      <c r="M62" s="21">
        <f t="shared" si="5"/>
        <v>1</v>
      </c>
      <c r="N62" s="21">
        <f t="shared" si="6"/>
        <v>1</v>
      </c>
      <c r="O62" s="21">
        <f t="shared" si="7"/>
        <v>2</v>
      </c>
      <c r="P62">
        <f t="shared" si="8"/>
        <v>0</v>
      </c>
      <c r="Q62" s="20">
        <v>0.13100000000000001</v>
      </c>
      <c r="R62">
        <v>8.7999999999999995E-2</v>
      </c>
      <c r="S62">
        <v>6.9000000000000006E-2</v>
      </c>
      <c r="T62">
        <f t="shared" si="9"/>
        <v>0</v>
      </c>
      <c r="U62">
        <f t="shared" si="10"/>
        <v>1</v>
      </c>
      <c r="V62">
        <f t="shared" si="11"/>
        <v>0</v>
      </c>
      <c r="W62">
        <f t="shared" si="17"/>
        <v>2</v>
      </c>
      <c r="X62">
        <f t="shared" si="12"/>
        <v>1</v>
      </c>
      <c r="Y62">
        <f t="shared" si="13"/>
        <v>1</v>
      </c>
      <c r="Z62" t="str">
        <f t="shared" si="14"/>
        <v>Why wrong</v>
      </c>
      <c r="AA62" t="b">
        <f t="shared" si="15"/>
        <v>0</v>
      </c>
      <c r="AB62" t="b">
        <f t="shared" si="16"/>
        <v>0</v>
      </c>
      <c r="AC62" s="7" t="s">
        <v>154</v>
      </c>
      <c r="AD62" s="7" t="s">
        <v>389</v>
      </c>
      <c r="AE62" s="7"/>
      <c r="AF62" s="7"/>
      <c r="AG62" t="s">
        <v>390</v>
      </c>
      <c r="AH62" t="s">
        <v>283</v>
      </c>
    </row>
    <row r="63" spans="1:35" x14ac:dyDescent="0.25">
      <c r="A63" s="7" t="s">
        <v>167</v>
      </c>
      <c r="B63" s="1" t="s">
        <v>61</v>
      </c>
      <c r="C63" s="1">
        <v>-1</v>
      </c>
      <c r="D63" s="1">
        <v>-1</v>
      </c>
      <c r="E63" s="1">
        <v>-1</v>
      </c>
      <c r="F63" s="13">
        <v>7</v>
      </c>
      <c r="G63" s="14">
        <v>10</v>
      </c>
      <c r="H63" s="15">
        <v>5</v>
      </c>
      <c r="I63" s="21">
        <f t="shared" si="1"/>
        <v>7</v>
      </c>
      <c r="J63" s="21">
        <f t="shared" si="2"/>
        <v>-1</v>
      </c>
      <c r="K63" s="21">
        <f t="shared" si="3"/>
        <v>-1</v>
      </c>
      <c r="L63" s="21">
        <f t="shared" si="4"/>
        <v>0</v>
      </c>
      <c r="M63" s="21">
        <f t="shared" si="5"/>
        <v>1</v>
      </c>
      <c r="N63" s="21">
        <f t="shared" si="6"/>
        <v>1</v>
      </c>
      <c r="O63" s="21">
        <f t="shared" si="7"/>
        <v>2</v>
      </c>
      <c r="P63">
        <f t="shared" si="8"/>
        <v>-2</v>
      </c>
      <c r="Q63" s="20">
        <v>0.13</v>
      </c>
      <c r="R63">
        <v>6.6000000000000003E-2</v>
      </c>
      <c r="S63">
        <v>0.06</v>
      </c>
      <c r="T63">
        <f t="shared" si="9"/>
        <v>0</v>
      </c>
      <c r="U63">
        <f t="shared" si="10"/>
        <v>0</v>
      </c>
      <c r="V63">
        <f t="shared" si="11"/>
        <v>0</v>
      </c>
      <c r="W63">
        <f t="shared" si="17"/>
        <v>0</v>
      </c>
      <c r="X63">
        <f t="shared" si="12"/>
        <v>0</v>
      </c>
      <c r="Y63">
        <f t="shared" si="13"/>
        <v>0</v>
      </c>
      <c r="Z63" t="str">
        <f t="shared" si="14"/>
        <v>Why wrong</v>
      </c>
      <c r="AA63" t="b">
        <f t="shared" si="15"/>
        <v>0</v>
      </c>
      <c r="AB63" t="b">
        <f t="shared" si="16"/>
        <v>0</v>
      </c>
      <c r="AC63" s="7" t="s">
        <v>154</v>
      </c>
      <c r="AD63" s="7" t="s">
        <v>391</v>
      </c>
      <c r="AE63" s="7"/>
      <c r="AF63" s="7"/>
      <c r="AG63" t="s">
        <v>392</v>
      </c>
      <c r="AH63" t="s">
        <v>284</v>
      </c>
    </row>
    <row r="64" spans="1:35" x14ac:dyDescent="0.25">
      <c r="A64" s="7" t="s">
        <v>167</v>
      </c>
      <c r="B64" s="1" t="s">
        <v>62</v>
      </c>
      <c r="C64" s="1">
        <v>12</v>
      </c>
      <c r="D64" s="1">
        <v>4</v>
      </c>
      <c r="E64" s="1">
        <v>7</v>
      </c>
      <c r="F64" s="16">
        <v>4</v>
      </c>
      <c r="G64" s="17">
        <v>7</v>
      </c>
      <c r="H64" s="18">
        <v>6</v>
      </c>
      <c r="I64" s="21">
        <f t="shared" si="1"/>
        <v>4</v>
      </c>
      <c r="J64" s="21">
        <f t="shared" si="2"/>
        <v>7</v>
      </c>
      <c r="K64" s="21">
        <f t="shared" si="3"/>
        <v>-1</v>
      </c>
      <c r="L64" s="21">
        <f t="shared" si="4"/>
        <v>1</v>
      </c>
      <c r="M64" s="21">
        <f t="shared" si="5"/>
        <v>1</v>
      </c>
      <c r="N64" s="21">
        <f t="shared" si="6"/>
        <v>0</v>
      </c>
      <c r="O64" s="21">
        <f t="shared" si="7"/>
        <v>2</v>
      </c>
      <c r="P64">
        <f t="shared" si="8"/>
        <v>1</v>
      </c>
      <c r="Q64" s="20">
        <v>0.106</v>
      </c>
      <c r="R64">
        <v>9.9000000000000005E-2</v>
      </c>
      <c r="S64">
        <v>6.4000000000000001E-2</v>
      </c>
      <c r="T64">
        <f t="shared" si="9"/>
        <v>1</v>
      </c>
      <c r="U64">
        <f t="shared" si="10"/>
        <v>1</v>
      </c>
      <c r="V64">
        <f t="shared" si="11"/>
        <v>0</v>
      </c>
      <c r="W64">
        <f t="shared" si="17"/>
        <v>3</v>
      </c>
      <c r="X64">
        <f t="shared" si="12"/>
        <v>2</v>
      </c>
      <c r="Y64">
        <f t="shared" si="13"/>
        <v>1</v>
      </c>
      <c r="Z64" t="b">
        <f t="shared" si="14"/>
        <v>0</v>
      </c>
      <c r="AA64" t="b">
        <f t="shared" si="15"/>
        <v>0</v>
      </c>
      <c r="AB64" t="b">
        <f t="shared" si="16"/>
        <v>0</v>
      </c>
      <c r="AC64" s="7" t="s">
        <v>154</v>
      </c>
      <c r="AD64" s="7"/>
      <c r="AE64" s="7"/>
      <c r="AF64" s="7"/>
      <c r="AH64" t="s">
        <v>285</v>
      </c>
    </row>
    <row r="65" spans="1:35" x14ac:dyDescent="0.25">
      <c r="A65" s="7" t="s">
        <v>167</v>
      </c>
      <c r="B65" s="1" t="s">
        <v>63</v>
      </c>
      <c r="C65" s="1">
        <v>-1</v>
      </c>
      <c r="D65" s="1">
        <v>-1</v>
      </c>
      <c r="E65" s="1">
        <v>-1</v>
      </c>
      <c r="F65" s="25">
        <v>7</v>
      </c>
      <c r="G65" s="14">
        <v>11</v>
      </c>
      <c r="H65" s="15">
        <v>5</v>
      </c>
      <c r="I65" s="21">
        <f t="shared" si="1"/>
        <v>7</v>
      </c>
      <c r="J65" s="21">
        <f t="shared" si="2"/>
        <v>-1</v>
      </c>
      <c r="K65" s="21">
        <f t="shared" si="3"/>
        <v>-1</v>
      </c>
      <c r="L65" s="21">
        <f t="shared" si="4"/>
        <v>0</v>
      </c>
      <c r="M65" s="21">
        <f t="shared" si="5"/>
        <v>1</v>
      </c>
      <c r="N65" s="21">
        <f t="shared" si="6"/>
        <v>1</v>
      </c>
      <c r="O65" s="21">
        <f t="shared" si="7"/>
        <v>2</v>
      </c>
      <c r="P65">
        <f t="shared" si="8"/>
        <v>-2</v>
      </c>
      <c r="Q65" s="20">
        <v>0.108</v>
      </c>
      <c r="R65">
        <v>6.7000000000000004E-2</v>
      </c>
      <c r="S65">
        <v>6.3E-2</v>
      </c>
      <c r="T65">
        <f t="shared" si="9"/>
        <v>0</v>
      </c>
      <c r="U65">
        <f t="shared" si="10"/>
        <v>0</v>
      </c>
      <c r="V65">
        <f t="shared" si="11"/>
        <v>0</v>
      </c>
      <c r="W65">
        <f t="shared" si="17"/>
        <v>0</v>
      </c>
      <c r="X65">
        <f t="shared" si="12"/>
        <v>0</v>
      </c>
      <c r="Y65">
        <f t="shared" si="13"/>
        <v>0</v>
      </c>
      <c r="Z65" t="str">
        <f t="shared" si="14"/>
        <v>Why wrong</v>
      </c>
      <c r="AA65" t="b">
        <f t="shared" si="15"/>
        <v>0</v>
      </c>
      <c r="AB65" t="b">
        <f t="shared" si="16"/>
        <v>0</v>
      </c>
      <c r="AC65" s="7" t="s">
        <v>154</v>
      </c>
      <c r="AD65" s="7" t="s">
        <v>345</v>
      </c>
      <c r="AE65" s="7"/>
      <c r="AF65" s="7"/>
      <c r="AH65" t="s">
        <v>286</v>
      </c>
    </row>
    <row r="66" spans="1:35" x14ac:dyDescent="0.25">
      <c r="A66" s="7" t="s">
        <v>287</v>
      </c>
      <c r="B66" s="1" t="s">
        <v>64</v>
      </c>
      <c r="C66" s="1">
        <v>-1</v>
      </c>
      <c r="D66" s="1">
        <v>-1</v>
      </c>
      <c r="E66" s="1">
        <v>-1</v>
      </c>
      <c r="F66" s="16">
        <v>8</v>
      </c>
      <c r="G66" s="17">
        <v>5</v>
      </c>
      <c r="H66" s="18">
        <v>17</v>
      </c>
      <c r="I66" s="21">
        <f t="shared" si="1"/>
        <v>-1</v>
      </c>
      <c r="J66" s="21">
        <f t="shared" si="2"/>
        <v>-1</v>
      </c>
      <c r="K66" s="21">
        <f t="shared" si="3"/>
        <v>-1</v>
      </c>
      <c r="L66" s="21">
        <f t="shared" si="4"/>
        <v>1</v>
      </c>
      <c r="M66" s="21">
        <f t="shared" si="5"/>
        <v>1</v>
      </c>
      <c r="N66" s="21">
        <f t="shared" si="6"/>
        <v>1</v>
      </c>
      <c r="O66" s="21">
        <f t="shared" si="7"/>
        <v>3</v>
      </c>
      <c r="P66">
        <f t="shared" si="8"/>
        <v>-3</v>
      </c>
      <c r="Q66" s="20">
        <v>7.3999999999999996E-2</v>
      </c>
      <c r="R66">
        <v>4.2999999999999997E-2</v>
      </c>
      <c r="S66">
        <v>4.2000000000000003E-2</v>
      </c>
      <c r="T66">
        <f>IF(OR(F66 =C66,F66 = D66,F66 =E66),1,0)</f>
        <v>0</v>
      </c>
      <c r="U66">
        <f>IF(OR(G66 =C66,G66 = D66,G66 =E66),1,0)</f>
        <v>0</v>
      </c>
      <c r="V66">
        <f t="shared" si="11"/>
        <v>0</v>
      </c>
      <c r="W66">
        <f t="shared" si="17"/>
        <v>0</v>
      </c>
      <c r="X66">
        <f>SUM(T66:V66)</f>
        <v>0</v>
      </c>
      <c r="Y66">
        <f t="shared" si="13"/>
        <v>0</v>
      </c>
      <c r="Z66" t="b">
        <f t="shared" si="14"/>
        <v>0</v>
      </c>
      <c r="AA66" t="b">
        <f t="shared" si="15"/>
        <v>0</v>
      </c>
      <c r="AB66" t="b">
        <f t="shared" si="16"/>
        <v>0</v>
      </c>
      <c r="AC66" s="7" t="s">
        <v>154</v>
      </c>
      <c r="AD66" s="7" t="s">
        <v>393</v>
      </c>
      <c r="AE66" s="7"/>
      <c r="AF66" s="7"/>
      <c r="AH66" t="s">
        <v>288</v>
      </c>
    </row>
    <row r="67" spans="1:35" x14ac:dyDescent="0.25">
      <c r="A67" s="7" t="s">
        <v>289</v>
      </c>
      <c r="B67" s="1" t="s">
        <v>65</v>
      </c>
      <c r="C67" s="1">
        <v>-1</v>
      </c>
      <c r="D67" s="1">
        <v>-1</v>
      </c>
      <c r="E67" s="1">
        <v>-1</v>
      </c>
      <c r="F67" s="13">
        <v>8</v>
      </c>
      <c r="G67" s="14">
        <v>5</v>
      </c>
      <c r="H67" s="15">
        <v>7</v>
      </c>
      <c r="I67" s="21">
        <f t="shared" si="1"/>
        <v>8</v>
      </c>
      <c r="J67" s="21">
        <f t="shared" si="2"/>
        <v>5</v>
      </c>
      <c r="K67" s="21">
        <f t="shared" si="3"/>
        <v>7</v>
      </c>
      <c r="L67" s="21">
        <f t="shared" si="4"/>
        <v>0</v>
      </c>
      <c r="M67" s="21">
        <f t="shared" si="5"/>
        <v>0</v>
      </c>
      <c r="N67" s="21">
        <f t="shared" si="6"/>
        <v>0</v>
      </c>
      <c r="O67" s="21">
        <f t="shared" si="7"/>
        <v>0</v>
      </c>
      <c r="P67">
        <f t="shared" si="8"/>
        <v>0</v>
      </c>
      <c r="Q67" s="20">
        <v>0.10299999999999999</v>
      </c>
      <c r="R67">
        <v>9.9000000000000005E-2</v>
      </c>
      <c r="S67">
        <v>9.9000000000000005E-2</v>
      </c>
      <c r="T67">
        <f t="shared" si="9"/>
        <v>0</v>
      </c>
      <c r="U67">
        <f t="shared" si="10"/>
        <v>0</v>
      </c>
      <c r="V67">
        <f t="shared" si="11"/>
        <v>0</v>
      </c>
      <c r="W67">
        <f t="shared" si="17"/>
        <v>0</v>
      </c>
      <c r="X67">
        <f t="shared" si="12"/>
        <v>0</v>
      </c>
      <c r="Y67">
        <f t="shared" si="13"/>
        <v>0</v>
      </c>
      <c r="Z67" t="str">
        <f t="shared" si="14"/>
        <v>Why wrong</v>
      </c>
      <c r="AA67" t="b">
        <f t="shared" si="15"/>
        <v>0</v>
      </c>
      <c r="AB67" t="b">
        <f t="shared" si="16"/>
        <v>0</v>
      </c>
      <c r="AC67" s="7" t="s">
        <v>154</v>
      </c>
      <c r="AD67" s="7" t="s">
        <v>394</v>
      </c>
      <c r="AE67" s="7"/>
      <c r="AF67" s="7"/>
      <c r="AH67" t="s">
        <v>290</v>
      </c>
      <c r="AI67" t="s">
        <v>291</v>
      </c>
    </row>
    <row r="68" spans="1:35" x14ac:dyDescent="0.25">
      <c r="A68" s="7" t="s">
        <v>292</v>
      </c>
      <c r="B68" s="1" t="s">
        <v>66</v>
      </c>
      <c r="C68" s="1">
        <v>-1</v>
      </c>
      <c r="D68" s="1">
        <v>-1</v>
      </c>
      <c r="E68" s="1">
        <v>-1</v>
      </c>
      <c r="F68" s="16">
        <v>0</v>
      </c>
      <c r="G68" s="17">
        <v>6</v>
      </c>
      <c r="H68" s="18">
        <v>11</v>
      </c>
      <c r="I68" s="21">
        <f t="shared" ref="I68:I110" si="18">IF(Q68&gt;$AN$4,F68,-1)</f>
        <v>0</v>
      </c>
      <c r="J68" s="21">
        <f t="shared" ref="J68:J110" si="19">IF(R68&gt;$AN$4,G68,-1)</f>
        <v>6</v>
      </c>
      <c r="K68" s="21">
        <f t="shared" ref="K68:K110" si="20">IF(S68&gt;$AN$4,H68,-1)</f>
        <v>-1</v>
      </c>
      <c r="L68" s="21">
        <f t="shared" ref="L68:L110" si="21">IF(OR(I68 =C68,I68 = D68,I68 =E68),1,0)</f>
        <v>0</v>
      </c>
      <c r="M68" s="21">
        <f t="shared" ref="M68:M110" si="22">IF(OR(J68 =C68,J68 = D68,J68 =E68),1,0)</f>
        <v>0</v>
      </c>
      <c r="N68" s="21">
        <f t="shared" ref="N68:N110" si="23">IF(OR(K68 =C68,K68 = D68,K68 =E68),1,0)</f>
        <v>1</v>
      </c>
      <c r="O68" s="21">
        <f t="shared" ref="O68:O110" si="24">SUM(L68:N68)</f>
        <v>1</v>
      </c>
      <c r="P68">
        <f t="shared" ref="P68:P110" si="25">W68-O68</f>
        <v>-1</v>
      </c>
      <c r="Q68" s="20">
        <v>0.19800000000000001</v>
      </c>
      <c r="R68">
        <v>9.8000000000000004E-2</v>
      </c>
      <c r="S68">
        <v>6.2E-2</v>
      </c>
      <c r="T68">
        <f t="shared" ref="T68:T110" si="26">IF(OR(F68 =C68,F68 = D68,F68 =E68),1,0)</f>
        <v>0</v>
      </c>
      <c r="U68">
        <f t="shared" ref="U68:U110" si="27">IF(OR(G68 =C68,G68 = D68,G68 =E68),1,0)</f>
        <v>0</v>
      </c>
      <c r="V68">
        <f t="shared" ref="V68:V110" si="28">IF(OR(H68 =C68,H68 = D68,H68 =E68), 1, 0)</f>
        <v>0</v>
      </c>
      <c r="W68">
        <f t="shared" si="17"/>
        <v>0</v>
      </c>
      <c r="X68">
        <f t="shared" ref="X68:X109" si="29">SUM(T68:V68)</f>
        <v>0</v>
      </c>
      <c r="Y68">
        <f t="shared" ref="Y68:Y110" si="30">W68-X68</f>
        <v>0</v>
      </c>
      <c r="Z68" t="str">
        <f t="shared" ref="Z68:Z110" si="31">IF(AND(T68=0,Q68&gt;$AM$4), "Why wrong",IF(AND(T68=1,Q68&lt;=$AN$4),"Why yes"))</f>
        <v>Why wrong</v>
      </c>
      <c r="AA68" t="b">
        <f t="shared" ref="AA68:AA110" si="32">IF(AND(U68=0,R68&gt;$AM$4), "Why wrong",IF(AND(U68=1,R68&lt;=$AN$4),"Why yes"))</f>
        <v>0</v>
      </c>
      <c r="AB68" t="b">
        <f t="shared" ref="AB68:AB110" si="33">IF(AND(V68=0,S68&gt;$AM$4), "Why wrong",IF(AND(V68=1,S68&lt;=$AN$4),"Why yes"))</f>
        <v>0</v>
      </c>
      <c r="AC68" s="7" t="s">
        <v>154</v>
      </c>
      <c r="AD68" s="7" t="s">
        <v>396</v>
      </c>
      <c r="AE68" s="7"/>
      <c r="AF68" s="7"/>
      <c r="AG68" t="s">
        <v>395</v>
      </c>
      <c r="AH68" t="s">
        <v>293</v>
      </c>
    </row>
    <row r="69" spans="1:35" x14ac:dyDescent="0.25">
      <c r="A69" s="7" t="s">
        <v>295</v>
      </c>
      <c r="B69" s="1" t="s">
        <v>67</v>
      </c>
      <c r="C69" s="1">
        <v>-1</v>
      </c>
      <c r="D69" s="1">
        <v>-1</v>
      </c>
      <c r="E69" s="1">
        <v>-1</v>
      </c>
      <c r="F69" s="13">
        <v>0</v>
      </c>
      <c r="G69" s="14">
        <v>11</v>
      </c>
      <c r="H69" s="15">
        <v>2</v>
      </c>
      <c r="I69" s="21">
        <f t="shared" si="18"/>
        <v>0</v>
      </c>
      <c r="J69" s="21">
        <f t="shared" si="19"/>
        <v>11</v>
      </c>
      <c r="K69" s="21">
        <f t="shared" si="20"/>
        <v>-1</v>
      </c>
      <c r="L69" s="21">
        <f t="shared" si="21"/>
        <v>0</v>
      </c>
      <c r="M69" s="21">
        <f t="shared" si="22"/>
        <v>0</v>
      </c>
      <c r="N69" s="21">
        <f t="shared" si="23"/>
        <v>1</v>
      </c>
      <c r="O69" s="21">
        <f t="shared" si="24"/>
        <v>1</v>
      </c>
      <c r="P69">
        <f t="shared" si="25"/>
        <v>-1</v>
      </c>
      <c r="Q69" s="20">
        <v>0.246</v>
      </c>
      <c r="R69">
        <v>0.14799999999999999</v>
      </c>
      <c r="S69">
        <v>0.06</v>
      </c>
      <c r="T69">
        <f t="shared" si="26"/>
        <v>0</v>
      </c>
      <c r="U69">
        <f t="shared" si="27"/>
        <v>0</v>
      </c>
      <c r="V69">
        <f t="shared" si="28"/>
        <v>0</v>
      </c>
      <c r="W69">
        <f t="shared" si="17"/>
        <v>0</v>
      </c>
      <c r="X69">
        <f t="shared" si="29"/>
        <v>0</v>
      </c>
      <c r="Y69">
        <f t="shared" si="30"/>
        <v>0</v>
      </c>
      <c r="Z69" t="str">
        <f t="shared" si="31"/>
        <v>Why wrong</v>
      </c>
      <c r="AA69" t="str">
        <f t="shared" si="32"/>
        <v>Why wrong</v>
      </c>
      <c r="AB69" t="b">
        <f t="shared" si="33"/>
        <v>0</v>
      </c>
      <c r="AC69" s="7" t="s">
        <v>154</v>
      </c>
      <c r="AD69" s="7" t="s">
        <v>397</v>
      </c>
      <c r="AE69" s="7" t="s">
        <v>398</v>
      </c>
      <c r="AF69" s="7"/>
      <c r="AG69" t="s">
        <v>399</v>
      </c>
      <c r="AH69" t="s">
        <v>294</v>
      </c>
      <c r="AI69" t="s">
        <v>259</v>
      </c>
    </row>
    <row r="70" spans="1:35" x14ac:dyDescent="0.25">
      <c r="A70" s="7" t="s">
        <v>297</v>
      </c>
      <c r="B70" s="1" t="s">
        <v>68</v>
      </c>
      <c r="C70" s="1">
        <v>-1</v>
      </c>
      <c r="D70" s="1">
        <v>-1</v>
      </c>
      <c r="E70" s="1">
        <v>-1</v>
      </c>
      <c r="F70" s="16">
        <v>7</v>
      </c>
      <c r="G70" s="17">
        <v>8</v>
      </c>
      <c r="H70" s="18">
        <v>0</v>
      </c>
      <c r="I70" s="21">
        <f t="shared" si="18"/>
        <v>7</v>
      </c>
      <c r="J70" s="21">
        <f t="shared" si="19"/>
        <v>8</v>
      </c>
      <c r="K70" s="21">
        <f t="shared" si="20"/>
        <v>0</v>
      </c>
      <c r="L70" s="21">
        <f t="shared" si="21"/>
        <v>0</v>
      </c>
      <c r="M70" s="21">
        <f t="shared" si="22"/>
        <v>0</v>
      </c>
      <c r="N70" s="21">
        <f t="shared" si="23"/>
        <v>0</v>
      </c>
      <c r="O70" s="21">
        <f t="shared" si="24"/>
        <v>0</v>
      </c>
      <c r="P70">
        <f t="shared" si="25"/>
        <v>0</v>
      </c>
      <c r="Q70" s="20">
        <v>0.16400000000000001</v>
      </c>
      <c r="R70">
        <v>9.5000000000000001E-2</v>
      </c>
      <c r="S70">
        <v>0.09</v>
      </c>
      <c r="T70">
        <f t="shared" si="26"/>
        <v>0</v>
      </c>
      <c r="U70">
        <f t="shared" si="27"/>
        <v>0</v>
      </c>
      <c r="V70">
        <f t="shared" si="28"/>
        <v>0</v>
      </c>
      <c r="W70">
        <f t="shared" si="17"/>
        <v>0</v>
      </c>
      <c r="X70">
        <f t="shared" si="29"/>
        <v>0</v>
      </c>
      <c r="Y70">
        <f t="shared" si="30"/>
        <v>0</v>
      </c>
      <c r="Z70" t="str">
        <f t="shared" si="31"/>
        <v>Why wrong</v>
      </c>
      <c r="AA70" t="b">
        <f t="shared" si="32"/>
        <v>0</v>
      </c>
      <c r="AB70" t="b">
        <f t="shared" si="33"/>
        <v>0</v>
      </c>
      <c r="AC70" s="7" t="s">
        <v>154</v>
      </c>
      <c r="AD70" s="7" t="s">
        <v>377</v>
      </c>
      <c r="AE70" s="7"/>
      <c r="AF70" s="7"/>
      <c r="AG70" t="s">
        <v>400</v>
      </c>
      <c r="AH70" t="s">
        <v>296</v>
      </c>
    </row>
    <row r="71" spans="1:35" x14ac:dyDescent="0.25">
      <c r="A71" s="7" t="s">
        <v>298</v>
      </c>
      <c r="B71" s="1" t="s">
        <v>69</v>
      </c>
      <c r="C71" s="1">
        <v>12</v>
      </c>
      <c r="D71" s="1">
        <v>-1</v>
      </c>
      <c r="E71" s="1">
        <v>-1</v>
      </c>
      <c r="F71" s="13">
        <v>0</v>
      </c>
      <c r="G71" s="14">
        <v>7</v>
      </c>
      <c r="H71" s="15">
        <v>12</v>
      </c>
      <c r="I71" s="21">
        <f t="shared" si="18"/>
        <v>0</v>
      </c>
      <c r="J71" s="21">
        <f t="shared" si="19"/>
        <v>7</v>
      </c>
      <c r="K71" s="21">
        <f t="shared" si="20"/>
        <v>12</v>
      </c>
      <c r="L71" s="21">
        <f t="shared" si="21"/>
        <v>0</v>
      </c>
      <c r="M71" s="21">
        <f t="shared" si="22"/>
        <v>0</v>
      </c>
      <c r="N71" s="21">
        <f t="shared" si="23"/>
        <v>1</v>
      </c>
      <c r="O71" s="21">
        <f t="shared" si="24"/>
        <v>1</v>
      </c>
      <c r="P71">
        <f t="shared" si="25"/>
        <v>0</v>
      </c>
      <c r="Q71" s="20">
        <v>0.19800000000000001</v>
      </c>
      <c r="R71">
        <v>0.17799999999999999</v>
      </c>
      <c r="S71">
        <v>9.4E-2</v>
      </c>
      <c r="T71">
        <f t="shared" si="26"/>
        <v>0</v>
      </c>
      <c r="U71">
        <f t="shared" si="27"/>
        <v>0</v>
      </c>
      <c r="V71">
        <f t="shared" si="28"/>
        <v>1</v>
      </c>
      <c r="W71">
        <f t="shared" si="17"/>
        <v>1</v>
      </c>
      <c r="X71">
        <f t="shared" si="29"/>
        <v>1</v>
      </c>
      <c r="Y71">
        <f t="shared" si="30"/>
        <v>0</v>
      </c>
      <c r="Z71" t="str">
        <f t="shared" si="31"/>
        <v>Why wrong</v>
      </c>
      <c r="AA71" t="str">
        <f t="shared" si="32"/>
        <v>Why wrong</v>
      </c>
      <c r="AB71" t="b">
        <f t="shared" si="33"/>
        <v>0</v>
      </c>
      <c r="AC71" s="7" t="s">
        <v>154</v>
      </c>
      <c r="AD71" s="7" t="s">
        <v>370</v>
      </c>
      <c r="AE71" s="7" t="s">
        <v>401</v>
      </c>
      <c r="AF71" s="7"/>
      <c r="AG71" t="s">
        <v>356</v>
      </c>
      <c r="AH71" t="s">
        <v>299</v>
      </c>
    </row>
    <row r="72" spans="1:35" x14ac:dyDescent="0.25">
      <c r="A72" s="7" t="s">
        <v>300</v>
      </c>
      <c r="B72" s="1" t="s">
        <v>70</v>
      </c>
      <c r="C72" s="1">
        <v>10</v>
      </c>
      <c r="D72" s="1">
        <v>-1</v>
      </c>
      <c r="E72" s="1">
        <v>-1</v>
      </c>
      <c r="F72" s="28">
        <v>2</v>
      </c>
      <c r="G72" s="17">
        <v>0</v>
      </c>
      <c r="H72" s="18">
        <v>7</v>
      </c>
      <c r="I72" s="21">
        <f t="shared" si="18"/>
        <v>2</v>
      </c>
      <c r="J72" s="21">
        <f t="shared" si="19"/>
        <v>0</v>
      </c>
      <c r="K72" s="21">
        <f t="shared" si="20"/>
        <v>-1</v>
      </c>
      <c r="L72" s="21">
        <f t="shared" si="21"/>
        <v>0</v>
      </c>
      <c r="M72" s="21">
        <f t="shared" si="22"/>
        <v>0</v>
      </c>
      <c r="N72" s="21">
        <f t="shared" si="23"/>
        <v>1</v>
      </c>
      <c r="O72" s="21">
        <f t="shared" si="24"/>
        <v>1</v>
      </c>
      <c r="P72">
        <f t="shared" si="25"/>
        <v>0</v>
      </c>
      <c r="Q72" s="20">
        <v>0.11700000000000001</v>
      </c>
      <c r="R72">
        <v>9.4E-2</v>
      </c>
      <c r="S72">
        <v>6.5000000000000002E-2</v>
      </c>
      <c r="T72">
        <f t="shared" si="26"/>
        <v>0</v>
      </c>
      <c r="U72">
        <f t="shared" si="27"/>
        <v>0</v>
      </c>
      <c r="V72">
        <f t="shared" si="28"/>
        <v>0</v>
      </c>
      <c r="W72">
        <f t="shared" ref="W72:W110" si="34">COUNTIFS(C72:E72,"&gt;-1")</f>
        <v>1</v>
      </c>
      <c r="X72">
        <f t="shared" si="29"/>
        <v>0</v>
      </c>
      <c r="Y72">
        <f t="shared" si="30"/>
        <v>1</v>
      </c>
      <c r="Z72" t="str">
        <f t="shared" si="31"/>
        <v>Why wrong</v>
      </c>
      <c r="AA72" t="b">
        <f t="shared" si="32"/>
        <v>0</v>
      </c>
      <c r="AB72" t="b">
        <f t="shared" si="33"/>
        <v>0</v>
      </c>
      <c r="AC72" s="7" t="s">
        <v>154</v>
      </c>
      <c r="AD72" s="7" t="s">
        <v>402</v>
      </c>
      <c r="AE72" s="7"/>
      <c r="AF72" s="7"/>
      <c r="AH72" t="s">
        <v>301</v>
      </c>
    </row>
    <row r="73" spans="1:35" x14ac:dyDescent="0.25">
      <c r="A73" s="7" t="s">
        <v>164</v>
      </c>
      <c r="B73" s="1" t="s">
        <v>71</v>
      </c>
      <c r="C73" s="1">
        <v>12</v>
      </c>
      <c r="D73" s="1">
        <v>-1</v>
      </c>
      <c r="E73" s="1">
        <v>-1</v>
      </c>
      <c r="F73" s="25">
        <v>10</v>
      </c>
      <c r="G73" s="26">
        <v>7</v>
      </c>
      <c r="H73" s="27">
        <v>2</v>
      </c>
      <c r="I73" s="21">
        <f t="shared" si="18"/>
        <v>10</v>
      </c>
      <c r="J73" s="21">
        <f t="shared" si="19"/>
        <v>7</v>
      </c>
      <c r="K73" s="21">
        <f t="shared" si="20"/>
        <v>2</v>
      </c>
      <c r="L73" s="21">
        <f t="shared" si="21"/>
        <v>0</v>
      </c>
      <c r="M73" s="21">
        <f t="shared" si="22"/>
        <v>0</v>
      </c>
      <c r="N73" s="21">
        <f t="shared" si="23"/>
        <v>0</v>
      </c>
      <c r="O73" s="21">
        <f t="shared" si="24"/>
        <v>0</v>
      </c>
      <c r="P73">
        <f t="shared" si="25"/>
        <v>1</v>
      </c>
      <c r="Q73" s="20">
        <v>0.108</v>
      </c>
      <c r="R73">
        <v>0.105</v>
      </c>
      <c r="S73">
        <v>0.09</v>
      </c>
      <c r="T73">
        <f t="shared" si="26"/>
        <v>0</v>
      </c>
      <c r="U73">
        <f t="shared" si="27"/>
        <v>0</v>
      </c>
      <c r="V73">
        <f t="shared" si="28"/>
        <v>0</v>
      </c>
      <c r="W73">
        <f t="shared" si="34"/>
        <v>1</v>
      </c>
      <c r="X73">
        <f t="shared" si="29"/>
        <v>0</v>
      </c>
      <c r="Y73">
        <f t="shared" si="30"/>
        <v>1</v>
      </c>
      <c r="Z73" t="str">
        <f t="shared" si="31"/>
        <v>Why wrong</v>
      </c>
      <c r="AA73" t="str">
        <f t="shared" si="32"/>
        <v>Why wrong</v>
      </c>
      <c r="AB73" t="b">
        <f t="shared" si="33"/>
        <v>0</v>
      </c>
      <c r="AC73" s="7" t="s">
        <v>154</v>
      </c>
      <c r="AD73" s="7" t="s">
        <v>403</v>
      </c>
      <c r="AE73" s="7" t="s">
        <v>404</v>
      </c>
      <c r="AF73" s="7" t="s">
        <v>405</v>
      </c>
      <c r="AG73" t="s">
        <v>406</v>
      </c>
      <c r="AH73" t="s">
        <v>302</v>
      </c>
    </row>
    <row r="74" spans="1:35" x14ac:dyDescent="0.25">
      <c r="A74" s="7" t="s">
        <v>304</v>
      </c>
      <c r="B74" s="1" t="s">
        <v>72</v>
      </c>
      <c r="C74" s="1">
        <v>-1</v>
      </c>
      <c r="D74" s="1">
        <v>-1</v>
      </c>
      <c r="E74" s="1">
        <v>-1</v>
      </c>
      <c r="F74" s="28">
        <v>7</v>
      </c>
      <c r="G74" s="17">
        <v>8</v>
      </c>
      <c r="H74" s="18">
        <v>11</v>
      </c>
      <c r="I74" s="21">
        <f t="shared" si="18"/>
        <v>7</v>
      </c>
      <c r="J74" s="21">
        <f t="shared" si="19"/>
        <v>8</v>
      </c>
      <c r="K74" s="21">
        <f t="shared" si="20"/>
        <v>11</v>
      </c>
      <c r="L74" s="21">
        <f t="shared" si="21"/>
        <v>0</v>
      </c>
      <c r="M74" s="21">
        <f t="shared" si="22"/>
        <v>0</v>
      </c>
      <c r="N74" s="21">
        <f t="shared" si="23"/>
        <v>0</v>
      </c>
      <c r="O74" s="21">
        <f t="shared" si="24"/>
        <v>0</v>
      </c>
      <c r="P74">
        <f t="shared" si="25"/>
        <v>0</v>
      </c>
      <c r="Q74" s="20">
        <v>0.129</v>
      </c>
      <c r="R74">
        <v>0.128</v>
      </c>
      <c r="S74">
        <v>0.126</v>
      </c>
      <c r="T74">
        <f t="shared" si="26"/>
        <v>0</v>
      </c>
      <c r="U74">
        <f t="shared" si="27"/>
        <v>0</v>
      </c>
      <c r="V74">
        <f t="shared" si="28"/>
        <v>0</v>
      </c>
      <c r="W74">
        <f t="shared" si="34"/>
        <v>0</v>
      </c>
      <c r="X74">
        <f t="shared" si="29"/>
        <v>0</v>
      </c>
      <c r="Y74">
        <f t="shared" si="30"/>
        <v>0</v>
      </c>
      <c r="Z74" t="str">
        <f t="shared" si="31"/>
        <v>Why wrong</v>
      </c>
      <c r="AA74" t="str">
        <f t="shared" si="32"/>
        <v>Why wrong</v>
      </c>
      <c r="AB74" t="str">
        <f t="shared" si="33"/>
        <v>Why wrong</v>
      </c>
      <c r="AC74" s="7" t="s">
        <v>154</v>
      </c>
      <c r="AD74" s="7" t="s">
        <v>348</v>
      </c>
      <c r="AE74" s="7" t="s">
        <v>352</v>
      </c>
      <c r="AF74" s="7" t="s">
        <v>349</v>
      </c>
      <c r="AG74" t="s">
        <v>407</v>
      </c>
      <c r="AH74" t="s">
        <v>303</v>
      </c>
    </row>
    <row r="75" spans="1:35" x14ac:dyDescent="0.25">
      <c r="A75" s="7" t="s">
        <v>214</v>
      </c>
      <c r="B75" s="1" t="s">
        <v>73</v>
      </c>
      <c r="C75" s="1">
        <v>1</v>
      </c>
      <c r="D75" s="1">
        <v>11</v>
      </c>
      <c r="E75" s="1">
        <v>-1</v>
      </c>
      <c r="F75" s="13">
        <v>5</v>
      </c>
      <c r="G75" s="14">
        <v>0</v>
      </c>
      <c r="H75" s="15">
        <v>3</v>
      </c>
      <c r="I75" s="21">
        <f t="shared" si="18"/>
        <v>5</v>
      </c>
      <c r="J75" s="21">
        <f t="shared" si="19"/>
        <v>0</v>
      </c>
      <c r="K75" s="21">
        <f t="shared" si="20"/>
        <v>3</v>
      </c>
      <c r="L75" s="21">
        <f t="shared" si="21"/>
        <v>0</v>
      </c>
      <c r="M75" s="21">
        <f t="shared" si="22"/>
        <v>0</v>
      </c>
      <c r="N75" s="21">
        <f t="shared" si="23"/>
        <v>0</v>
      </c>
      <c r="O75" s="21">
        <f t="shared" si="24"/>
        <v>0</v>
      </c>
      <c r="P75">
        <f t="shared" si="25"/>
        <v>2</v>
      </c>
      <c r="Q75" s="20">
        <v>0.14199999999999999</v>
      </c>
      <c r="R75">
        <v>0.122</v>
      </c>
      <c r="S75">
        <v>9.2999999999999999E-2</v>
      </c>
      <c r="T75">
        <f t="shared" si="26"/>
        <v>0</v>
      </c>
      <c r="U75">
        <f t="shared" si="27"/>
        <v>0</v>
      </c>
      <c r="V75">
        <f t="shared" si="28"/>
        <v>0</v>
      </c>
      <c r="W75">
        <f t="shared" si="34"/>
        <v>2</v>
      </c>
      <c r="X75">
        <f t="shared" si="29"/>
        <v>0</v>
      </c>
      <c r="Y75">
        <f t="shared" si="30"/>
        <v>2</v>
      </c>
      <c r="Z75" t="str">
        <f t="shared" si="31"/>
        <v>Why wrong</v>
      </c>
      <c r="AA75" t="str">
        <f t="shared" si="32"/>
        <v>Why wrong</v>
      </c>
      <c r="AB75" t="b">
        <f t="shared" si="33"/>
        <v>0</v>
      </c>
      <c r="AC75" s="7" t="s">
        <v>154</v>
      </c>
      <c r="AD75" s="7" t="s">
        <v>408</v>
      </c>
      <c r="AE75" s="7" t="s">
        <v>409</v>
      </c>
      <c r="AF75" s="7"/>
      <c r="AG75" t="s">
        <v>410</v>
      </c>
      <c r="AH75" t="s">
        <v>305</v>
      </c>
    </row>
    <row r="76" spans="1:35" x14ac:dyDescent="0.25">
      <c r="A76" s="7" t="s">
        <v>307</v>
      </c>
      <c r="B76" s="1" t="s">
        <v>74</v>
      </c>
      <c r="C76" s="1">
        <v>2</v>
      </c>
      <c r="D76" s="1">
        <v>-1</v>
      </c>
      <c r="E76" s="1">
        <v>-1</v>
      </c>
      <c r="F76" s="28">
        <v>7</v>
      </c>
      <c r="G76" s="17">
        <v>8</v>
      </c>
      <c r="H76" s="18">
        <v>5</v>
      </c>
      <c r="I76" s="21">
        <f t="shared" si="18"/>
        <v>7</v>
      </c>
      <c r="J76" s="21">
        <f t="shared" si="19"/>
        <v>8</v>
      </c>
      <c r="K76" s="21">
        <f t="shared" si="20"/>
        <v>5</v>
      </c>
      <c r="L76" s="21">
        <f t="shared" si="21"/>
        <v>0</v>
      </c>
      <c r="M76" s="21">
        <f t="shared" si="22"/>
        <v>0</v>
      </c>
      <c r="N76" s="21">
        <f t="shared" si="23"/>
        <v>0</v>
      </c>
      <c r="O76" s="21">
        <f t="shared" si="24"/>
        <v>0</v>
      </c>
      <c r="P76">
        <f t="shared" si="25"/>
        <v>1</v>
      </c>
      <c r="Q76" s="20">
        <v>0.14299999999999999</v>
      </c>
      <c r="R76">
        <v>0.13300000000000001</v>
      </c>
      <c r="S76">
        <v>8.7999999999999995E-2</v>
      </c>
      <c r="T76">
        <f t="shared" si="26"/>
        <v>0</v>
      </c>
      <c r="U76">
        <f t="shared" si="27"/>
        <v>0</v>
      </c>
      <c r="V76">
        <f t="shared" si="28"/>
        <v>0</v>
      </c>
      <c r="W76">
        <f t="shared" si="34"/>
        <v>1</v>
      </c>
      <c r="X76">
        <f t="shared" si="29"/>
        <v>0</v>
      </c>
      <c r="Y76">
        <f t="shared" si="30"/>
        <v>1</v>
      </c>
      <c r="Z76" t="str">
        <f t="shared" si="31"/>
        <v>Why wrong</v>
      </c>
      <c r="AA76" t="str">
        <f t="shared" si="32"/>
        <v>Why wrong</v>
      </c>
      <c r="AB76" t="b">
        <f t="shared" si="33"/>
        <v>0</v>
      </c>
      <c r="AC76" s="7" t="s">
        <v>154</v>
      </c>
      <c r="AD76" s="7" t="s">
        <v>345</v>
      </c>
      <c r="AE76" s="7" t="s">
        <v>411</v>
      </c>
      <c r="AF76" s="7"/>
      <c r="AH76" t="s">
        <v>306</v>
      </c>
    </row>
    <row r="77" spans="1:35" x14ac:dyDescent="0.25">
      <c r="A77" s="7" t="s">
        <v>214</v>
      </c>
      <c r="B77" s="1" t="s">
        <v>75</v>
      </c>
      <c r="C77" s="1">
        <v>1</v>
      </c>
      <c r="D77" s="1">
        <v>11</v>
      </c>
      <c r="E77" s="1">
        <v>-1</v>
      </c>
      <c r="F77" s="13">
        <v>5</v>
      </c>
      <c r="G77" s="14">
        <v>7</v>
      </c>
      <c r="H77" s="15">
        <v>2</v>
      </c>
      <c r="I77" s="21">
        <f t="shared" si="18"/>
        <v>5</v>
      </c>
      <c r="J77" s="21">
        <f t="shared" si="19"/>
        <v>7</v>
      </c>
      <c r="K77" s="21">
        <f t="shared" si="20"/>
        <v>-1</v>
      </c>
      <c r="L77" s="21">
        <f t="shared" si="21"/>
        <v>0</v>
      </c>
      <c r="M77" s="21">
        <f t="shared" si="22"/>
        <v>0</v>
      </c>
      <c r="N77" s="21">
        <f t="shared" si="23"/>
        <v>1</v>
      </c>
      <c r="O77" s="21">
        <f t="shared" si="24"/>
        <v>1</v>
      </c>
      <c r="P77">
        <f t="shared" si="25"/>
        <v>1</v>
      </c>
      <c r="Q77" s="20">
        <v>0.20599999999999999</v>
      </c>
      <c r="R77">
        <v>0.187</v>
      </c>
      <c r="S77">
        <v>3.3000000000000002E-2</v>
      </c>
      <c r="T77">
        <f t="shared" si="26"/>
        <v>0</v>
      </c>
      <c r="U77">
        <f t="shared" si="27"/>
        <v>0</v>
      </c>
      <c r="V77">
        <f t="shared" si="28"/>
        <v>0</v>
      </c>
      <c r="W77">
        <f t="shared" si="34"/>
        <v>2</v>
      </c>
      <c r="X77">
        <f t="shared" si="29"/>
        <v>0</v>
      </c>
      <c r="Y77">
        <f t="shared" si="30"/>
        <v>2</v>
      </c>
      <c r="Z77" t="str">
        <f t="shared" si="31"/>
        <v>Why wrong</v>
      </c>
      <c r="AA77" t="str">
        <f t="shared" si="32"/>
        <v>Why wrong</v>
      </c>
      <c r="AB77" t="b">
        <f t="shared" si="33"/>
        <v>0</v>
      </c>
      <c r="AC77" s="7" t="s">
        <v>154</v>
      </c>
      <c r="AD77" s="7" t="s">
        <v>413</v>
      </c>
      <c r="AE77" s="7" t="s">
        <v>414</v>
      </c>
      <c r="AF77" s="7"/>
      <c r="AG77" t="s">
        <v>415</v>
      </c>
      <c r="AH77" t="s">
        <v>412</v>
      </c>
    </row>
    <row r="78" spans="1:35" x14ac:dyDescent="0.25">
      <c r="A78" s="7" t="s">
        <v>215</v>
      </c>
      <c r="B78" s="1" t="s">
        <v>76</v>
      </c>
      <c r="C78" s="1">
        <v>2</v>
      </c>
      <c r="D78" s="1">
        <v>4</v>
      </c>
      <c r="E78" s="1">
        <v>12</v>
      </c>
      <c r="F78" s="16">
        <v>0</v>
      </c>
      <c r="G78" s="17">
        <v>11</v>
      </c>
      <c r="H78" s="18">
        <v>7</v>
      </c>
      <c r="I78" s="21">
        <f t="shared" si="18"/>
        <v>0</v>
      </c>
      <c r="J78" s="21">
        <f t="shared" si="19"/>
        <v>11</v>
      </c>
      <c r="K78" s="21">
        <f t="shared" si="20"/>
        <v>-1</v>
      </c>
      <c r="L78" s="21">
        <f t="shared" si="21"/>
        <v>0</v>
      </c>
      <c r="M78" s="21">
        <f t="shared" si="22"/>
        <v>0</v>
      </c>
      <c r="N78" s="21">
        <f t="shared" si="23"/>
        <v>0</v>
      </c>
      <c r="O78" s="21">
        <f t="shared" si="24"/>
        <v>0</v>
      </c>
      <c r="P78">
        <f t="shared" si="25"/>
        <v>3</v>
      </c>
      <c r="Q78" s="20">
        <v>0.17</v>
      </c>
      <c r="R78">
        <v>9.0999999999999998E-2</v>
      </c>
      <c r="S78">
        <v>7.8E-2</v>
      </c>
      <c r="T78">
        <f t="shared" si="26"/>
        <v>0</v>
      </c>
      <c r="U78">
        <f t="shared" si="27"/>
        <v>0</v>
      </c>
      <c r="V78">
        <f t="shared" si="28"/>
        <v>0</v>
      </c>
      <c r="W78">
        <f t="shared" si="34"/>
        <v>3</v>
      </c>
      <c r="X78">
        <f t="shared" si="29"/>
        <v>0</v>
      </c>
      <c r="Y78">
        <f t="shared" si="30"/>
        <v>3</v>
      </c>
      <c r="Z78" t="str">
        <f t="shared" si="31"/>
        <v>Why wrong</v>
      </c>
      <c r="AA78" t="b">
        <f t="shared" si="32"/>
        <v>0</v>
      </c>
      <c r="AB78" t="b">
        <f t="shared" si="33"/>
        <v>0</v>
      </c>
      <c r="AC78" s="7" t="s">
        <v>154</v>
      </c>
      <c r="AD78" s="7"/>
      <c r="AE78" s="7"/>
      <c r="AF78" s="7"/>
    </row>
    <row r="79" spans="1:35" x14ac:dyDescent="0.25">
      <c r="A79" s="7" t="s">
        <v>216</v>
      </c>
      <c r="B79" s="1" t="s">
        <v>77</v>
      </c>
      <c r="C79" s="1">
        <v>-1</v>
      </c>
      <c r="D79" s="1">
        <v>-1</v>
      </c>
      <c r="E79" s="1">
        <v>-1</v>
      </c>
      <c r="F79" s="13">
        <v>7</v>
      </c>
      <c r="G79" s="14">
        <v>17</v>
      </c>
      <c r="H79" s="15">
        <v>0</v>
      </c>
      <c r="I79" s="21">
        <f t="shared" si="18"/>
        <v>7</v>
      </c>
      <c r="J79" s="21">
        <f t="shared" si="19"/>
        <v>17</v>
      </c>
      <c r="K79" s="21">
        <f t="shared" si="20"/>
        <v>-1</v>
      </c>
      <c r="L79" s="21">
        <f t="shared" si="21"/>
        <v>0</v>
      </c>
      <c r="M79" s="21">
        <f t="shared" si="22"/>
        <v>0</v>
      </c>
      <c r="N79" s="21">
        <f t="shared" si="23"/>
        <v>1</v>
      </c>
      <c r="O79" s="21">
        <f t="shared" si="24"/>
        <v>1</v>
      </c>
      <c r="P79">
        <f t="shared" si="25"/>
        <v>-1</v>
      </c>
      <c r="Q79" s="20">
        <v>0.183</v>
      </c>
      <c r="R79">
        <v>8.8999999999999996E-2</v>
      </c>
      <c r="S79">
        <v>7.8E-2</v>
      </c>
      <c r="T79">
        <f t="shared" si="26"/>
        <v>0</v>
      </c>
      <c r="U79">
        <f t="shared" si="27"/>
        <v>0</v>
      </c>
      <c r="V79">
        <f t="shared" si="28"/>
        <v>0</v>
      </c>
      <c r="W79">
        <f t="shared" si="34"/>
        <v>0</v>
      </c>
      <c r="X79">
        <f t="shared" si="29"/>
        <v>0</v>
      </c>
      <c r="Y79">
        <f t="shared" si="30"/>
        <v>0</v>
      </c>
      <c r="Z79" t="str">
        <f t="shared" si="31"/>
        <v>Why wrong</v>
      </c>
      <c r="AA79" t="b">
        <f t="shared" si="32"/>
        <v>0</v>
      </c>
      <c r="AB79" t="b">
        <f t="shared" si="33"/>
        <v>0</v>
      </c>
      <c r="AC79" s="7" t="s">
        <v>154</v>
      </c>
      <c r="AD79" s="7"/>
      <c r="AE79" s="7"/>
      <c r="AF79" s="7"/>
      <c r="AH79" t="s">
        <v>217</v>
      </c>
    </row>
    <row r="80" spans="1:35" x14ac:dyDescent="0.25">
      <c r="A80" s="7" t="s">
        <v>164</v>
      </c>
      <c r="B80" s="1" t="s">
        <v>177</v>
      </c>
      <c r="C80" s="1">
        <v>1</v>
      </c>
      <c r="D80" s="1">
        <v>-1</v>
      </c>
      <c r="E80" s="1">
        <v>-1</v>
      </c>
      <c r="F80" s="16">
        <v>11</v>
      </c>
      <c r="G80" s="17">
        <v>7</v>
      </c>
      <c r="H80" s="18">
        <v>5</v>
      </c>
      <c r="I80" s="21">
        <f t="shared" si="18"/>
        <v>11</v>
      </c>
      <c r="J80" s="21">
        <f t="shared" si="19"/>
        <v>7</v>
      </c>
      <c r="K80" s="21">
        <f t="shared" si="20"/>
        <v>5</v>
      </c>
      <c r="L80" s="21">
        <f t="shared" si="21"/>
        <v>0</v>
      </c>
      <c r="M80" s="21">
        <f t="shared" si="22"/>
        <v>0</v>
      </c>
      <c r="N80" s="21">
        <f t="shared" si="23"/>
        <v>0</v>
      </c>
      <c r="O80" s="21">
        <f t="shared" si="24"/>
        <v>0</v>
      </c>
      <c r="P80">
        <f t="shared" si="25"/>
        <v>1</v>
      </c>
      <c r="Q80" s="20">
        <v>9.2999999999999999E-2</v>
      </c>
      <c r="R80">
        <v>8.3000000000000004E-2</v>
      </c>
      <c r="S80">
        <v>8.1000000000000003E-2</v>
      </c>
      <c r="T80">
        <f t="shared" si="26"/>
        <v>0</v>
      </c>
      <c r="U80">
        <f t="shared" si="27"/>
        <v>0</v>
      </c>
      <c r="V80">
        <f t="shared" si="28"/>
        <v>0</v>
      </c>
      <c r="W80">
        <f t="shared" si="34"/>
        <v>1</v>
      </c>
      <c r="X80">
        <f t="shared" si="29"/>
        <v>0</v>
      </c>
      <c r="Y80">
        <f t="shared" si="30"/>
        <v>1</v>
      </c>
      <c r="Z80" t="b">
        <f t="shared" si="31"/>
        <v>0</v>
      </c>
      <c r="AA80" t="b">
        <f t="shared" si="32"/>
        <v>0</v>
      </c>
      <c r="AB80" t="b">
        <f t="shared" si="33"/>
        <v>0</v>
      </c>
      <c r="AC80" s="7" t="s">
        <v>154</v>
      </c>
      <c r="AD80" s="7"/>
      <c r="AE80" s="7"/>
      <c r="AF80" s="7"/>
    </row>
    <row r="81" spans="1:32" x14ac:dyDescent="0.25">
      <c r="A81" s="7" t="s">
        <v>163</v>
      </c>
      <c r="B81" s="1" t="s">
        <v>178</v>
      </c>
      <c r="C81" s="1">
        <v>-1</v>
      </c>
      <c r="D81" s="1">
        <v>-1</v>
      </c>
      <c r="E81" s="1">
        <v>-1</v>
      </c>
      <c r="F81" s="13">
        <v>8</v>
      </c>
      <c r="G81" s="14">
        <v>7</v>
      </c>
      <c r="H81" s="15">
        <v>11</v>
      </c>
      <c r="I81" s="21">
        <f t="shared" si="18"/>
        <v>-1</v>
      </c>
      <c r="J81" s="21">
        <f t="shared" si="19"/>
        <v>-1</v>
      </c>
      <c r="K81" s="21">
        <f t="shared" si="20"/>
        <v>-1</v>
      </c>
      <c r="L81" s="21">
        <f t="shared" si="21"/>
        <v>1</v>
      </c>
      <c r="M81" s="21">
        <f t="shared" si="22"/>
        <v>1</v>
      </c>
      <c r="N81" s="21">
        <f t="shared" si="23"/>
        <v>1</v>
      </c>
      <c r="O81" s="21">
        <f t="shared" si="24"/>
        <v>3</v>
      </c>
      <c r="P81">
        <f t="shared" si="25"/>
        <v>-3</v>
      </c>
      <c r="Q81" s="20">
        <v>7.3999999999999996E-2</v>
      </c>
      <c r="R81">
        <v>7.3999999999999996E-2</v>
      </c>
      <c r="S81">
        <v>6.7000000000000004E-2</v>
      </c>
      <c r="T81">
        <f t="shared" si="26"/>
        <v>0</v>
      </c>
      <c r="U81">
        <f t="shared" si="27"/>
        <v>0</v>
      </c>
      <c r="V81">
        <f t="shared" si="28"/>
        <v>0</v>
      </c>
      <c r="W81">
        <f t="shared" si="34"/>
        <v>0</v>
      </c>
      <c r="X81">
        <f t="shared" si="29"/>
        <v>0</v>
      </c>
      <c r="Y81">
        <f t="shared" si="30"/>
        <v>0</v>
      </c>
      <c r="Z81" t="b">
        <f t="shared" si="31"/>
        <v>0</v>
      </c>
      <c r="AA81" t="b">
        <f t="shared" si="32"/>
        <v>0</v>
      </c>
      <c r="AB81" t="b">
        <f t="shared" si="33"/>
        <v>0</v>
      </c>
      <c r="AC81" s="7" t="s">
        <v>154</v>
      </c>
      <c r="AD81" s="7"/>
      <c r="AE81" s="7"/>
      <c r="AF81" s="7"/>
    </row>
    <row r="82" spans="1:32" x14ac:dyDescent="0.25">
      <c r="A82" s="7" t="s">
        <v>163</v>
      </c>
      <c r="B82" s="1" t="s">
        <v>179</v>
      </c>
      <c r="C82" s="1">
        <v>-1</v>
      </c>
      <c r="D82" s="1">
        <v>-1</v>
      </c>
      <c r="E82" s="1">
        <v>-1</v>
      </c>
      <c r="F82" s="16">
        <v>7</v>
      </c>
      <c r="G82" s="17">
        <v>17</v>
      </c>
      <c r="H82" s="18">
        <v>11</v>
      </c>
      <c r="I82" s="21">
        <f t="shared" si="18"/>
        <v>7</v>
      </c>
      <c r="J82" s="21">
        <f t="shared" si="19"/>
        <v>-1</v>
      </c>
      <c r="K82" s="21">
        <f t="shared" si="20"/>
        <v>-1</v>
      </c>
      <c r="L82" s="21">
        <f t="shared" si="21"/>
        <v>0</v>
      </c>
      <c r="M82" s="21">
        <f t="shared" si="22"/>
        <v>1</v>
      </c>
      <c r="N82" s="21">
        <f t="shared" si="23"/>
        <v>1</v>
      </c>
      <c r="O82" s="21">
        <f t="shared" si="24"/>
        <v>2</v>
      </c>
      <c r="P82">
        <f t="shared" si="25"/>
        <v>-2</v>
      </c>
      <c r="Q82" s="20">
        <v>8.3000000000000004E-2</v>
      </c>
      <c r="R82">
        <v>0.08</v>
      </c>
      <c r="S82">
        <v>7.0000000000000007E-2</v>
      </c>
      <c r="T82">
        <f t="shared" si="26"/>
        <v>0</v>
      </c>
      <c r="U82">
        <f t="shared" si="27"/>
        <v>0</v>
      </c>
      <c r="V82">
        <f t="shared" si="28"/>
        <v>0</v>
      </c>
      <c r="W82">
        <f t="shared" si="34"/>
        <v>0</v>
      </c>
      <c r="X82">
        <f t="shared" si="29"/>
        <v>0</v>
      </c>
      <c r="Y82">
        <f t="shared" si="30"/>
        <v>0</v>
      </c>
      <c r="Z82" t="b">
        <f t="shared" si="31"/>
        <v>0</v>
      </c>
      <c r="AA82" t="b">
        <f t="shared" si="32"/>
        <v>0</v>
      </c>
      <c r="AB82" t="b">
        <f t="shared" si="33"/>
        <v>0</v>
      </c>
      <c r="AC82" s="7" t="s">
        <v>154</v>
      </c>
      <c r="AD82" s="7"/>
      <c r="AE82" s="7"/>
      <c r="AF82" s="7"/>
    </row>
    <row r="83" spans="1:32" x14ac:dyDescent="0.25">
      <c r="A83" s="7" t="s">
        <v>163</v>
      </c>
      <c r="B83" s="1" t="s">
        <v>180</v>
      </c>
      <c r="C83" s="1">
        <v>-1</v>
      </c>
      <c r="D83" s="1">
        <v>-1</v>
      </c>
      <c r="E83" s="1">
        <v>-1</v>
      </c>
      <c r="F83" s="13">
        <v>17</v>
      </c>
      <c r="G83" s="14">
        <v>7</v>
      </c>
      <c r="H83" s="15">
        <v>11</v>
      </c>
      <c r="I83" s="21">
        <f t="shared" si="18"/>
        <v>17</v>
      </c>
      <c r="J83" s="21">
        <f t="shared" si="19"/>
        <v>7</v>
      </c>
      <c r="K83" s="21">
        <f t="shared" si="20"/>
        <v>11</v>
      </c>
      <c r="L83" s="21">
        <f t="shared" si="21"/>
        <v>0</v>
      </c>
      <c r="M83" s="21">
        <f t="shared" si="22"/>
        <v>0</v>
      </c>
      <c r="N83" s="21">
        <f t="shared" si="23"/>
        <v>0</v>
      </c>
      <c r="O83" s="21">
        <f t="shared" si="24"/>
        <v>0</v>
      </c>
      <c r="P83" s="21">
        <f>W83-O83</f>
        <v>0</v>
      </c>
      <c r="Q83" s="20">
        <v>0.10299999999999999</v>
      </c>
      <c r="R83">
        <v>9.8000000000000004E-2</v>
      </c>
      <c r="S83">
        <v>8.8999999999999996E-2</v>
      </c>
      <c r="T83">
        <f t="shared" si="26"/>
        <v>0</v>
      </c>
      <c r="U83">
        <f t="shared" si="27"/>
        <v>0</v>
      </c>
      <c r="V83">
        <f t="shared" si="28"/>
        <v>0</v>
      </c>
      <c r="W83">
        <f t="shared" si="34"/>
        <v>0</v>
      </c>
      <c r="X83">
        <f t="shared" si="29"/>
        <v>0</v>
      </c>
      <c r="Y83">
        <f t="shared" si="30"/>
        <v>0</v>
      </c>
      <c r="Z83" t="str">
        <f t="shared" si="31"/>
        <v>Why wrong</v>
      </c>
      <c r="AA83" t="b">
        <f t="shared" si="32"/>
        <v>0</v>
      </c>
      <c r="AB83" t="b">
        <f t="shared" si="33"/>
        <v>0</v>
      </c>
      <c r="AC83" s="7" t="s">
        <v>154</v>
      </c>
      <c r="AD83" s="7"/>
      <c r="AE83" s="7"/>
      <c r="AF83" s="7"/>
    </row>
    <row r="84" spans="1:32" x14ac:dyDescent="0.25">
      <c r="A84" s="7" t="s">
        <v>163</v>
      </c>
      <c r="B84" s="1" t="s">
        <v>181</v>
      </c>
      <c r="C84" s="1">
        <v>-1</v>
      </c>
      <c r="D84" s="1">
        <v>-1</v>
      </c>
      <c r="E84" s="1">
        <v>-1</v>
      </c>
      <c r="F84" s="16">
        <v>17</v>
      </c>
      <c r="G84" s="17">
        <v>7</v>
      </c>
      <c r="H84" s="18">
        <v>11</v>
      </c>
      <c r="I84" s="21">
        <f t="shared" si="18"/>
        <v>17</v>
      </c>
      <c r="J84" s="21">
        <f t="shared" si="19"/>
        <v>7</v>
      </c>
      <c r="K84" s="21">
        <f t="shared" si="20"/>
        <v>-1</v>
      </c>
      <c r="L84" s="21">
        <f t="shared" si="21"/>
        <v>0</v>
      </c>
      <c r="M84" s="21">
        <f t="shared" si="22"/>
        <v>0</v>
      </c>
      <c r="N84" s="21">
        <f t="shared" si="23"/>
        <v>1</v>
      </c>
      <c r="O84" s="21">
        <f t="shared" si="24"/>
        <v>1</v>
      </c>
      <c r="P84">
        <f t="shared" si="25"/>
        <v>-1</v>
      </c>
      <c r="Q84" s="20">
        <v>0.17699999999999999</v>
      </c>
      <c r="R84">
        <v>9.2999999999999999E-2</v>
      </c>
      <c r="S84">
        <v>7.9000000000000001E-2</v>
      </c>
      <c r="T84">
        <f t="shared" si="26"/>
        <v>0</v>
      </c>
      <c r="U84">
        <f t="shared" si="27"/>
        <v>0</v>
      </c>
      <c r="V84">
        <f t="shared" si="28"/>
        <v>0</v>
      </c>
      <c r="W84">
        <f t="shared" si="34"/>
        <v>0</v>
      </c>
      <c r="X84">
        <f t="shared" si="29"/>
        <v>0</v>
      </c>
      <c r="Y84">
        <f t="shared" si="30"/>
        <v>0</v>
      </c>
      <c r="Z84" t="str">
        <f t="shared" si="31"/>
        <v>Why wrong</v>
      </c>
      <c r="AA84" t="b">
        <f t="shared" si="32"/>
        <v>0</v>
      </c>
      <c r="AB84" t="b">
        <f t="shared" si="33"/>
        <v>0</v>
      </c>
      <c r="AC84" s="7" t="s">
        <v>154</v>
      </c>
      <c r="AD84" s="7"/>
      <c r="AE84" s="7"/>
      <c r="AF84" s="7"/>
    </row>
    <row r="85" spans="1:32" x14ac:dyDescent="0.25">
      <c r="A85" s="7" t="s">
        <v>160</v>
      </c>
      <c r="B85" s="1" t="s">
        <v>182</v>
      </c>
      <c r="C85" s="1">
        <v>-1</v>
      </c>
      <c r="D85" s="1">
        <v>-1</v>
      </c>
      <c r="E85" s="1">
        <v>-1</v>
      </c>
      <c r="F85" s="13">
        <v>0</v>
      </c>
      <c r="G85" s="14">
        <v>7</v>
      </c>
      <c r="H85" s="15">
        <v>8</v>
      </c>
      <c r="I85" s="21">
        <f t="shared" si="18"/>
        <v>0</v>
      </c>
      <c r="J85" s="21">
        <f t="shared" si="19"/>
        <v>7</v>
      </c>
      <c r="K85" s="21">
        <f t="shared" si="20"/>
        <v>8</v>
      </c>
      <c r="L85" s="21">
        <f t="shared" si="21"/>
        <v>0</v>
      </c>
      <c r="M85" s="21">
        <f t="shared" si="22"/>
        <v>0</v>
      </c>
      <c r="N85" s="21">
        <f t="shared" si="23"/>
        <v>0</v>
      </c>
      <c r="O85" s="21">
        <f t="shared" si="24"/>
        <v>0</v>
      </c>
      <c r="P85">
        <f t="shared" si="25"/>
        <v>0</v>
      </c>
      <c r="Q85" s="20">
        <v>9.6000000000000002E-2</v>
      </c>
      <c r="R85">
        <v>8.8999999999999996E-2</v>
      </c>
      <c r="S85">
        <v>8.5000000000000006E-2</v>
      </c>
      <c r="T85">
        <f t="shared" si="26"/>
        <v>0</v>
      </c>
      <c r="U85">
        <f t="shared" si="27"/>
        <v>0</v>
      </c>
      <c r="V85">
        <f t="shared" si="28"/>
        <v>0</v>
      </c>
      <c r="W85">
        <f t="shared" si="34"/>
        <v>0</v>
      </c>
      <c r="X85">
        <f t="shared" si="29"/>
        <v>0</v>
      </c>
      <c r="Y85">
        <f t="shared" si="30"/>
        <v>0</v>
      </c>
      <c r="Z85" t="b">
        <f t="shared" si="31"/>
        <v>0</v>
      </c>
      <c r="AA85" t="b">
        <f t="shared" si="32"/>
        <v>0</v>
      </c>
      <c r="AB85" t="b">
        <f t="shared" si="33"/>
        <v>0</v>
      </c>
      <c r="AC85" s="7" t="s">
        <v>154</v>
      </c>
      <c r="AD85" s="7"/>
      <c r="AE85" s="7"/>
      <c r="AF85" s="7"/>
    </row>
    <row r="86" spans="1:32" x14ac:dyDescent="0.25">
      <c r="A86" s="8" t="s">
        <v>158</v>
      </c>
      <c r="B86" s="1" t="s">
        <v>183</v>
      </c>
      <c r="C86" s="1">
        <v>-1</v>
      </c>
      <c r="D86" s="1">
        <v>-1</v>
      </c>
      <c r="E86" s="1">
        <v>-1</v>
      </c>
      <c r="F86" s="16">
        <v>7</v>
      </c>
      <c r="G86" s="17">
        <v>17</v>
      </c>
      <c r="H86" s="18">
        <v>0</v>
      </c>
      <c r="I86" s="21">
        <f t="shared" si="18"/>
        <v>7</v>
      </c>
      <c r="J86" s="21">
        <f t="shared" si="19"/>
        <v>17</v>
      </c>
      <c r="K86" s="21">
        <f t="shared" si="20"/>
        <v>0</v>
      </c>
      <c r="L86" s="21">
        <f t="shared" si="21"/>
        <v>0</v>
      </c>
      <c r="M86" s="21">
        <f t="shared" si="22"/>
        <v>0</v>
      </c>
      <c r="N86" s="21">
        <f t="shared" si="23"/>
        <v>0</v>
      </c>
      <c r="O86" s="21">
        <f t="shared" si="24"/>
        <v>0</v>
      </c>
      <c r="P86">
        <f t="shared" si="25"/>
        <v>0</v>
      </c>
      <c r="Q86" s="20">
        <v>0.20499999999999999</v>
      </c>
      <c r="R86">
        <v>9.8000000000000004E-2</v>
      </c>
      <c r="S86">
        <v>8.5999999999999993E-2</v>
      </c>
      <c r="T86">
        <f t="shared" si="26"/>
        <v>0</v>
      </c>
      <c r="U86">
        <f t="shared" si="27"/>
        <v>0</v>
      </c>
      <c r="V86">
        <f t="shared" si="28"/>
        <v>0</v>
      </c>
      <c r="W86">
        <f t="shared" si="34"/>
        <v>0</v>
      </c>
      <c r="X86">
        <f t="shared" si="29"/>
        <v>0</v>
      </c>
      <c r="Y86">
        <f>W86-X86</f>
        <v>0</v>
      </c>
      <c r="Z86" t="str">
        <f t="shared" si="31"/>
        <v>Why wrong</v>
      </c>
      <c r="AA86" t="b">
        <f t="shared" si="32"/>
        <v>0</v>
      </c>
      <c r="AB86" t="b">
        <f t="shared" si="33"/>
        <v>0</v>
      </c>
      <c r="AC86" s="7" t="s">
        <v>154</v>
      </c>
      <c r="AD86" s="7"/>
      <c r="AE86" s="7"/>
      <c r="AF86" s="7"/>
    </row>
    <row r="87" spans="1:32" x14ac:dyDescent="0.25">
      <c r="A87" s="8" t="s">
        <v>165</v>
      </c>
      <c r="B87" s="1" t="s">
        <v>184</v>
      </c>
      <c r="C87" s="1">
        <v>14</v>
      </c>
      <c r="D87" s="1">
        <v>7</v>
      </c>
      <c r="E87" s="1">
        <v>-1</v>
      </c>
      <c r="F87" s="13">
        <v>17</v>
      </c>
      <c r="G87" s="14">
        <v>14</v>
      </c>
      <c r="H87" s="15">
        <v>7</v>
      </c>
      <c r="I87" s="21">
        <f t="shared" si="18"/>
        <v>17</v>
      </c>
      <c r="J87" s="21">
        <f t="shared" si="19"/>
        <v>14</v>
      </c>
      <c r="K87" s="21">
        <f t="shared" si="20"/>
        <v>-1</v>
      </c>
      <c r="L87" s="21">
        <f t="shared" si="21"/>
        <v>0</v>
      </c>
      <c r="M87" s="21">
        <f t="shared" si="22"/>
        <v>1</v>
      </c>
      <c r="N87" s="21">
        <f t="shared" si="23"/>
        <v>1</v>
      </c>
      <c r="O87" s="21">
        <f t="shared" si="24"/>
        <v>2</v>
      </c>
      <c r="P87">
        <f t="shared" si="25"/>
        <v>0</v>
      </c>
      <c r="Q87" s="20">
        <v>0.14499999999999999</v>
      </c>
      <c r="R87">
        <v>0.09</v>
      </c>
      <c r="S87">
        <v>7.4999999999999997E-2</v>
      </c>
      <c r="T87">
        <f t="shared" si="26"/>
        <v>0</v>
      </c>
      <c r="U87">
        <f t="shared" si="27"/>
        <v>1</v>
      </c>
      <c r="V87">
        <f t="shared" si="28"/>
        <v>1</v>
      </c>
      <c r="W87">
        <f t="shared" si="34"/>
        <v>2</v>
      </c>
      <c r="X87">
        <f t="shared" si="29"/>
        <v>2</v>
      </c>
      <c r="Y87">
        <f t="shared" si="30"/>
        <v>0</v>
      </c>
      <c r="Z87" t="str">
        <f t="shared" si="31"/>
        <v>Why wrong</v>
      </c>
      <c r="AA87" t="b">
        <f t="shared" si="32"/>
        <v>0</v>
      </c>
      <c r="AB87" t="str">
        <f t="shared" si="33"/>
        <v>Why yes</v>
      </c>
      <c r="AC87" s="7" t="s">
        <v>154</v>
      </c>
      <c r="AD87" s="7"/>
      <c r="AE87" s="7"/>
      <c r="AF87" s="7"/>
    </row>
    <row r="88" spans="1:32" x14ac:dyDescent="0.25">
      <c r="A88" s="7" t="s">
        <v>167</v>
      </c>
      <c r="B88" s="1" t="s">
        <v>185</v>
      </c>
      <c r="C88" s="1">
        <v>4</v>
      </c>
      <c r="D88" s="1">
        <v>7</v>
      </c>
      <c r="E88" s="1">
        <v>11</v>
      </c>
      <c r="F88" s="16">
        <v>7</v>
      </c>
      <c r="G88" s="17">
        <v>16</v>
      </c>
      <c r="H88" s="18">
        <v>11</v>
      </c>
      <c r="I88" s="21">
        <f t="shared" si="18"/>
        <v>7</v>
      </c>
      <c r="J88" s="21">
        <f t="shared" si="19"/>
        <v>16</v>
      </c>
      <c r="K88" s="21">
        <f t="shared" si="20"/>
        <v>-1</v>
      </c>
      <c r="L88" s="21">
        <f t="shared" si="21"/>
        <v>1</v>
      </c>
      <c r="M88" s="21">
        <f t="shared" si="22"/>
        <v>0</v>
      </c>
      <c r="N88" s="21">
        <f t="shared" si="23"/>
        <v>0</v>
      </c>
      <c r="O88" s="21">
        <f t="shared" si="24"/>
        <v>1</v>
      </c>
      <c r="P88">
        <f t="shared" si="25"/>
        <v>2</v>
      </c>
      <c r="Q88" s="20">
        <v>0.123</v>
      </c>
      <c r="R88">
        <v>8.5999999999999993E-2</v>
      </c>
      <c r="S88">
        <v>6.5000000000000002E-2</v>
      </c>
      <c r="T88">
        <f t="shared" si="26"/>
        <v>1</v>
      </c>
      <c r="U88">
        <f t="shared" si="27"/>
        <v>0</v>
      </c>
      <c r="V88">
        <f t="shared" si="28"/>
        <v>1</v>
      </c>
      <c r="W88">
        <f t="shared" si="34"/>
        <v>3</v>
      </c>
      <c r="X88">
        <f t="shared" si="29"/>
        <v>2</v>
      </c>
      <c r="Y88">
        <f t="shared" si="30"/>
        <v>1</v>
      </c>
      <c r="Z88" t="b">
        <f t="shared" si="31"/>
        <v>0</v>
      </c>
      <c r="AA88" t="b">
        <f t="shared" si="32"/>
        <v>0</v>
      </c>
      <c r="AB88" t="str">
        <f t="shared" si="33"/>
        <v>Why yes</v>
      </c>
      <c r="AC88" s="7" t="s">
        <v>154</v>
      </c>
      <c r="AD88" s="7"/>
      <c r="AE88" s="7"/>
      <c r="AF88" s="7"/>
    </row>
    <row r="89" spans="1:32" x14ac:dyDescent="0.25">
      <c r="A89" s="7" t="s">
        <v>167</v>
      </c>
      <c r="B89" s="1" t="s">
        <v>186</v>
      </c>
      <c r="C89" s="1">
        <v>12</v>
      </c>
      <c r="D89" s="1">
        <v>-1</v>
      </c>
      <c r="E89" s="1">
        <v>-1</v>
      </c>
      <c r="F89" s="13">
        <v>7</v>
      </c>
      <c r="G89" s="14">
        <v>6</v>
      </c>
      <c r="H89" s="15">
        <v>16</v>
      </c>
      <c r="I89" s="21">
        <f t="shared" si="18"/>
        <v>7</v>
      </c>
      <c r="J89" s="21">
        <f t="shared" si="19"/>
        <v>-1</v>
      </c>
      <c r="K89" s="21">
        <f t="shared" si="20"/>
        <v>-1</v>
      </c>
      <c r="L89" s="21">
        <f t="shared" si="21"/>
        <v>0</v>
      </c>
      <c r="M89" s="21">
        <f t="shared" si="22"/>
        <v>1</v>
      </c>
      <c r="N89" s="21">
        <f t="shared" si="23"/>
        <v>1</v>
      </c>
      <c r="O89" s="21">
        <f t="shared" si="24"/>
        <v>2</v>
      </c>
      <c r="P89">
        <f t="shared" si="25"/>
        <v>-1</v>
      </c>
      <c r="Q89" s="20">
        <v>0.122</v>
      </c>
      <c r="R89">
        <v>7.0999999999999994E-2</v>
      </c>
      <c r="S89">
        <v>6.6000000000000003E-2</v>
      </c>
      <c r="T89">
        <f t="shared" si="26"/>
        <v>0</v>
      </c>
      <c r="U89">
        <f t="shared" si="27"/>
        <v>0</v>
      </c>
      <c r="V89">
        <f t="shared" si="28"/>
        <v>0</v>
      </c>
      <c r="W89">
        <f t="shared" si="34"/>
        <v>1</v>
      </c>
      <c r="X89">
        <f t="shared" si="29"/>
        <v>0</v>
      </c>
      <c r="Y89">
        <f t="shared" si="30"/>
        <v>1</v>
      </c>
      <c r="Z89" t="str">
        <f t="shared" si="31"/>
        <v>Why wrong</v>
      </c>
      <c r="AA89" t="b">
        <f t="shared" si="32"/>
        <v>0</v>
      </c>
      <c r="AB89" t="b">
        <f t="shared" si="33"/>
        <v>0</v>
      </c>
      <c r="AC89" s="7" t="s">
        <v>154</v>
      </c>
      <c r="AD89" s="7"/>
      <c r="AE89" s="7"/>
      <c r="AF89" s="7"/>
    </row>
    <row r="90" spans="1:32" x14ac:dyDescent="0.25">
      <c r="A90" s="7" t="s">
        <v>168</v>
      </c>
      <c r="B90" s="1" t="s">
        <v>187</v>
      </c>
      <c r="C90" s="1">
        <v>-1</v>
      </c>
      <c r="D90" s="1">
        <v>-1</v>
      </c>
      <c r="E90" s="1">
        <v>-1</v>
      </c>
      <c r="F90" s="16">
        <v>0</v>
      </c>
      <c r="G90" s="17">
        <v>5</v>
      </c>
      <c r="H90" s="18">
        <v>7</v>
      </c>
      <c r="I90" s="21">
        <f t="shared" si="18"/>
        <v>0</v>
      </c>
      <c r="J90" s="21">
        <f t="shared" si="19"/>
        <v>-1</v>
      </c>
      <c r="K90" s="21">
        <f t="shared" si="20"/>
        <v>-1</v>
      </c>
      <c r="L90" s="21">
        <f t="shared" si="21"/>
        <v>0</v>
      </c>
      <c r="M90" s="21">
        <f t="shared" si="22"/>
        <v>1</v>
      </c>
      <c r="N90" s="21">
        <f t="shared" si="23"/>
        <v>1</v>
      </c>
      <c r="O90" s="21">
        <f t="shared" si="24"/>
        <v>2</v>
      </c>
      <c r="P90">
        <f t="shared" si="25"/>
        <v>-2</v>
      </c>
      <c r="Q90" s="20">
        <v>0.115</v>
      </c>
      <c r="R90">
        <v>6.3E-2</v>
      </c>
      <c r="S90">
        <v>0.06</v>
      </c>
      <c r="T90">
        <f t="shared" si="26"/>
        <v>0</v>
      </c>
      <c r="U90">
        <f t="shared" si="27"/>
        <v>0</v>
      </c>
      <c r="V90">
        <f t="shared" si="28"/>
        <v>0</v>
      </c>
      <c r="W90">
        <f t="shared" si="34"/>
        <v>0</v>
      </c>
      <c r="X90">
        <f t="shared" si="29"/>
        <v>0</v>
      </c>
      <c r="Y90">
        <f t="shared" si="30"/>
        <v>0</v>
      </c>
      <c r="Z90" t="str">
        <f t="shared" si="31"/>
        <v>Why wrong</v>
      </c>
      <c r="AA90" t="b">
        <f t="shared" si="32"/>
        <v>0</v>
      </c>
      <c r="AB90" t="b">
        <f t="shared" si="33"/>
        <v>0</v>
      </c>
      <c r="AC90" s="7" t="s">
        <v>154</v>
      </c>
      <c r="AD90" s="7"/>
      <c r="AE90" s="7"/>
      <c r="AF90" s="7"/>
    </row>
    <row r="91" spans="1:32" x14ac:dyDescent="0.25">
      <c r="A91" s="7" t="s">
        <v>169</v>
      </c>
      <c r="B91" s="1" t="s">
        <v>188</v>
      </c>
      <c r="C91" s="1">
        <v>-1</v>
      </c>
      <c r="D91" s="1">
        <v>-1</v>
      </c>
      <c r="E91" s="1">
        <v>-1</v>
      </c>
      <c r="F91" s="13">
        <v>0</v>
      </c>
      <c r="G91" s="14">
        <v>5</v>
      </c>
      <c r="H91" s="15">
        <v>6</v>
      </c>
      <c r="I91" s="21">
        <f t="shared" si="18"/>
        <v>0</v>
      </c>
      <c r="J91" s="21">
        <f t="shared" si="19"/>
        <v>5</v>
      </c>
      <c r="K91" s="21">
        <f t="shared" si="20"/>
        <v>-1</v>
      </c>
      <c r="L91" s="21">
        <f t="shared" si="21"/>
        <v>0</v>
      </c>
      <c r="M91" s="21">
        <f t="shared" si="22"/>
        <v>0</v>
      </c>
      <c r="N91" s="21">
        <f t="shared" si="23"/>
        <v>1</v>
      </c>
      <c r="O91" s="21">
        <f t="shared" si="24"/>
        <v>1</v>
      </c>
      <c r="P91">
        <f t="shared" si="25"/>
        <v>-1</v>
      </c>
      <c r="Q91" s="20">
        <v>0.13900000000000001</v>
      </c>
      <c r="R91">
        <v>8.5000000000000006E-2</v>
      </c>
      <c r="S91">
        <v>7.0999999999999994E-2</v>
      </c>
      <c r="T91">
        <f t="shared" si="26"/>
        <v>0</v>
      </c>
      <c r="U91">
        <f t="shared" si="27"/>
        <v>0</v>
      </c>
      <c r="V91">
        <f t="shared" si="28"/>
        <v>0</v>
      </c>
      <c r="W91">
        <f t="shared" si="34"/>
        <v>0</v>
      </c>
      <c r="X91">
        <f t="shared" si="29"/>
        <v>0</v>
      </c>
      <c r="Y91">
        <f t="shared" si="30"/>
        <v>0</v>
      </c>
      <c r="Z91" t="str">
        <f t="shared" si="31"/>
        <v>Why wrong</v>
      </c>
      <c r="AA91" t="b">
        <f t="shared" si="32"/>
        <v>0</v>
      </c>
      <c r="AB91" t="b">
        <f t="shared" si="33"/>
        <v>0</v>
      </c>
      <c r="AC91" s="7" t="s">
        <v>154</v>
      </c>
      <c r="AD91" s="7"/>
      <c r="AE91" s="7"/>
      <c r="AF91" s="7"/>
    </row>
    <row r="92" spans="1:32" x14ac:dyDescent="0.25">
      <c r="A92" s="7" t="s">
        <v>163</v>
      </c>
      <c r="B92" s="1" t="s">
        <v>189</v>
      </c>
      <c r="C92" s="1">
        <v>-1</v>
      </c>
      <c r="D92" s="1">
        <v>-1</v>
      </c>
      <c r="E92" s="1">
        <v>-1</v>
      </c>
      <c r="F92" s="16">
        <v>7</v>
      </c>
      <c r="G92" s="17">
        <v>8</v>
      </c>
      <c r="H92" s="18">
        <v>11</v>
      </c>
      <c r="I92" s="21">
        <f t="shared" si="18"/>
        <v>7</v>
      </c>
      <c r="J92" s="21">
        <f t="shared" si="19"/>
        <v>8</v>
      </c>
      <c r="K92" s="21">
        <f t="shared" si="20"/>
        <v>11</v>
      </c>
      <c r="L92" s="21">
        <f t="shared" si="21"/>
        <v>0</v>
      </c>
      <c r="M92" s="21">
        <f t="shared" si="22"/>
        <v>0</v>
      </c>
      <c r="N92" s="21">
        <f t="shared" si="23"/>
        <v>0</v>
      </c>
      <c r="O92" s="21">
        <f t="shared" si="24"/>
        <v>0</v>
      </c>
      <c r="P92">
        <f t="shared" si="25"/>
        <v>0</v>
      </c>
      <c r="Q92" s="20">
        <v>0.19</v>
      </c>
      <c r="R92">
        <v>0.16700000000000001</v>
      </c>
      <c r="S92">
        <v>0.121</v>
      </c>
      <c r="T92">
        <f t="shared" si="26"/>
        <v>0</v>
      </c>
      <c r="U92">
        <f t="shared" si="27"/>
        <v>0</v>
      </c>
      <c r="V92">
        <f t="shared" si="28"/>
        <v>0</v>
      </c>
      <c r="W92">
        <f t="shared" si="34"/>
        <v>0</v>
      </c>
      <c r="X92">
        <f t="shared" si="29"/>
        <v>0</v>
      </c>
      <c r="Y92">
        <f t="shared" si="30"/>
        <v>0</v>
      </c>
      <c r="Z92" t="str">
        <f t="shared" si="31"/>
        <v>Why wrong</v>
      </c>
      <c r="AA92" t="str">
        <f t="shared" si="32"/>
        <v>Why wrong</v>
      </c>
      <c r="AB92" t="str">
        <f t="shared" si="33"/>
        <v>Why wrong</v>
      </c>
      <c r="AC92" s="7" t="s">
        <v>154</v>
      </c>
      <c r="AD92" s="7"/>
      <c r="AE92" s="7"/>
      <c r="AF92" s="7"/>
    </row>
    <row r="93" spans="1:32" x14ac:dyDescent="0.25">
      <c r="A93" s="7" t="s">
        <v>163</v>
      </c>
      <c r="B93" s="1" t="s">
        <v>190</v>
      </c>
      <c r="C93" s="1">
        <v>14</v>
      </c>
      <c r="D93" s="1">
        <v>-1</v>
      </c>
      <c r="E93" s="1">
        <v>-1</v>
      </c>
      <c r="F93" s="13">
        <v>17</v>
      </c>
      <c r="G93" s="14">
        <v>7</v>
      </c>
      <c r="H93" s="15">
        <v>11</v>
      </c>
      <c r="I93" s="21">
        <f t="shared" si="18"/>
        <v>17</v>
      </c>
      <c r="J93" s="21">
        <f t="shared" si="19"/>
        <v>7</v>
      </c>
      <c r="K93" s="21">
        <f t="shared" si="20"/>
        <v>-1</v>
      </c>
      <c r="L93" s="21">
        <f t="shared" si="21"/>
        <v>0</v>
      </c>
      <c r="M93" s="21">
        <f t="shared" si="22"/>
        <v>0</v>
      </c>
      <c r="N93" s="21">
        <f t="shared" si="23"/>
        <v>1</v>
      </c>
      <c r="O93" s="21">
        <f>SUM(L93:N93)</f>
        <v>1</v>
      </c>
      <c r="P93" s="21">
        <f>W93-O93</f>
        <v>0</v>
      </c>
      <c r="Q93" s="20">
        <v>0.128</v>
      </c>
      <c r="R93">
        <v>8.8999999999999996E-2</v>
      </c>
      <c r="S93">
        <v>7.4999999999999997E-2</v>
      </c>
      <c r="T93">
        <f t="shared" si="26"/>
        <v>0</v>
      </c>
      <c r="U93">
        <f t="shared" si="27"/>
        <v>0</v>
      </c>
      <c r="V93">
        <f t="shared" si="28"/>
        <v>0</v>
      </c>
      <c r="W93">
        <f t="shared" si="34"/>
        <v>1</v>
      </c>
      <c r="X93">
        <f t="shared" si="29"/>
        <v>0</v>
      </c>
      <c r="Y93">
        <f t="shared" si="30"/>
        <v>1</v>
      </c>
      <c r="Z93" t="str">
        <f t="shared" si="31"/>
        <v>Why wrong</v>
      </c>
      <c r="AA93" t="b">
        <f t="shared" si="32"/>
        <v>0</v>
      </c>
      <c r="AB93" t="b">
        <f t="shared" si="33"/>
        <v>0</v>
      </c>
      <c r="AC93" s="7" t="s">
        <v>154</v>
      </c>
      <c r="AD93" s="7"/>
      <c r="AE93" s="7"/>
      <c r="AF93" s="7"/>
    </row>
    <row r="94" spans="1:32" x14ac:dyDescent="0.25">
      <c r="A94" s="7" t="s">
        <v>167</v>
      </c>
      <c r="B94" s="1" t="s">
        <v>191</v>
      </c>
      <c r="C94" s="1">
        <v>4</v>
      </c>
      <c r="D94" s="1">
        <v>14</v>
      </c>
      <c r="E94" s="1">
        <v>-1</v>
      </c>
      <c r="F94" s="16">
        <v>7</v>
      </c>
      <c r="G94" s="17">
        <v>4</v>
      </c>
      <c r="H94" s="18">
        <v>2</v>
      </c>
      <c r="I94" s="21">
        <f t="shared" si="18"/>
        <v>7</v>
      </c>
      <c r="J94" s="21">
        <f t="shared" si="19"/>
        <v>4</v>
      </c>
      <c r="K94" s="21">
        <f t="shared" si="20"/>
        <v>2</v>
      </c>
      <c r="L94" s="21">
        <f t="shared" si="21"/>
        <v>0</v>
      </c>
      <c r="M94" s="21">
        <f t="shared" si="22"/>
        <v>1</v>
      </c>
      <c r="N94" s="21">
        <f t="shared" si="23"/>
        <v>0</v>
      </c>
      <c r="O94" s="21">
        <f t="shared" si="24"/>
        <v>1</v>
      </c>
      <c r="P94">
        <f t="shared" si="25"/>
        <v>1</v>
      </c>
      <c r="Q94" s="20">
        <v>0.18</v>
      </c>
      <c r="R94">
        <v>0.13500000000000001</v>
      </c>
      <c r="S94">
        <v>0.105</v>
      </c>
      <c r="T94">
        <f t="shared" si="26"/>
        <v>0</v>
      </c>
      <c r="U94">
        <f t="shared" si="27"/>
        <v>1</v>
      </c>
      <c r="V94">
        <f t="shared" si="28"/>
        <v>0</v>
      </c>
      <c r="W94">
        <f t="shared" si="34"/>
        <v>2</v>
      </c>
      <c r="X94">
        <f t="shared" si="29"/>
        <v>1</v>
      </c>
      <c r="Y94">
        <f t="shared" si="30"/>
        <v>1</v>
      </c>
      <c r="Z94" t="str">
        <f t="shared" si="31"/>
        <v>Why wrong</v>
      </c>
      <c r="AA94" t="b">
        <f t="shared" si="32"/>
        <v>0</v>
      </c>
      <c r="AB94" t="str">
        <f t="shared" si="33"/>
        <v>Why wrong</v>
      </c>
      <c r="AC94" s="7" t="s">
        <v>154</v>
      </c>
      <c r="AD94" s="7"/>
      <c r="AE94" s="7"/>
      <c r="AF94" s="7"/>
    </row>
    <row r="95" spans="1:32" x14ac:dyDescent="0.25">
      <c r="A95" s="7" t="s">
        <v>170</v>
      </c>
      <c r="B95" s="1" t="s">
        <v>192</v>
      </c>
      <c r="C95" s="1">
        <v>1</v>
      </c>
      <c r="D95" s="1">
        <v>11</v>
      </c>
      <c r="E95" s="1">
        <v>-1</v>
      </c>
      <c r="F95" s="13">
        <v>0</v>
      </c>
      <c r="G95" s="14">
        <v>10</v>
      </c>
      <c r="H95" s="15">
        <v>11</v>
      </c>
      <c r="I95" s="21">
        <f t="shared" si="18"/>
        <v>0</v>
      </c>
      <c r="J95" s="21">
        <f t="shared" si="19"/>
        <v>-1</v>
      </c>
      <c r="K95" s="21">
        <f t="shared" si="20"/>
        <v>-1</v>
      </c>
      <c r="L95" s="21">
        <f t="shared" si="21"/>
        <v>0</v>
      </c>
      <c r="M95" s="21">
        <f t="shared" si="22"/>
        <v>1</v>
      </c>
      <c r="N95" s="21">
        <f t="shared" si="23"/>
        <v>1</v>
      </c>
      <c r="O95" s="21">
        <f t="shared" si="24"/>
        <v>2</v>
      </c>
      <c r="P95">
        <f t="shared" si="25"/>
        <v>0</v>
      </c>
      <c r="Q95" s="20">
        <v>0.122</v>
      </c>
      <c r="R95">
        <v>7.9000000000000001E-2</v>
      </c>
      <c r="S95">
        <v>7.1999999999999995E-2</v>
      </c>
      <c r="T95">
        <f t="shared" si="26"/>
        <v>0</v>
      </c>
      <c r="U95">
        <f t="shared" si="27"/>
        <v>0</v>
      </c>
      <c r="V95">
        <f t="shared" si="28"/>
        <v>1</v>
      </c>
      <c r="W95">
        <f t="shared" si="34"/>
        <v>2</v>
      </c>
      <c r="X95">
        <f t="shared" si="29"/>
        <v>1</v>
      </c>
      <c r="Y95">
        <f t="shared" si="30"/>
        <v>1</v>
      </c>
      <c r="Z95" t="str">
        <f t="shared" si="31"/>
        <v>Why wrong</v>
      </c>
      <c r="AA95" t="b">
        <f t="shared" si="32"/>
        <v>0</v>
      </c>
      <c r="AB95" t="str">
        <f t="shared" si="33"/>
        <v>Why yes</v>
      </c>
      <c r="AC95" s="7" t="s">
        <v>154</v>
      </c>
      <c r="AD95" s="7"/>
      <c r="AE95" s="7"/>
      <c r="AF95" s="7"/>
    </row>
    <row r="96" spans="1:32" x14ac:dyDescent="0.25">
      <c r="A96" s="8" t="s">
        <v>171</v>
      </c>
      <c r="B96" s="1" t="s">
        <v>193</v>
      </c>
      <c r="C96" s="1">
        <v>8</v>
      </c>
      <c r="D96" s="1">
        <v>-1</v>
      </c>
      <c r="E96" s="1">
        <v>-1</v>
      </c>
      <c r="F96" s="16">
        <v>8</v>
      </c>
      <c r="G96" s="17">
        <v>17</v>
      </c>
      <c r="H96" s="18">
        <v>3</v>
      </c>
      <c r="I96" s="21">
        <f t="shared" si="18"/>
        <v>8</v>
      </c>
      <c r="J96" s="21">
        <f t="shared" si="19"/>
        <v>17</v>
      </c>
      <c r="K96" s="21">
        <f t="shared" si="20"/>
        <v>3</v>
      </c>
      <c r="L96" s="21">
        <f t="shared" si="21"/>
        <v>1</v>
      </c>
      <c r="M96" s="21">
        <f t="shared" si="22"/>
        <v>0</v>
      </c>
      <c r="N96" s="21">
        <f t="shared" si="23"/>
        <v>0</v>
      </c>
      <c r="O96" s="21">
        <f t="shared" si="24"/>
        <v>1</v>
      </c>
      <c r="P96">
        <f t="shared" si="25"/>
        <v>0</v>
      </c>
      <c r="Q96" s="20">
        <v>0.156</v>
      </c>
      <c r="R96">
        <v>0.14599999999999999</v>
      </c>
      <c r="S96">
        <v>0.11</v>
      </c>
      <c r="T96">
        <f t="shared" si="26"/>
        <v>1</v>
      </c>
      <c r="U96">
        <f t="shared" si="27"/>
        <v>0</v>
      </c>
      <c r="V96">
        <f t="shared" si="28"/>
        <v>0</v>
      </c>
      <c r="W96">
        <f t="shared" si="34"/>
        <v>1</v>
      </c>
      <c r="X96">
        <f t="shared" si="29"/>
        <v>1</v>
      </c>
      <c r="Y96">
        <f t="shared" si="30"/>
        <v>0</v>
      </c>
      <c r="Z96" t="b">
        <f t="shared" si="31"/>
        <v>0</v>
      </c>
      <c r="AA96" t="str">
        <f t="shared" si="32"/>
        <v>Why wrong</v>
      </c>
      <c r="AB96" t="str">
        <f t="shared" si="33"/>
        <v>Why wrong</v>
      </c>
      <c r="AC96" s="7" t="s">
        <v>154</v>
      </c>
      <c r="AD96" s="7"/>
      <c r="AE96" s="7"/>
      <c r="AF96" s="7"/>
    </row>
    <row r="97" spans="1:32" x14ac:dyDescent="0.25">
      <c r="A97" s="7" t="s">
        <v>172</v>
      </c>
      <c r="B97" s="1" t="s">
        <v>194</v>
      </c>
      <c r="C97" s="1">
        <v>12</v>
      </c>
      <c r="D97" s="1">
        <v>-1</v>
      </c>
      <c r="E97" s="1">
        <v>-1</v>
      </c>
      <c r="F97" s="13">
        <v>5</v>
      </c>
      <c r="G97" s="14">
        <v>7</v>
      </c>
      <c r="H97" s="15">
        <v>11</v>
      </c>
      <c r="I97" s="21">
        <f t="shared" si="18"/>
        <v>5</v>
      </c>
      <c r="J97" s="21">
        <f t="shared" si="19"/>
        <v>7</v>
      </c>
      <c r="K97" s="21">
        <f t="shared" si="20"/>
        <v>11</v>
      </c>
      <c r="L97" s="21">
        <f t="shared" si="21"/>
        <v>0</v>
      </c>
      <c r="M97" s="21">
        <f t="shared" si="22"/>
        <v>0</v>
      </c>
      <c r="N97" s="21">
        <f t="shared" si="23"/>
        <v>0</v>
      </c>
      <c r="O97" s="21">
        <f t="shared" si="24"/>
        <v>0</v>
      </c>
      <c r="P97">
        <f t="shared" si="25"/>
        <v>1</v>
      </c>
      <c r="Q97" s="20">
        <v>0.13400000000000001</v>
      </c>
      <c r="R97">
        <v>0.13</v>
      </c>
      <c r="S97">
        <v>0.115</v>
      </c>
      <c r="T97">
        <f t="shared" si="26"/>
        <v>0</v>
      </c>
      <c r="U97">
        <f t="shared" si="27"/>
        <v>0</v>
      </c>
      <c r="V97">
        <f t="shared" si="28"/>
        <v>0</v>
      </c>
      <c r="W97">
        <f t="shared" si="34"/>
        <v>1</v>
      </c>
      <c r="X97">
        <f t="shared" si="29"/>
        <v>0</v>
      </c>
      <c r="Y97">
        <f t="shared" si="30"/>
        <v>1</v>
      </c>
      <c r="Z97" t="str">
        <f t="shared" si="31"/>
        <v>Why wrong</v>
      </c>
      <c r="AA97" t="str">
        <f t="shared" si="32"/>
        <v>Why wrong</v>
      </c>
      <c r="AB97" t="str">
        <f t="shared" si="33"/>
        <v>Why wrong</v>
      </c>
      <c r="AC97" s="7" t="s">
        <v>154</v>
      </c>
      <c r="AD97" s="7"/>
      <c r="AE97" s="7"/>
      <c r="AF97" s="7"/>
    </row>
    <row r="98" spans="1:32" x14ac:dyDescent="0.25">
      <c r="A98" s="7" t="s">
        <v>163</v>
      </c>
      <c r="B98" s="1" t="s">
        <v>195</v>
      </c>
      <c r="C98" s="1">
        <v>-1</v>
      </c>
      <c r="D98" s="1">
        <v>-1</v>
      </c>
      <c r="E98" s="1">
        <v>-1</v>
      </c>
      <c r="F98" s="16">
        <v>17</v>
      </c>
      <c r="G98" s="17">
        <v>5</v>
      </c>
      <c r="H98" s="18">
        <v>7</v>
      </c>
      <c r="I98" s="21">
        <f t="shared" si="18"/>
        <v>17</v>
      </c>
      <c r="J98" s="21">
        <f t="shared" si="19"/>
        <v>-1</v>
      </c>
      <c r="K98" s="21">
        <f t="shared" si="20"/>
        <v>-1</v>
      </c>
      <c r="L98" s="21">
        <f t="shared" si="21"/>
        <v>0</v>
      </c>
      <c r="M98" s="21">
        <f t="shared" si="22"/>
        <v>1</v>
      </c>
      <c r="N98" s="21">
        <f t="shared" si="23"/>
        <v>1</v>
      </c>
      <c r="O98" s="21">
        <f t="shared" si="24"/>
        <v>2</v>
      </c>
      <c r="P98">
        <f t="shared" si="25"/>
        <v>-2</v>
      </c>
      <c r="Q98" s="20">
        <v>0.159</v>
      </c>
      <c r="R98">
        <v>6.6000000000000003E-2</v>
      </c>
      <c r="S98">
        <v>6.5000000000000002E-2</v>
      </c>
      <c r="T98">
        <f t="shared" si="26"/>
        <v>0</v>
      </c>
      <c r="U98">
        <f t="shared" si="27"/>
        <v>0</v>
      </c>
      <c r="V98">
        <f t="shared" si="28"/>
        <v>0</v>
      </c>
      <c r="W98">
        <f t="shared" si="34"/>
        <v>0</v>
      </c>
      <c r="X98">
        <f t="shared" si="29"/>
        <v>0</v>
      </c>
      <c r="Y98">
        <f t="shared" si="30"/>
        <v>0</v>
      </c>
      <c r="Z98" t="str">
        <f t="shared" si="31"/>
        <v>Why wrong</v>
      </c>
      <c r="AA98" t="b">
        <f t="shared" si="32"/>
        <v>0</v>
      </c>
      <c r="AB98" t="b">
        <f t="shared" si="33"/>
        <v>0</v>
      </c>
      <c r="AC98" s="7" t="s">
        <v>154</v>
      </c>
      <c r="AD98" s="7"/>
      <c r="AE98" s="7"/>
      <c r="AF98" s="7"/>
    </row>
    <row r="99" spans="1:32" x14ac:dyDescent="0.25">
      <c r="A99" s="7" t="s">
        <v>163</v>
      </c>
      <c r="B99" s="1" t="s">
        <v>196</v>
      </c>
      <c r="C99" s="1">
        <v>1</v>
      </c>
      <c r="D99" s="1">
        <v>11</v>
      </c>
      <c r="E99" s="1">
        <v>-1</v>
      </c>
      <c r="F99" s="13">
        <v>17</v>
      </c>
      <c r="G99" s="14">
        <v>7</v>
      </c>
      <c r="H99" s="15">
        <v>11</v>
      </c>
      <c r="I99" s="21">
        <f t="shared" si="18"/>
        <v>17</v>
      </c>
      <c r="J99" s="21">
        <f t="shared" si="19"/>
        <v>7</v>
      </c>
      <c r="K99" s="21">
        <f t="shared" si="20"/>
        <v>11</v>
      </c>
      <c r="L99" s="21">
        <f t="shared" si="21"/>
        <v>0</v>
      </c>
      <c r="M99" s="21">
        <f t="shared" si="22"/>
        <v>0</v>
      </c>
      <c r="N99" s="21">
        <f t="shared" si="23"/>
        <v>1</v>
      </c>
      <c r="O99" s="21">
        <f t="shared" si="24"/>
        <v>1</v>
      </c>
      <c r="P99">
        <f t="shared" si="25"/>
        <v>1</v>
      </c>
      <c r="Q99" s="20">
        <v>0.128</v>
      </c>
      <c r="R99">
        <v>0.1</v>
      </c>
      <c r="S99">
        <v>8.7999999999999995E-2</v>
      </c>
      <c r="T99">
        <f t="shared" si="26"/>
        <v>0</v>
      </c>
      <c r="U99">
        <f t="shared" si="27"/>
        <v>0</v>
      </c>
      <c r="V99">
        <f t="shared" si="28"/>
        <v>1</v>
      </c>
      <c r="W99">
        <f t="shared" si="34"/>
        <v>2</v>
      </c>
      <c r="X99">
        <f t="shared" si="29"/>
        <v>1</v>
      </c>
      <c r="Y99">
        <f t="shared" si="30"/>
        <v>1</v>
      </c>
      <c r="Z99" t="str">
        <f t="shared" si="31"/>
        <v>Why wrong</v>
      </c>
      <c r="AA99" t="b">
        <f t="shared" si="32"/>
        <v>0</v>
      </c>
      <c r="AB99" t="b">
        <f t="shared" si="33"/>
        <v>0</v>
      </c>
      <c r="AC99" s="7" t="s">
        <v>154</v>
      </c>
      <c r="AD99" s="7"/>
      <c r="AE99" s="7"/>
      <c r="AF99" s="7"/>
    </row>
    <row r="100" spans="1:32" x14ac:dyDescent="0.25">
      <c r="A100" s="7" t="s">
        <v>163</v>
      </c>
      <c r="B100" s="1" t="s">
        <v>197</v>
      </c>
      <c r="C100" s="1">
        <v>12</v>
      </c>
      <c r="D100" s="1">
        <v>-1</v>
      </c>
      <c r="E100" s="1">
        <v>-1</v>
      </c>
      <c r="F100" s="16">
        <v>17</v>
      </c>
      <c r="G100" s="17">
        <v>11</v>
      </c>
      <c r="H100" s="18">
        <v>8</v>
      </c>
      <c r="I100" s="21">
        <f t="shared" si="18"/>
        <v>17</v>
      </c>
      <c r="J100" s="21">
        <f t="shared" si="19"/>
        <v>-1</v>
      </c>
      <c r="K100" s="21">
        <f t="shared" si="20"/>
        <v>-1</v>
      </c>
      <c r="L100" s="21">
        <f t="shared" si="21"/>
        <v>0</v>
      </c>
      <c r="M100" s="21">
        <f t="shared" si="22"/>
        <v>1</v>
      </c>
      <c r="N100" s="21">
        <f t="shared" si="23"/>
        <v>1</v>
      </c>
      <c r="O100" s="21">
        <f t="shared" si="24"/>
        <v>2</v>
      </c>
      <c r="P100">
        <f t="shared" si="25"/>
        <v>-1</v>
      </c>
      <c r="Q100" s="20">
        <v>9.7000000000000003E-2</v>
      </c>
      <c r="R100">
        <v>6.6000000000000003E-2</v>
      </c>
      <c r="S100">
        <v>6.5000000000000002E-2</v>
      </c>
      <c r="T100">
        <f t="shared" si="26"/>
        <v>0</v>
      </c>
      <c r="U100">
        <f t="shared" si="27"/>
        <v>0</v>
      </c>
      <c r="V100">
        <f t="shared" si="28"/>
        <v>0</v>
      </c>
      <c r="W100">
        <f t="shared" si="34"/>
        <v>1</v>
      </c>
      <c r="X100">
        <f t="shared" si="29"/>
        <v>0</v>
      </c>
      <c r="Y100">
        <f t="shared" si="30"/>
        <v>1</v>
      </c>
      <c r="Z100" t="b">
        <f t="shared" si="31"/>
        <v>0</v>
      </c>
      <c r="AA100" t="b">
        <f t="shared" si="32"/>
        <v>0</v>
      </c>
      <c r="AB100" t="b">
        <f t="shared" si="33"/>
        <v>0</v>
      </c>
      <c r="AC100" s="7" t="s">
        <v>154</v>
      </c>
      <c r="AD100" s="7"/>
      <c r="AE100" s="7"/>
      <c r="AF100" s="7"/>
    </row>
    <row r="101" spans="1:32" x14ac:dyDescent="0.25">
      <c r="A101" s="7" t="s">
        <v>163</v>
      </c>
      <c r="B101" s="1" t="s">
        <v>198</v>
      </c>
      <c r="C101" s="1">
        <v>-1</v>
      </c>
      <c r="D101" s="1">
        <v>-1</v>
      </c>
      <c r="E101" s="1">
        <v>-1</v>
      </c>
      <c r="F101" s="13">
        <v>7</v>
      </c>
      <c r="G101" s="14">
        <v>17</v>
      </c>
      <c r="H101" s="15">
        <v>11</v>
      </c>
      <c r="I101" s="21">
        <f t="shared" si="18"/>
        <v>7</v>
      </c>
      <c r="J101" s="21">
        <f t="shared" si="19"/>
        <v>17</v>
      </c>
      <c r="K101" s="21">
        <f t="shared" si="20"/>
        <v>-1</v>
      </c>
      <c r="L101" s="21">
        <f t="shared" si="21"/>
        <v>0</v>
      </c>
      <c r="M101" s="21">
        <f t="shared" si="22"/>
        <v>0</v>
      </c>
      <c r="N101" s="21">
        <f t="shared" si="23"/>
        <v>1</v>
      </c>
      <c r="O101" s="21">
        <f t="shared" si="24"/>
        <v>1</v>
      </c>
      <c r="P101">
        <f t="shared" si="25"/>
        <v>-1</v>
      </c>
      <c r="Q101" s="20">
        <v>0.10199999999999999</v>
      </c>
      <c r="R101">
        <v>0.10100000000000001</v>
      </c>
      <c r="S101">
        <v>7.5999999999999998E-2</v>
      </c>
      <c r="T101">
        <f t="shared" si="26"/>
        <v>0</v>
      </c>
      <c r="U101">
        <f t="shared" si="27"/>
        <v>0</v>
      </c>
      <c r="V101">
        <f t="shared" si="28"/>
        <v>0</v>
      </c>
      <c r="W101">
        <f t="shared" si="34"/>
        <v>0</v>
      </c>
      <c r="X101">
        <f t="shared" si="29"/>
        <v>0</v>
      </c>
      <c r="Y101">
        <f t="shared" si="30"/>
        <v>0</v>
      </c>
      <c r="Z101" t="str">
        <f t="shared" si="31"/>
        <v>Why wrong</v>
      </c>
      <c r="AA101" t="str">
        <f t="shared" si="32"/>
        <v>Why wrong</v>
      </c>
      <c r="AB101" t="b">
        <f t="shared" si="33"/>
        <v>0</v>
      </c>
      <c r="AC101" s="7" t="s">
        <v>154</v>
      </c>
      <c r="AD101" s="7"/>
      <c r="AE101" s="7"/>
      <c r="AF101" s="7"/>
    </row>
    <row r="102" spans="1:32" x14ac:dyDescent="0.25">
      <c r="A102" s="7" t="s">
        <v>163</v>
      </c>
      <c r="B102" s="1" t="s">
        <v>199</v>
      </c>
      <c r="C102" s="1">
        <v>-1</v>
      </c>
      <c r="D102" s="1">
        <v>-1</v>
      </c>
      <c r="E102" s="1">
        <v>-1</v>
      </c>
      <c r="F102" s="16">
        <v>17</v>
      </c>
      <c r="G102" s="17">
        <v>11</v>
      </c>
      <c r="H102" s="18">
        <v>8</v>
      </c>
      <c r="I102" s="21">
        <f t="shared" si="18"/>
        <v>17</v>
      </c>
      <c r="J102" s="21">
        <f t="shared" si="19"/>
        <v>-1</v>
      </c>
      <c r="K102" s="21">
        <f t="shared" si="20"/>
        <v>-1</v>
      </c>
      <c r="L102" s="21">
        <f t="shared" si="21"/>
        <v>0</v>
      </c>
      <c r="M102" s="21">
        <f t="shared" si="22"/>
        <v>1</v>
      </c>
      <c r="N102" s="21">
        <f t="shared" si="23"/>
        <v>1</v>
      </c>
      <c r="O102" s="21">
        <f t="shared" si="24"/>
        <v>2</v>
      </c>
      <c r="P102">
        <f t="shared" si="25"/>
        <v>-2</v>
      </c>
      <c r="Q102" s="20">
        <v>0.128</v>
      </c>
      <c r="R102">
        <v>5.5E-2</v>
      </c>
      <c r="S102">
        <v>0.05</v>
      </c>
      <c r="T102">
        <f t="shared" si="26"/>
        <v>0</v>
      </c>
      <c r="U102">
        <f t="shared" si="27"/>
        <v>0</v>
      </c>
      <c r="V102">
        <f t="shared" si="28"/>
        <v>0</v>
      </c>
      <c r="W102">
        <f t="shared" si="34"/>
        <v>0</v>
      </c>
      <c r="X102">
        <f t="shared" si="29"/>
        <v>0</v>
      </c>
      <c r="Y102">
        <f t="shared" si="30"/>
        <v>0</v>
      </c>
      <c r="Z102" t="str">
        <f t="shared" si="31"/>
        <v>Why wrong</v>
      </c>
      <c r="AA102" t="b">
        <f t="shared" si="32"/>
        <v>0</v>
      </c>
      <c r="AB102" t="b">
        <f t="shared" si="33"/>
        <v>0</v>
      </c>
      <c r="AC102" s="7" t="s">
        <v>154</v>
      </c>
      <c r="AD102" s="7"/>
      <c r="AE102" s="7"/>
      <c r="AF102" s="7"/>
    </row>
    <row r="103" spans="1:32" x14ac:dyDescent="0.25">
      <c r="A103" s="7" t="s">
        <v>163</v>
      </c>
      <c r="B103" s="1" t="s">
        <v>200</v>
      </c>
      <c r="C103" s="1">
        <v>1</v>
      </c>
      <c r="D103" s="1">
        <v>11</v>
      </c>
      <c r="E103" s="1">
        <v>-1</v>
      </c>
      <c r="F103" s="13">
        <v>11</v>
      </c>
      <c r="G103" s="14">
        <v>17</v>
      </c>
      <c r="H103" s="15">
        <v>7</v>
      </c>
      <c r="I103" s="21">
        <f t="shared" si="18"/>
        <v>11</v>
      </c>
      <c r="J103" s="21">
        <f t="shared" si="19"/>
        <v>17</v>
      </c>
      <c r="K103" s="21">
        <f t="shared" si="20"/>
        <v>7</v>
      </c>
      <c r="L103" s="21">
        <f t="shared" si="21"/>
        <v>1</v>
      </c>
      <c r="M103" s="21">
        <f t="shared" si="22"/>
        <v>0</v>
      </c>
      <c r="N103" s="21">
        <f t="shared" si="23"/>
        <v>0</v>
      </c>
      <c r="O103" s="21">
        <f t="shared" si="24"/>
        <v>1</v>
      </c>
      <c r="P103">
        <f t="shared" si="25"/>
        <v>1</v>
      </c>
      <c r="Q103" s="20">
        <v>0.11899999999999999</v>
      </c>
      <c r="R103">
        <v>0.115</v>
      </c>
      <c r="S103">
        <v>9.1999999999999998E-2</v>
      </c>
      <c r="T103">
        <f t="shared" si="26"/>
        <v>1</v>
      </c>
      <c r="U103">
        <f t="shared" si="27"/>
        <v>0</v>
      </c>
      <c r="V103">
        <f t="shared" si="28"/>
        <v>0</v>
      </c>
      <c r="W103">
        <f t="shared" si="34"/>
        <v>2</v>
      </c>
      <c r="X103">
        <f t="shared" si="29"/>
        <v>1</v>
      </c>
      <c r="Y103">
        <f t="shared" si="30"/>
        <v>1</v>
      </c>
      <c r="Z103" t="b">
        <f t="shared" si="31"/>
        <v>0</v>
      </c>
      <c r="AA103" t="str">
        <f t="shared" si="32"/>
        <v>Why wrong</v>
      </c>
      <c r="AB103" t="b">
        <f t="shared" si="33"/>
        <v>0</v>
      </c>
      <c r="AC103" s="7" t="s">
        <v>154</v>
      </c>
      <c r="AD103" s="7"/>
      <c r="AE103" s="7"/>
      <c r="AF103" s="7"/>
    </row>
    <row r="104" spans="1:32" x14ac:dyDescent="0.25">
      <c r="A104" s="7" t="s">
        <v>163</v>
      </c>
      <c r="B104" s="1" t="s">
        <v>201</v>
      </c>
      <c r="C104" s="1">
        <v>-1</v>
      </c>
      <c r="D104" s="1">
        <v>-1</v>
      </c>
      <c r="E104" s="1">
        <v>-1</v>
      </c>
      <c r="F104" s="16">
        <v>7</v>
      </c>
      <c r="G104" s="17">
        <v>11</v>
      </c>
      <c r="H104" s="18">
        <v>17</v>
      </c>
      <c r="I104" s="21">
        <f t="shared" si="18"/>
        <v>7</v>
      </c>
      <c r="J104" s="21">
        <f t="shared" si="19"/>
        <v>11</v>
      </c>
      <c r="K104" s="21">
        <f t="shared" si="20"/>
        <v>17</v>
      </c>
      <c r="L104" s="21">
        <f t="shared" si="21"/>
        <v>0</v>
      </c>
      <c r="M104" s="21">
        <f t="shared" si="22"/>
        <v>0</v>
      </c>
      <c r="N104" s="21">
        <f t="shared" si="23"/>
        <v>0</v>
      </c>
      <c r="O104" s="21">
        <f t="shared" si="24"/>
        <v>0</v>
      </c>
      <c r="P104">
        <f t="shared" si="25"/>
        <v>0</v>
      </c>
      <c r="Q104" s="20">
        <v>9.0999999999999998E-2</v>
      </c>
      <c r="R104">
        <v>8.5000000000000006E-2</v>
      </c>
      <c r="S104">
        <v>8.1000000000000003E-2</v>
      </c>
      <c r="T104">
        <f t="shared" si="26"/>
        <v>0</v>
      </c>
      <c r="U104">
        <f t="shared" si="27"/>
        <v>0</v>
      </c>
      <c r="V104">
        <f t="shared" si="28"/>
        <v>0</v>
      </c>
      <c r="W104">
        <f t="shared" si="34"/>
        <v>0</v>
      </c>
      <c r="X104">
        <f t="shared" si="29"/>
        <v>0</v>
      </c>
      <c r="Y104">
        <f t="shared" si="30"/>
        <v>0</v>
      </c>
      <c r="Z104" t="b">
        <f t="shared" si="31"/>
        <v>0</v>
      </c>
      <c r="AA104" t="b">
        <f t="shared" si="32"/>
        <v>0</v>
      </c>
      <c r="AB104" t="b">
        <f t="shared" si="33"/>
        <v>0</v>
      </c>
      <c r="AC104" s="7" t="s">
        <v>154</v>
      </c>
      <c r="AD104" s="7"/>
      <c r="AE104" s="7"/>
      <c r="AF104" s="7"/>
    </row>
    <row r="105" spans="1:32" x14ac:dyDescent="0.25">
      <c r="A105" s="7" t="s">
        <v>163</v>
      </c>
      <c r="B105" s="1" t="s">
        <v>202</v>
      </c>
      <c r="C105" s="1">
        <v>-1</v>
      </c>
      <c r="D105" s="1">
        <v>-1</v>
      </c>
      <c r="E105" s="1">
        <v>-1</v>
      </c>
      <c r="F105" s="13">
        <v>17</v>
      </c>
      <c r="G105" s="14">
        <v>5</v>
      </c>
      <c r="H105" s="15">
        <v>11</v>
      </c>
      <c r="I105" s="21">
        <f t="shared" si="18"/>
        <v>17</v>
      </c>
      <c r="J105" s="21">
        <f t="shared" si="19"/>
        <v>5</v>
      </c>
      <c r="K105" s="21">
        <f t="shared" si="20"/>
        <v>-1</v>
      </c>
      <c r="L105" s="21">
        <f t="shared" si="21"/>
        <v>0</v>
      </c>
      <c r="M105" s="21">
        <f t="shared" si="22"/>
        <v>0</v>
      </c>
      <c r="N105" s="21">
        <f t="shared" si="23"/>
        <v>1</v>
      </c>
      <c r="O105" s="21">
        <f t="shared" si="24"/>
        <v>1</v>
      </c>
      <c r="P105">
        <f t="shared" si="25"/>
        <v>-1</v>
      </c>
      <c r="Q105" s="20">
        <v>0.106</v>
      </c>
      <c r="R105">
        <v>0.09</v>
      </c>
      <c r="S105">
        <v>5.7000000000000002E-2</v>
      </c>
      <c r="T105">
        <f t="shared" si="26"/>
        <v>0</v>
      </c>
      <c r="U105">
        <f t="shared" si="27"/>
        <v>0</v>
      </c>
      <c r="V105">
        <f t="shared" si="28"/>
        <v>0</v>
      </c>
      <c r="W105">
        <f t="shared" si="34"/>
        <v>0</v>
      </c>
      <c r="X105">
        <f t="shared" si="29"/>
        <v>0</v>
      </c>
      <c r="Y105">
        <f t="shared" si="30"/>
        <v>0</v>
      </c>
      <c r="Z105" t="str">
        <f t="shared" si="31"/>
        <v>Why wrong</v>
      </c>
      <c r="AA105" t="b">
        <f t="shared" si="32"/>
        <v>0</v>
      </c>
      <c r="AB105" t="b">
        <f t="shared" si="33"/>
        <v>0</v>
      </c>
      <c r="AC105" s="7" t="s">
        <v>154</v>
      </c>
      <c r="AD105" s="7"/>
      <c r="AE105" s="7"/>
      <c r="AF105" s="7"/>
    </row>
    <row r="106" spans="1:32" x14ac:dyDescent="0.25">
      <c r="A106" s="7" t="s">
        <v>163</v>
      </c>
      <c r="B106" s="1" t="s">
        <v>203</v>
      </c>
      <c r="C106" s="1">
        <v>12</v>
      </c>
      <c r="D106" s="1">
        <v>-1</v>
      </c>
      <c r="E106" s="1">
        <v>-1</v>
      </c>
      <c r="F106" s="16">
        <v>17</v>
      </c>
      <c r="G106" s="17">
        <v>11</v>
      </c>
      <c r="H106" s="18">
        <v>8</v>
      </c>
      <c r="I106" s="21">
        <f t="shared" si="18"/>
        <v>17</v>
      </c>
      <c r="J106" s="21">
        <f t="shared" si="19"/>
        <v>-1</v>
      </c>
      <c r="K106" s="21">
        <f t="shared" si="20"/>
        <v>-1</v>
      </c>
      <c r="L106" s="21">
        <f t="shared" si="21"/>
        <v>0</v>
      </c>
      <c r="M106" s="21">
        <f>IF(OR(J106 =C106,J106 = D106,J106 =E106),1,0)</f>
        <v>1</v>
      </c>
      <c r="N106" s="21">
        <f t="shared" si="23"/>
        <v>1</v>
      </c>
      <c r="O106" s="21">
        <f>SUM(L106:N106)</f>
        <v>2</v>
      </c>
      <c r="P106">
        <f t="shared" si="25"/>
        <v>-1</v>
      </c>
      <c r="Q106" s="20">
        <v>8.1000000000000003E-2</v>
      </c>
      <c r="R106">
        <v>5.5E-2</v>
      </c>
      <c r="S106">
        <v>5.3999999999999999E-2</v>
      </c>
      <c r="T106">
        <f t="shared" si="26"/>
        <v>0</v>
      </c>
      <c r="U106">
        <f t="shared" si="27"/>
        <v>0</v>
      </c>
      <c r="V106">
        <f t="shared" si="28"/>
        <v>0</v>
      </c>
      <c r="W106">
        <f t="shared" si="34"/>
        <v>1</v>
      </c>
      <c r="X106">
        <f t="shared" si="29"/>
        <v>0</v>
      </c>
      <c r="Y106">
        <f t="shared" si="30"/>
        <v>1</v>
      </c>
      <c r="Z106" t="b">
        <f t="shared" si="31"/>
        <v>0</v>
      </c>
      <c r="AA106" t="b">
        <f t="shared" si="32"/>
        <v>0</v>
      </c>
      <c r="AB106" t="b">
        <f t="shared" si="33"/>
        <v>0</v>
      </c>
      <c r="AC106" s="7" t="s">
        <v>154</v>
      </c>
      <c r="AD106" s="7"/>
      <c r="AE106" s="7"/>
      <c r="AF106" s="7"/>
    </row>
    <row r="107" spans="1:32" x14ac:dyDescent="0.25">
      <c r="A107" s="7" t="s">
        <v>163</v>
      </c>
      <c r="B107" s="1" t="s">
        <v>204</v>
      </c>
      <c r="C107" s="1">
        <v>-1</v>
      </c>
      <c r="D107" s="1">
        <v>-1</v>
      </c>
      <c r="E107" s="1">
        <v>-1</v>
      </c>
      <c r="F107" s="13">
        <v>17</v>
      </c>
      <c r="G107" s="14">
        <v>11</v>
      </c>
      <c r="H107" s="15">
        <v>7</v>
      </c>
      <c r="I107" s="21">
        <f t="shared" si="18"/>
        <v>17</v>
      </c>
      <c r="J107" s="21">
        <f t="shared" si="19"/>
        <v>-1</v>
      </c>
      <c r="K107" s="21">
        <f t="shared" si="20"/>
        <v>-1</v>
      </c>
      <c r="L107" s="21">
        <f t="shared" si="21"/>
        <v>0</v>
      </c>
      <c r="M107" s="21">
        <f t="shared" si="22"/>
        <v>1</v>
      </c>
      <c r="N107" s="21">
        <f t="shared" si="23"/>
        <v>1</v>
      </c>
      <c r="O107" s="21">
        <f t="shared" si="24"/>
        <v>2</v>
      </c>
      <c r="P107">
        <f t="shared" si="25"/>
        <v>-2</v>
      </c>
      <c r="Q107" s="20">
        <v>0.114</v>
      </c>
      <c r="R107">
        <v>7.5999999999999998E-2</v>
      </c>
      <c r="S107">
        <v>7.2999999999999995E-2</v>
      </c>
      <c r="T107">
        <f t="shared" si="26"/>
        <v>0</v>
      </c>
      <c r="U107">
        <f t="shared" si="27"/>
        <v>0</v>
      </c>
      <c r="V107">
        <f t="shared" si="28"/>
        <v>0</v>
      </c>
      <c r="W107">
        <f t="shared" si="34"/>
        <v>0</v>
      </c>
      <c r="X107">
        <f t="shared" si="29"/>
        <v>0</v>
      </c>
      <c r="Y107">
        <f t="shared" si="30"/>
        <v>0</v>
      </c>
      <c r="Z107" t="str">
        <f t="shared" si="31"/>
        <v>Why wrong</v>
      </c>
      <c r="AA107" t="b">
        <f t="shared" si="32"/>
        <v>0</v>
      </c>
      <c r="AB107" t="b">
        <f t="shared" si="33"/>
        <v>0</v>
      </c>
      <c r="AC107" s="7" t="s">
        <v>154</v>
      </c>
      <c r="AD107" s="7"/>
      <c r="AE107" s="7"/>
      <c r="AF107" s="7"/>
    </row>
    <row r="108" spans="1:32" x14ac:dyDescent="0.25">
      <c r="A108" s="7" t="s">
        <v>167</v>
      </c>
      <c r="B108" s="1" t="s">
        <v>205</v>
      </c>
      <c r="C108" s="1">
        <v>-1</v>
      </c>
      <c r="D108" s="1">
        <v>-1</v>
      </c>
      <c r="E108" s="1">
        <v>-1</v>
      </c>
      <c r="F108" s="16">
        <v>7</v>
      </c>
      <c r="G108" s="17">
        <v>4</v>
      </c>
      <c r="H108" s="18">
        <v>2</v>
      </c>
      <c r="I108" s="21">
        <f t="shared" si="18"/>
        <v>7</v>
      </c>
      <c r="J108" s="21">
        <f t="shared" si="19"/>
        <v>4</v>
      </c>
      <c r="K108" s="21">
        <f t="shared" si="20"/>
        <v>2</v>
      </c>
      <c r="L108" s="21">
        <f t="shared" si="21"/>
        <v>0</v>
      </c>
      <c r="M108" s="21">
        <f t="shared" si="22"/>
        <v>0</v>
      </c>
      <c r="N108" s="21">
        <f t="shared" si="23"/>
        <v>0</v>
      </c>
      <c r="O108" s="21">
        <f t="shared" si="24"/>
        <v>0</v>
      </c>
      <c r="P108">
        <f t="shared" si="25"/>
        <v>0</v>
      </c>
      <c r="Q108" s="20">
        <v>0.13900000000000001</v>
      </c>
      <c r="R108">
        <v>8.7999999999999995E-2</v>
      </c>
      <c r="S108">
        <v>8.5000000000000006E-2</v>
      </c>
      <c r="T108">
        <f t="shared" si="26"/>
        <v>0</v>
      </c>
      <c r="U108">
        <f t="shared" si="27"/>
        <v>0</v>
      </c>
      <c r="V108">
        <f t="shared" si="28"/>
        <v>0</v>
      </c>
      <c r="W108">
        <f t="shared" si="34"/>
        <v>0</v>
      </c>
      <c r="X108">
        <f t="shared" si="29"/>
        <v>0</v>
      </c>
      <c r="Y108">
        <f t="shared" si="30"/>
        <v>0</v>
      </c>
      <c r="Z108" t="str">
        <f t="shared" si="31"/>
        <v>Why wrong</v>
      </c>
      <c r="AA108" t="b">
        <f t="shared" si="32"/>
        <v>0</v>
      </c>
      <c r="AB108" t="b">
        <f t="shared" si="33"/>
        <v>0</v>
      </c>
      <c r="AC108" s="7" t="s">
        <v>154</v>
      </c>
      <c r="AD108" s="7"/>
      <c r="AE108" s="7"/>
      <c r="AF108" s="7"/>
    </row>
    <row r="109" spans="1:32" x14ac:dyDescent="0.25">
      <c r="A109" s="7" t="s">
        <v>162</v>
      </c>
      <c r="B109" s="1" t="s">
        <v>206</v>
      </c>
      <c r="C109" s="1">
        <v>-1</v>
      </c>
      <c r="D109" s="1">
        <v>-1</v>
      </c>
      <c r="E109" s="1">
        <v>-1</v>
      </c>
      <c r="F109" s="13">
        <v>8</v>
      </c>
      <c r="G109" s="14">
        <v>5</v>
      </c>
      <c r="H109" s="15">
        <v>10</v>
      </c>
      <c r="I109" s="21">
        <f t="shared" si="18"/>
        <v>-1</v>
      </c>
      <c r="J109" s="21">
        <f t="shared" si="19"/>
        <v>-1</v>
      </c>
      <c r="K109" s="21">
        <f t="shared" si="20"/>
        <v>-1</v>
      </c>
      <c r="L109" s="21">
        <f t="shared" si="21"/>
        <v>1</v>
      </c>
      <c r="M109" s="21">
        <f t="shared" si="22"/>
        <v>1</v>
      </c>
      <c r="N109" s="21">
        <f t="shared" si="23"/>
        <v>1</v>
      </c>
      <c r="O109" s="21">
        <f t="shared" si="24"/>
        <v>3</v>
      </c>
      <c r="P109">
        <f t="shared" si="25"/>
        <v>-3</v>
      </c>
      <c r="Q109" s="20">
        <v>6.4000000000000001E-2</v>
      </c>
      <c r="R109">
        <v>5.8000000000000003E-2</v>
      </c>
      <c r="S109">
        <v>3.7999999999999999E-2</v>
      </c>
      <c r="T109">
        <f t="shared" si="26"/>
        <v>0</v>
      </c>
      <c r="U109">
        <f t="shared" si="27"/>
        <v>0</v>
      </c>
      <c r="V109">
        <f t="shared" si="28"/>
        <v>0</v>
      </c>
      <c r="W109">
        <f t="shared" si="34"/>
        <v>0</v>
      </c>
      <c r="X109">
        <f t="shared" si="29"/>
        <v>0</v>
      </c>
      <c r="Y109">
        <f t="shared" si="30"/>
        <v>0</v>
      </c>
      <c r="Z109" t="b">
        <f t="shared" si="31"/>
        <v>0</v>
      </c>
      <c r="AA109" t="b">
        <f t="shared" si="32"/>
        <v>0</v>
      </c>
      <c r="AB109" t="b">
        <f t="shared" si="33"/>
        <v>0</v>
      </c>
      <c r="AC109" s="7" t="s">
        <v>154</v>
      </c>
      <c r="AD109" s="7"/>
      <c r="AE109" s="7"/>
      <c r="AF109" s="7"/>
    </row>
    <row r="110" spans="1:32" x14ac:dyDescent="0.25">
      <c r="A110" s="7" t="s">
        <v>163</v>
      </c>
      <c r="B110" s="1" t="s">
        <v>207</v>
      </c>
      <c r="C110" s="1">
        <v>11</v>
      </c>
      <c r="D110" s="1">
        <v>7</v>
      </c>
      <c r="E110" s="1">
        <v>8</v>
      </c>
      <c r="F110" s="16">
        <v>17</v>
      </c>
      <c r="G110" s="17">
        <v>11</v>
      </c>
      <c r="H110" s="18">
        <v>7</v>
      </c>
      <c r="I110" s="21">
        <f t="shared" si="18"/>
        <v>17</v>
      </c>
      <c r="J110" s="21">
        <f t="shared" si="19"/>
        <v>11</v>
      </c>
      <c r="K110" s="21">
        <f t="shared" si="20"/>
        <v>7</v>
      </c>
      <c r="L110" s="21">
        <f t="shared" si="21"/>
        <v>0</v>
      </c>
      <c r="M110" s="21">
        <f t="shared" si="22"/>
        <v>1</v>
      </c>
      <c r="N110" s="21">
        <f t="shared" si="23"/>
        <v>1</v>
      </c>
      <c r="O110" s="21">
        <f t="shared" si="24"/>
        <v>2</v>
      </c>
      <c r="P110">
        <f t="shared" si="25"/>
        <v>1</v>
      </c>
      <c r="Q110" s="20">
        <v>0.109</v>
      </c>
      <c r="R110">
        <v>0.107</v>
      </c>
      <c r="S110">
        <v>8.5999999999999993E-2</v>
      </c>
      <c r="T110">
        <f t="shared" si="26"/>
        <v>0</v>
      </c>
      <c r="U110">
        <f t="shared" si="27"/>
        <v>1</v>
      </c>
      <c r="V110">
        <f t="shared" si="28"/>
        <v>1</v>
      </c>
      <c r="W110">
        <f t="shared" si="34"/>
        <v>3</v>
      </c>
      <c r="X110">
        <f>SUM(T110:V110)</f>
        <v>2</v>
      </c>
      <c r="Y110">
        <f t="shared" si="30"/>
        <v>1</v>
      </c>
      <c r="Z110" t="str">
        <f t="shared" si="31"/>
        <v>Why wrong</v>
      </c>
      <c r="AA110" t="b">
        <f t="shared" si="32"/>
        <v>0</v>
      </c>
      <c r="AB110" t="b">
        <f t="shared" si="33"/>
        <v>0</v>
      </c>
      <c r="AC110" s="7" t="s">
        <v>154</v>
      </c>
      <c r="AD110" s="7"/>
      <c r="AE110" s="7"/>
      <c r="AF110" s="7"/>
    </row>
    <row r="112" spans="1:32" x14ac:dyDescent="0.25">
      <c r="O112" s="21">
        <f>SUM(O3:O110)</f>
        <v>130</v>
      </c>
      <c r="W112">
        <f>SUM(W3:W110)</f>
        <v>109</v>
      </c>
      <c r="X112">
        <f>SUM(X3:X110)</f>
        <v>31</v>
      </c>
    </row>
  </sheetData>
  <autoFilter ref="A2:AK110" xr:uid="{6B4BD5D4-24BC-4298-A545-67D408DCC796}"/>
  <mergeCells count="1">
    <mergeCell ref="AD1:AG1"/>
  </mergeCells>
  <conditionalFormatting sqref="Y3:Y110">
    <cfRule type="colorScale" priority="4">
      <colorScale>
        <cfvo type="min"/>
        <cfvo type="max"/>
        <color rgb="FF00B050"/>
        <color rgb="FFFF0000"/>
      </colorScale>
    </cfRule>
  </conditionalFormatting>
  <conditionalFormatting sqref="F3:O110">
    <cfRule type="iconSet" priority="3">
      <iconSet>
        <cfvo type="percent" val="0"/>
        <cfvo type="num" val="&quot;0.08&quot;"/>
        <cfvo type="num" val="&quot;0.1&quot;"/>
      </iconSet>
    </cfRule>
  </conditionalFormatting>
  <conditionalFormatting sqref="P3:P110">
    <cfRule type="colorScale" priority="2">
      <colorScale>
        <cfvo type="min"/>
        <cfvo type="max"/>
        <color rgb="FF00B050"/>
        <color rgb="FFFF0000"/>
      </colorScale>
    </cfRule>
  </conditionalFormatting>
  <conditionalFormatting sqref="Q3:Q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86" r:id="rId1" xr:uid="{1B65B2D9-F30A-4B74-AC41-AF4949DF2B9C}"/>
    <hyperlink ref="A87" r:id="rId2" xr:uid="{DAEA36FF-252A-4070-9BB5-D89D1A215604}"/>
    <hyperlink ref="A96" r:id="rId3" xr:uid="{8A0ABCE6-355B-4B91-A6AB-943582C41BEF}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B030-39CF-40DE-8156-47119423E4B1}">
  <dimension ref="A1:C109"/>
  <sheetViews>
    <sheetView workbookViewId="0">
      <selection activeCell="A2" sqref="A2:C109"/>
    </sheetView>
  </sheetViews>
  <sheetFormatPr baseColWidth="10" defaultColWidth="11.5703125" defaultRowHeight="15" x14ac:dyDescent="0.25"/>
  <cols>
    <col min="1" max="1" width="15.85546875" bestFit="1" customWidth="1"/>
  </cols>
  <sheetData>
    <row r="1" spans="1:3" x14ac:dyDescent="0.25">
      <c r="A1" t="s">
        <v>310</v>
      </c>
    </row>
    <row r="2" spans="1:3" x14ac:dyDescent="0.25">
      <c r="A2" s="20">
        <v>0.1</v>
      </c>
      <c r="B2">
        <v>5.8000000000000003E-2</v>
      </c>
      <c r="C2">
        <v>5.7000000000000002E-2</v>
      </c>
    </row>
    <row r="3" spans="1:3" x14ac:dyDescent="0.25">
      <c r="A3" s="20">
        <v>0.11600000000000001</v>
      </c>
      <c r="B3">
        <v>0.08</v>
      </c>
      <c r="C3">
        <v>7.4999999999999997E-2</v>
      </c>
    </row>
    <row r="4" spans="1:3" x14ac:dyDescent="0.25">
      <c r="A4" s="20">
        <v>0.13200000000000001</v>
      </c>
      <c r="B4">
        <v>7.9000000000000001E-2</v>
      </c>
      <c r="C4">
        <v>7.6999999999999999E-2</v>
      </c>
    </row>
    <row r="5" spans="1:3" x14ac:dyDescent="0.25">
      <c r="A5" s="20">
        <v>8.6999999999999994E-2</v>
      </c>
      <c r="B5">
        <v>7.3999999999999996E-2</v>
      </c>
      <c r="C5">
        <v>6.5000000000000002E-2</v>
      </c>
    </row>
    <row r="6" spans="1:3" x14ac:dyDescent="0.25">
      <c r="A6" s="20">
        <v>9.9000000000000005E-2</v>
      </c>
      <c r="B6">
        <v>8.4000000000000005E-2</v>
      </c>
      <c r="C6">
        <v>6.7000000000000004E-2</v>
      </c>
    </row>
    <row r="7" spans="1:3" x14ac:dyDescent="0.25">
      <c r="A7" s="20">
        <v>8.2000000000000003E-2</v>
      </c>
      <c r="B7">
        <v>7.2999999999999995E-2</v>
      </c>
      <c r="C7">
        <v>7.0000000000000007E-2</v>
      </c>
    </row>
    <row r="8" spans="1:3" x14ac:dyDescent="0.25">
      <c r="A8" s="20">
        <v>0.17100000000000001</v>
      </c>
      <c r="B8">
        <v>0.115</v>
      </c>
      <c r="C8">
        <v>0.112</v>
      </c>
    </row>
    <row r="9" spans="1:3" x14ac:dyDescent="0.25">
      <c r="A9" s="20">
        <v>0.11600000000000001</v>
      </c>
      <c r="B9">
        <v>0.115</v>
      </c>
      <c r="C9">
        <v>8.3000000000000004E-2</v>
      </c>
    </row>
    <row r="10" spans="1:3" x14ac:dyDescent="0.25">
      <c r="A10" s="20">
        <v>0.122</v>
      </c>
      <c r="B10">
        <v>0.108</v>
      </c>
      <c r="C10">
        <v>8.7999999999999995E-2</v>
      </c>
    </row>
    <row r="11" spans="1:3" x14ac:dyDescent="0.25">
      <c r="A11" s="20">
        <v>0.08</v>
      </c>
      <c r="B11">
        <v>6.9000000000000006E-2</v>
      </c>
      <c r="C11">
        <v>6.9000000000000006E-2</v>
      </c>
    </row>
    <row r="12" spans="1:3" x14ac:dyDescent="0.25">
      <c r="A12" s="20">
        <v>0.10299999999999999</v>
      </c>
      <c r="B12">
        <v>7.3999999999999996E-2</v>
      </c>
      <c r="C12">
        <v>6.8000000000000005E-2</v>
      </c>
    </row>
    <row r="13" spans="1:3" x14ac:dyDescent="0.25">
      <c r="A13" s="20">
        <v>7.3999999999999996E-2</v>
      </c>
      <c r="B13">
        <v>6.6000000000000003E-2</v>
      </c>
      <c r="C13">
        <v>6.2E-2</v>
      </c>
    </row>
    <row r="14" spans="1:3" x14ac:dyDescent="0.25">
      <c r="A14" s="20">
        <v>8.5999999999999993E-2</v>
      </c>
      <c r="B14">
        <v>8.5999999999999993E-2</v>
      </c>
      <c r="C14">
        <v>7.9000000000000001E-2</v>
      </c>
    </row>
    <row r="15" spans="1:3" x14ac:dyDescent="0.25">
      <c r="A15" s="20">
        <v>0.108</v>
      </c>
      <c r="B15">
        <v>0.09</v>
      </c>
      <c r="C15">
        <v>8.4000000000000005E-2</v>
      </c>
    </row>
    <row r="16" spans="1:3" x14ac:dyDescent="0.25">
      <c r="A16" s="20">
        <v>9.6000000000000002E-2</v>
      </c>
      <c r="B16">
        <v>8.8999999999999996E-2</v>
      </c>
      <c r="C16">
        <v>8.5999999999999993E-2</v>
      </c>
    </row>
    <row r="17" spans="1:3" x14ac:dyDescent="0.25">
      <c r="A17" s="20">
        <v>6.5000000000000002E-2</v>
      </c>
      <c r="B17">
        <v>6.0999999999999999E-2</v>
      </c>
      <c r="C17">
        <v>5.6000000000000001E-2</v>
      </c>
    </row>
    <row r="18" spans="1:3" x14ac:dyDescent="0.25">
      <c r="A18" s="20">
        <v>0.08</v>
      </c>
      <c r="B18">
        <v>7.5999999999999998E-2</v>
      </c>
      <c r="C18">
        <v>6.8000000000000005E-2</v>
      </c>
    </row>
    <row r="19" spans="1:3" x14ac:dyDescent="0.25">
      <c r="A19" s="20">
        <v>0.16600000000000001</v>
      </c>
      <c r="B19">
        <v>0.1</v>
      </c>
      <c r="C19">
        <v>7.5999999999999998E-2</v>
      </c>
    </row>
    <row r="20" spans="1:3" x14ac:dyDescent="0.25">
      <c r="A20" s="20">
        <v>0.11700000000000001</v>
      </c>
      <c r="B20">
        <v>0.106</v>
      </c>
      <c r="C20">
        <v>0.09</v>
      </c>
    </row>
    <row r="21" spans="1:3" x14ac:dyDescent="0.25">
      <c r="A21" s="20">
        <v>0.128</v>
      </c>
      <c r="B21">
        <v>0.123</v>
      </c>
      <c r="C21">
        <v>0.10299999999999999</v>
      </c>
    </row>
    <row r="22" spans="1:3" x14ac:dyDescent="0.25">
      <c r="A22" s="20">
        <v>0.124</v>
      </c>
      <c r="B22">
        <v>6.6000000000000003E-2</v>
      </c>
      <c r="C22">
        <v>6.0999999999999999E-2</v>
      </c>
    </row>
    <row r="23" spans="1:3" x14ac:dyDescent="0.25">
      <c r="A23" s="20">
        <v>0.11899999999999999</v>
      </c>
      <c r="B23">
        <v>0.06</v>
      </c>
      <c r="C23">
        <v>5.8999999999999997E-2</v>
      </c>
    </row>
    <row r="24" spans="1:3" x14ac:dyDescent="0.25">
      <c r="A24" s="20">
        <v>9.7000000000000003E-2</v>
      </c>
      <c r="B24">
        <v>7.0000000000000007E-2</v>
      </c>
      <c r="C24">
        <v>6.6000000000000003E-2</v>
      </c>
    </row>
    <row r="25" spans="1:3" x14ac:dyDescent="0.25">
      <c r="A25" s="20">
        <v>8.7999999999999995E-2</v>
      </c>
      <c r="B25">
        <v>8.5999999999999993E-2</v>
      </c>
      <c r="C25">
        <v>6.0999999999999999E-2</v>
      </c>
    </row>
    <row r="26" spans="1:3" x14ac:dyDescent="0.25">
      <c r="A26" s="20">
        <v>9.1999999999999998E-2</v>
      </c>
      <c r="B26">
        <v>8.5000000000000006E-2</v>
      </c>
      <c r="C26">
        <v>7.6999999999999999E-2</v>
      </c>
    </row>
    <row r="27" spans="1:3" x14ac:dyDescent="0.25">
      <c r="A27" s="20">
        <v>9.1999999999999998E-2</v>
      </c>
      <c r="B27">
        <v>6.5000000000000002E-2</v>
      </c>
      <c r="C27">
        <v>5.6000000000000001E-2</v>
      </c>
    </row>
    <row r="28" spans="1:3" x14ac:dyDescent="0.25">
      <c r="A28" s="20">
        <v>8.6999999999999994E-2</v>
      </c>
      <c r="B28">
        <v>7.4999999999999997E-2</v>
      </c>
      <c r="C28">
        <v>7.4999999999999997E-2</v>
      </c>
    </row>
    <row r="29" spans="1:3" x14ac:dyDescent="0.25">
      <c r="A29" s="20">
        <v>0.155</v>
      </c>
      <c r="B29">
        <v>7.2999999999999995E-2</v>
      </c>
      <c r="C29">
        <v>6.4000000000000001E-2</v>
      </c>
    </row>
    <row r="30" spans="1:3" x14ac:dyDescent="0.25">
      <c r="A30" s="20">
        <v>0.14899999999999999</v>
      </c>
      <c r="B30">
        <v>0.111</v>
      </c>
      <c r="C30">
        <v>0.109</v>
      </c>
    </row>
    <row r="31" spans="1:3" x14ac:dyDescent="0.25">
      <c r="A31" s="20">
        <v>8.5000000000000006E-2</v>
      </c>
      <c r="B31">
        <v>6.3E-2</v>
      </c>
      <c r="C31">
        <v>0.06</v>
      </c>
    </row>
    <row r="32" spans="1:3" x14ac:dyDescent="0.25">
      <c r="A32" s="20">
        <v>9.9000000000000005E-2</v>
      </c>
      <c r="B32">
        <v>8.6999999999999994E-2</v>
      </c>
      <c r="C32">
        <v>8.3000000000000004E-2</v>
      </c>
    </row>
    <row r="33" spans="1:3" x14ac:dyDescent="0.25">
      <c r="A33" s="20">
        <v>0.2</v>
      </c>
      <c r="B33">
        <v>0.122</v>
      </c>
      <c r="C33">
        <v>0.104</v>
      </c>
    </row>
    <row r="34" spans="1:3" x14ac:dyDescent="0.25">
      <c r="A34" s="20">
        <v>9.0999999999999998E-2</v>
      </c>
      <c r="B34">
        <v>7.3999999999999996E-2</v>
      </c>
      <c r="C34">
        <v>4.9000000000000002E-2</v>
      </c>
    </row>
    <row r="35" spans="1:3" x14ac:dyDescent="0.25">
      <c r="A35" s="20">
        <v>0.115</v>
      </c>
      <c r="B35">
        <v>8.7999999999999995E-2</v>
      </c>
      <c r="C35">
        <v>7.2999999999999995E-2</v>
      </c>
    </row>
    <row r="36" spans="1:3" x14ac:dyDescent="0.25">
      <c r="A36" s="20">
        <v>0.111</v>
      </c>
      <c r="B36">
        <v>0.108</v>
      </c>
      <c r="C36">
        <v>8.8999999999999996E-2</v>
      </c>
    </row>
    <row r="37" spans="1:3" x14ac:dyDescent="0.25">
      <c r="A37" s="20">
        <v>8.7999999999999995E-2</v>
      </c>
      <c r="B37">
        <v>6.9000000000000006E-2</v>
      </c>
      <c r="C37">
        <v>6.8000000000000005E-2</v>
      </c>
    </row>
    <row r="38" spans="1:3" x14ac:dyDescent="0.25">
      <c r="A38" s="20">
        <v>9.7000000000000003E-2</v>
      </c>
      <c r="B38">
        <v>8.6999999999999994E-2</v>
      </c>
      <c r="C38">
        <v>7.0999999999999994E-2</v>
      </c>
    </row>
    <row r="39" spans="1:3" x14ac:dyDescent="0.25">
      <c r="A39" s="20">
        <v>0.13400000000000001</v>
      </c>
      <c r="B39">
        <v>0.10100000000000001</v>
      </c>
      <c r="C39">
        <v>7.2999999999999995E-2</v>
      </c>
    </row>
    <row r="40" spans="1:3" x14ac:dyDescent="0.25">
      <c r="A40" s="20">
        <v>0.20799999999999999</v>
      </c>
      <c r="B40">
        <v>9.5000000000000001E-2</v>
      </c>
      <c r="C40">
        <v>8.8999999999999996E-2</v>
      </c>
    </row>
    <row r="41" spans="1:3" x14ac:dyDescent="0.25">
      <c r="A41" s="20">
        <v>0.14000000000000001</v>
      </c>
      <c r="B41">
        <v>0.11899999999999999</v>
      </c>
      <c r="C41">
        <v>9.5000000000000001E-2</v>
      </c>
    </row>
    <row r="42" spans="1:3" x14ac:dyDescent="0.25">
      <c r="A42" s="20">
        <v>0.13200000000000001</v>
      </c>
      <c r="B42">
        <v>0.115</v>
      </c>
      <c r="C42">
        <v>0.10299999999999999</v>
      </c>
    </row>
    <row r="43" spans="1:3" x14ac:dyDescent="0.25">
      <c r="A43" s="20">
        <v>9.5000000000000001E-2</v>
      </c>
      <c r="B43">
        <v>8.3000000000000004E-2</v>
      </c>
      <c r="C43">
        <v>6.9000000000000006E-2</v>
      </c>
    </row>
    <row r="44" spans="1:3" x14ac:dyDescent="0.25">
      <c r="A44" s="20">
        <v>0.13500000000000001</v>
      </c>
      <c r="B44">
        <v>7.3999999999999996E-2</v>
      </c>
      <c r="C44">
        <v>7.1999999999999995E-2</v>
      </c>
    </row>
    <row r="45" spans="1:3" x14ac:dyDescent="0.25">
      <c r="A45" s="20">
        <v>8.5000000000000006E-2</v>
      </c>
      <c r="B45">
        <v>7.0000000000000007E-2</v>
      </c>
      <c r="C45">
        <v>6.8000000000000005E-2</v>
      </c>
    </row>
    <row r="46" spans="1:3" x14ac:dyDescent="0.25">
      <c r="A46" s="20">
        <v>0.16500000000000001</v>
      </c>
      <c r="B46">
        <v>0.12</v>
      </c>
      <c r="C46">
        <v>0.105</v>
      </c>
    </row>
    <row r="47" spans="1:3" x14ac:dyDescent="0.25">
      <c r="A47" s="20">
        <v>8.4000000000000005E-2</v>
      </c>
      <c r="B47">
        <v>7.5999999999999998E-2</v>
      </c>
      <c r="C47">
        <v>6.9000000000000006E-2</v>
      </c>
    </row>
    <row r="48" spans="1:3" x14ac:dyDescent="0.25">
      <c r="A48" s="20">
        <v>0.128</v>
      </c>
      <c r="B48">
        <v>5.5E-2</v>
      </c>
      <c r="C48">
        <v>0.05</v>
      </c>
    </row>
    <row r="49" spans="1:3" x14ac:dyDescent="0.25">
      <c r="A49" s="20">
        <v>0.115</v>
      </c>
      <c r="B49">
        <v>7.4999999999999997E-2</v>
      </c>
      <c r="C49">
        <v>7.2999999999999995E-2</v>
      </c>
    </row>
    <row r="50" spans="1:3" x14ac:dyDescent="0.25">
      <c r="A50" s="20">
        <v>9.6000000000000002E-2</v>
      </c>
      <c r="B50">
        <v>6.6000000000000003E-2</v>
      </c>
      <c r="C50">
        <v>6.5000000000000002E-2</v>
      </c>
    </row>
    <row r="51" spans="1:3" x14ac:dyDescent="0.25">
      <c r="A51" s="20">
        <v>7.1999999999999995E-2</v>
      </c>
      <c r="B51">
        <v>6.0999999999999999E-2</v>
      </c>
      <c r="C51">
        <v>5.7000000000000002E-2</v>
      </c>
    </row>
    <row r="52" spans="1:3" x14ac:dyDescent="0.25">
      <c r="A52" s="20">
        <v>7.0999999999999994E-2</v>
      </c>
      <c r="B52">
        <v>0.06</v>
      </c>
      <c r="C52">
        <v>0.06</v>
      </c>
    </row>
    <row r="53" spans="1:3" x14ac:dyDescent="0.25">
      <c r="A53" s="20">
        <v>0.13600000000000001</v>
      </c>
      <c r="B53">
        <v>6.8000000000000005E-2</v>
      </c>
      <c r="C53">
        <v>6.5000000000000002E-2</v>
      </c>
    </row>
    <row r="54" spans="1:3" x14ac:dyDescent="0.25">
      <c r="A54" s="20">
        <v>0.17299999999999999</v>
      </c>
      <c r="B54">
        <v>8.2000000000000003E-2</v>
      </c>
      <c r="C54">
        <v>6.2E-2</v>
      </c>
    </row>
    <row r="55" spans="1:3" x14ac:dyDescent="0.25">
      <c r="A55" s="20">
        <v>0.109</v>
      </c>
      <c r="B55">
        <v>8.2000000000000003E-2</v>
      </c>
      <c r="C55">
        <v>7.1999999999999995E-2</v>
      </c>
    </row>
    <row r="56" spans="1:3" x14ac:dyDescent="0.25">
      <c r="A56" s="20">
        <v>9.8000000000000004E-2</v>
      </c>
      <c r="B56">
        <v>7.1999999999999995E-2</v>
      </c>
      <c r="C56">
        <v>6.9000000000000006E-2</v>
      </c>
    </row>
    <row r="57" spans="1:3" x14ac:dyDescent="0.25">
      <c r="A57" s="20">
        <v>0.16900000000000001</v>
      </c>
      <c r="B57">
        <v>0.121</v>
      </c>
      <c r="C57">
        <v>0.108</v>
      </c>
    </row>
    <row r="58" spans="1:3" x14ac:dyDescent="0.25">
      <c r="A58" s="20">
        <v>0.11</v>
      </c>
      <c r="B58">
        <v>7.1999999999999995E-2</v>
      </c>
      <c r="C58">
        <v>6.6000000000000003E-2</v>
      </c>
    </row>
    <row r="59" spans="1:3" x14ac:dyDescent="0.25">
      <c r="A59" s="20">
        <v>0.123</v>
      </c>
      <c r="B59">
        <v>0.115</v>
      </c>
      <c r="C59">
        <v>9.0999999999999998E-2</v>
      </c>
    </row>
    <row r="60" spans="1:3" x14ac:dyDescent="0.25">
      <c r="A60" s="20">
        <v>0.11600000000000001</v>
      </c>
      <c r="B60">
        <v>9.2999999999999999E-2</v>
      </c>
      <c r="C60">
        <v>8.4000000000000005E-2</v>
      </c>
    </row>
    <row r="61" spans="1:3" x14ac:dyDescent="0.25">
      <c r="A61" s="20">
        <v>0.13100000000000001</v>
      </c>
      <c r="B61">
        <v>8.7999999999999995E-2</v>
      </c>
      <c r="C61">
        <v>6.9000000000000006E-2</v>
      </c>
    </row>
    <row r="62" spans="1:3" x14ac:dyDescent="0.25">
      <c r="A62" s="20">
        <v>0.13</v>
      </c>
      <c r="B62">
        <v>6.6000000000000003E-2</v>
      </c>
      <c r="C62">
        <v>0.06</v>
      </c>
    </row>
    <row r="63" spans="1:3" x14ac:dyDescent="0.25">
      <c r="A63" s="20">
        <v>0.106</v>
      </c>
      <c r="B63">
        <v>9.9000000000000005E-2</v>
      </c>
      <c r="C63">
        <v>6.4000000000000001E-2</v>
      </c>
    </row>
    <row r="64" spans="1:3" x14ac:dyDescent="0.25">
      <c r="A64" s="20">
        <v>0.108</v>
      </c>
      <c r="B64">
        <v>6.7000000000000004E-2</v>
      </c>
      <c r="C64">
        <v>6.3E-2</v>
      </c>
    </row>
    <row r="65" spans="1:3" x14ac:dyDescent="0.25">
      <c r="A65" s="20">
        <v>7.3999999999999996E-2</v>
      </c>
      <c r="B65">
        <v>4.2999999999999997E-2</v>
      </c>
      <c r="C65">
        <v>4.2000000000000003E-2</v>
      </c>
    </row>
    <row r="66" spans="1:3" x14ac:dyDescent="0.25">
      <c r="A66" s="20">
        <v>0.10299999999999999</v>
      </c>
      <c r="B66">
        <v>9.9000000000000005E-2</v>
      </c>
      <c r="C66">
        <v>9.9000000000000005E-2</v>
      </c>
    </row>
    <row r="67" spans="1:3" x14ac:dyDescent="0.25">
      <c r="A67" s="20">
        <v>0.19800000000000001</v>
      </c>
      <c r="B67">
        <v>9.8000000000000004E-2</v>
      </c>
      <c r="C67">
        <v>6.2E-2</v>
      </c>
    </row>
    <row r="68" spans="1:3" x14ac:dyDescent="0.25">
      <c r="A68" s="20">
        <v>0.246</v>
      </c>
      <c r="B68">
        <v>0.14799999999999999</v>
      </c>
      <c r="C68">
        <v>0.06</v>
      </c>
    </row>
    <row r="69" spans="1:3" x14ac:dyDescent="0.25">
      <c r="A69" s="20">
        <v>0.16400000000000001</v>
      </c>
      <c r="B69">
        <v>9.5000000000000001E-2</v>
      </c>
      <c r="C69">
        <v>0.09</v>
      </c>
    </row>
    <row r="70" spans="1:3" x14ac:dyDescent="0.25">
      <c r="A70" s="20">
        <v>0.19800000000000001</v>
      </c>
      <c r="B70">
        <v>0.17799999999999999</v>
      </c>
      <c r="C70">
        <v>9.4E-2</v>
      </c>
    </row>
    <row r="71" spans="1:3" x14ac:dyDescent="0.25">
      <c r="A71" s="20">
        <v>0.11700000000000001</v>
      </c>
      <c r="B71">
        <v>9.4E-2</v>
      </c>
      <c r="C71">
        <v>6.5000000000000002E-2</v>
      </c>
    </row>
    <row r="72" spans="1:3" x14ac:dyDescent="0.25">
      <c r="A72" s="20">
        <v>0.108</v>
      </c>
      <c r="B72">
        <v>0.105</v>
      </c>
      <c r="C72">
        <v>0.09</v>
      </c>
    </row>
    <row r="73" spans="1:3" x14ac:dyDescent="0.25">
      <c r="A73" s="20">
        <v>0.129</v>
      </c>
      <c r="B73">
        <v>0.128</v>
      </c>
      <c r="C73">
        <v>0.126</v>
      </c>
    </row>
    <row r="74" spans="1:3" x14ac:dyDescent="0.25">
      <c r="A74" s="20">
        <v>0.14199999999999999</v>
      </c>
      <c r="B74">
        <v>0.122</v>
      </c>
      <c r="C74">
        <v>9.2999999999999999E-2</v>
      </c>
    </row>
    <row r="75" spans="1:3" x14ac:dyDescent="0.25">
      <c r="A75" s="20">
        <v>0.14299999999999999</v>
      </c>
      <c r="B75">
        <v>0.13300000000000001</v>
      </c>
      <c r="C75">
        <v>8.7999999999999995E-2</v>
      </c>
    </row>
    <row r="76" spans="1:3" x14ac:dyDescent="0.25">
      <c r="A76" s="20">
        <v>0.20599999999999999</v>
      </c>
      <c r="B76">
        <v>0.187</v>
      </c>
      <c r="C76">
        <v>3.3000000000000002E-2</v>
      </c>
    </row>
    <row r="77" spans="1:3" x14ac:dyDescent="0.25">
      <c r="A77" s="20">
        <v>0.17</v>
      </c>
      <c r="B77">
        <v>9.0999999999999998E-2</v>
      </c>
      <c r="C77">
        <v>7.8E-2</v>
      </c>
    </row>
    <row r="78" spans="1:3" x14ac:dyDescent="0.25">
      <c r="A78" s="20">
        <v>0.183</v>
      </c>
      <c r="B78">
        <v>8.8999999999999996E-2</v>
      </c>
      <c r="C78">
        <v>7.8E-2</v>
      </c>
    </row>
    <row r="79" spans="1:3" x14ac:dyDescent="0.25">
      <c r="A79" s="20">
        <v>9.2999999999999999E-2</v>
      </c>
      <c r="B79">
        <v>8.3000000000000004E-2</v>
      </c>
      <c r="C79">
        <v>8.1000000000000003E-2</v>
      </c>
    </row>
    <row r="80" spans="1:3" x14ac:dyDescent="0.25">
      <c r="A80" s="20">
        <v>7.3999999999999996E-2</v>
      </c>
      <c r="B80">
        <v>7.3999999999999996E-2</v>
      </c>
      <c r="C80">
        <v>6.7000000000000004E-2</v>
      </c>
    </row>
    <row r="81" spans="1:3" x14ac:dyDescent="0.25">
      <c r="A81" s="20">
        <v>8.3000000000000004E-2</v>
      </c>
      <c r="B81">
        <v>0.08</v>
      </c>
      <c r="C81">
        <v>7.0000000000000007E-2</v>
      </c>
    </row>
    <row r="82" spans="1:3" x14ac:dyDescent="0.25">
      <c r="A82" s="20">
        <v>0.10299999999999999</v>
      </c>
      <c r="B82">
        <v>9.8000000000000004E-2</v>
      </c>
      <c r="C82">
        <v>8.8999999999999996E-2</v>
      </c>
    </row>
    <row r="83" spans="1:3" x14ac:dyDescent="0.25">
      <c r="A83" s="20">
        <v>0.17699999999999999</v>
      </c>
      <c r="B83">
        <v>9.2999999999999999E-2</v>
      </c>
      <c r="C83">
        <v>7.9000000000000001E-2</v>
      </c>
    </row>
    <row r="84" spans="1:3" x14ac:dyDescent="0.25">
      <c r="A84" s="20">
        <v>9.6000000000000002E-2</v>
      </c>
      <c r="B84">
        <v>8.8999999999999996E-2</v>
      </c>
      <c r="C84">
        <v>8.5000000000000006E-2</v>
      </c>
    </row>
    <row r="85" spans="1:3" x14ac:dyDescent="0.25">
      <c r="A85" s="20">
        <v>0.20499999999999999</v>
      </c>
      <c r="B85">
        <v>9.8000000000000004E-2</v>
      </c>
      <c r="C85">
        <v>8.5999999999999993E-2</v>
      </c>
    </row>
    <row r="86" spans="1:3" x14ac:dyDescent="0.25">
      <c r="A86" s="20">
        <v>0.14499999999999999</v>
      </c>
      <c r="B86">
        <v>0.09</v>
      </c>
      <c r="C86">
        <v>7.4999999999999997E-2</v>
      </c>
    </row>
    <row r="87" spans="1:3" x14ac:dyDescent="0.25">
      <c r="A87" s="20">
        <v>0.123</v>
      </c>
      <c r="B87">
        <v>8.5999999999999993E-2</v>
      </c>
      <c r="C87">
        <v>6.5000000000000002E-2</v>
      </c>
    </row>
    <row r="88" spans="1:3" x14ac:dyDescent="0.25">
      <c r="A88" s="20">
        <v>0.122</v>
      </c>
      <c r="B88">
        <v>7.0999999999999994E-2</v>
      </c>
      <c r="C88">
        <v>6.6000000000000003E-2</v>
      </c>
    </row>
    <row r="89" spans="1:3" x14ac:dyDescent="0.25">
      <c r="A89" s="20">
        <v>0.115</v>
      </c>
      <c r="B89">
        <v>6.3E-2</v>
      </c>
      <c r="C89">
        <v>0.06</v>
      </c>
    </row>
    <row r="90" spans="1:3" x14ac:dyDescent="0.25">
      <c r="A90" s="20">
        <v>0.13900000000000001</v>
      </c>
      <c r="B90">
        <v>8.5000000000000006E-2</v>
      </c>
      <c r="C90">
        <v>7.0999999999999994E-2</v>
      </c>
    </row>
    <row r="91" spans="1:3" x14ac:dyDescent="0.25">
      <c r="A91" s="20">
        <v>0.19</v>
      </c>
      <c r="B91">
        <v>0.16700000000000001</v>
      </c>
      <c r="C91">
        <v>0.121</v>
      </c>
    </row>
    <row r="92" spans="1:3" x14ac:dyDescent="0.25">
      <c r="A92" s="20">
        <v>0.128</v>
      </c>
      <c r="B92">
        <v>8.8999999999999996E-2</v>
      </c>
      <c r="C92">
        <v>7.4999999999999997E-2</v>
      </c>
    </row>
    <row r="93" spans="1:3" x14ac:dyDescent="0.25">
      <c r="A93" s="20">
        <v>0.18</v>
      </c>
      <c r="B93">
        <v>0.13500000000000001</v>
      </c>
      <c r="C93">
        <v>0.105</v>
      </c>
    </row>
    <row r="94" spans="1:3" x14ac:dyDescent="0.25">
      <c r="A94" s="20">
        <v>0.122</v>
      </c>
      <c r="B94">
        <v>7.9000000000000001E-2</v>
      </c>
      <c r="C94">
        <v>7.1999999999999995E-2</v>
      </c>
    </row>
    <row r="95" spans="1:3" x14ac:dyDescent="0.25">
      <c r="A95" s="20">
        <v>0.156</v>
      </c>
      <c r="B95">
        <v>0.14599999999999999</v>
      </c>
      <c r="C95">
        <v>0.11</v>
      </c>
    </row>
    <row r="96" spans="1:3" x14ac:dyDescent="0.25">
      <c r="A96" s="20">
        <v>0.13400000000000001</v>
      </c>
      <c r="B96">
        <v>0.13</v>
      </c>
      <c r="C96">
        <v>0.115</v>
      </c>
    </row>
    <row r="97" spans="1:3" x14ac:dyDescent="0.25">
      <c r="A97" s="20">
        <v>0.159</v>
      </c>
      <c r="B97">
        <v>6.6000000000000003E-2</v>
      </c>
      <c r="C97">
        <v>6.5000000000000002E-2</v>
      </c>
    </row>
    <row r="98" spans="1:3" x14ac:dyDescent="0.25">
      <c r="A98" s="20">
        <v>0.128</v>
      </c>
      <c r="B98">
        <v>0.1</v>
      </c>
      <c r="C98">
        <v>8.7999999999999995E-2</v>
      </c>
    </row>
    <row r="99" spans="1:3" x14ac:dyDescent="0.25">
      <c r="A99" s="20">
        <v>9.7000000000000003E-2</v>
      </c>
      <c r="B99">
        <v>6.6000000000000003E-2</v>
      </c>
      <c r="C99">
        <v>6.5000000000000002E-2</v>
      </c>
    </row>
    <row r="100" spans="1:3" x14ac:dyDescent="0.25">
      <c r="A100" s="20">
        <v>0.10199999999999999</v>
      </c>
      <c r="B100">
        <v>0.10100000000000001</v>
      </c>
      <c r="C100">
        <v>7.5999999999999998E-2</v>
      </c>
    </row>
    <row r="101" spans="1:3" x14ac:dyDescent="0.25">
      <c r="A101" s="20">
        <v>0.128</v>
      </c>
      <c r="B101">
        <v>5.5E-2</v>
      </c>
      <c r="C101">
        <v>0.05</v>
      </c>
    </row>
    <row r="102" spans="1:3" x14ac:dyDescent="0.25">
      <c r="A102" s="20">
        <v>0.11899999999999999</v>
      </c>
      <c r="B102">
        <v>0.115</v>
      </c>
      <c r="C102">
        <v>9.1999999999999998E-2</v>
      </c>
    </row>
    <row r="103" spans="1:3" x14ac:dyDescent="0.25">
      <c r="A103" s="20">
        <v>9.0999999999999998E-2</v>
      </c>
      <c r="B103">
        <v>8.5000000000000006E-2</v>
      </c>
      <c r="C103">
        <v>8.1000000000000003E-2</v>
      </c>
    </row>
    <row r="104" spans="1:3" x14ac:dyDescent="0.25">
      <c r="A104" s="20">
        <v>0.106</v>
      </c>
      <c r="B104">
        <v>0.09</v>
      </c>
      <c r="C104">
        <v>5.7000000000000002E-2</v>
      </c>
    </row>
    <row r="105" spans="1:3" x14ac:dyDescent="0.25">
      <c r="A105" s="20">
        <v>8.1000000000000003E-2</v>
      </c>
      <c r="B105">
        <v>5.5E-2</v>
      </c>
      <c r="C105">
        <v>5.3999999999999999E-2</v>
      </c>
    </row>
    <row r="106" spans="1:3" x14ac:dyDescent="0.25">
      <c r="A106" s="20">
        <v>0.114</v>
      </c>
      <c r="B106">
        <v>7.5999999999999998E-2</v>
      </c>
      <c r="C106">
        <v>7.2999999999999995E-2</v>
      </c>
    </row>
    <row r="107" spans="1:3" x14ac:dyDescent="0.25">
      <c r="A107" s="20">
        <v>0.13900000000000001</v>
      </c>
      <c r="B107">
        <v>8.7999999999999995E-2</v>
      </c>
      <c r="C107">
        <v>8.5000000000000006E-2</v>
      </c>
    </row>
    <row r="108" spans="1:3" x14ac:dyDescent="0.25">
      <c r="A108" s="20">
        <v>6.4000000000000001E-2</v>
      </c>
      <c r="B108">
        <v>5.8000000000000003E-2</v>
      </c>
      <c r="C108">
        <v>3.7999999999999999E-2</v>
      </c>
    </row>
    <row r="109" spans="1:3" x14ac:dyDescent="0.25">
      <c r="A109" s="20">
        <v>0.109</v>
      </c>
      <c r="B109">
        <v>0.107</v>
      </c>
      <c r="C109">
        <v>8.5999999999999993E-2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O 1 Q 6 T F s a 6 h 6 o A A A A + A A A A B I A H A B D b 2 5 m a W c v U G F j a 2 F n Z S 5 4 b W w g o h g A K K A U A A A A A A A A A A A A A A A A A A A A A A A A A A A A h Y / R C o I w G I V f R X b v N q d R y e + 8 i O 4 S A i G 6 l b l 0 p D P c b L 5 b F z 1 S r 5 B Q V n d d n s N 3 4 D u P 2 x 3 S s W 2 8 q + y N 6 n S C A k y R J 7 X o S q W r B A 3 2 5 K 9 Q y m F f i H N R S W + C t Y l H o x J U W 3 u J C X H O Y R f i r q 8 I o z Q g x 2 y X i 1 q 2 h a + 0 s Y U W E n 1 W 5 f 8 V 4 n B 4 y X C G F x G O 1 k u K Q x Y A m W v I l P 4 i b D L G F M h P C Z u h s U M v u T T + N g c y R y D v F / w J U E s D B B Q A A g A I A D t U O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V D p M o J b 3 3 K k B A A A W C w A A E w A c A E Z v c m 1 1 b G F z L 1 N l Y 3 R p b 2 4 x L m 0 g o h g A K K A U A A A A A A A A A A A A A A A A A A A A A A A A A A A A 7 Z b f a 9 s w E M f f A / k f h P K S g G Z m p 9 u g x S + z W y g 0 7 d Z 4 T / M o s n J r 1 e p H 0 J 1 L S + n / P m V O a V c S 1 s G g C d Q v t v U 9 T q f 7 8 j m E o E h 7 x 6 b d O 9 3 r 9 / o 9 v J A B Z k x 5 n G r L c m a A + j 0 W n 5 O g z 8 H F l Q K v k 9 K r 1 o K j 4 Y E 2 k B T e U f z B I S 9 2 6 2 8 I A e t C B g N Y l 4 B X 5 O f 1 R C J B m J I k j a Q V v p t I d a E d H I E M T r v z Z c A Z t s 1 l r A b r C m 7 o b K J / a 0 e y w f p L 8 A u l L i X J U 8 D W x K C u y I R u i I / E 9 x K M t j p m y f k e F 6 z w p r U O 8 7 F g + 0 7 5 W c y U p 9 m H T L C v r S e Y 0 q 2 B / P E z O f Y O f o x E d 9 g B r / T c M y V t o + X M 8 3 j s S j Y x q g r S 4 U 8 f b J e + u p 0 D D r v W i L s 7 3 q 2 m c X u K C n O t b S D c C / a g Z G u V 8 T P l f t T v a b e 6 m q d G D f j S q m E 2 4 t v k V y p 4 C U p b a b h w r T E i e 5 9 m n / 6 z A R T L e n E r P w P S K S j l b W z V T C 6 Y w A 3 v 6 K q S N 5 O H Q 0 c f d 5 K F / g y H l c L 4 T + H f Y R h v H Q x L C h a W v C Y E A 7 4 S g y 2 Y L m 8 s v M j I z S f j z c g 1 Q 2 1 n 4 6 1 b e y P b f W J W + o o 3 s r / P w l 9 Q S w E C L Q A U A A I A C A A 7 V D p M W x r q H q g A A A D 4 A A A A E g A A A A A A A A A A A A A A A A A A A A A A Q 2 9 u Z m l n L 1 B h Y 2 t h Z 2 U u e G 1 s U E s B A i 0 A F A A C A A g A O 1 Q 6 T A / K 6 a u k A A A A 6 Q A A A B M A A A A A A A A A A A A A A A A A 9 A A A A F t D b 2 5 0 Z W 5 0 X 1 R 5 c G V z X S 5 4 b W x Q S w E C L Q A U A A I A C A A 7 V D p M o J b 3 3 K k B A A A W C w A A E w A A A A A A A A A A A A A A A A D l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M w A A A A A A A C c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3 N T a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z U 2 l t L 1 R p c G 8 g Y 2 F t Y m l h Z G 8 u e 0 N v b H V t b j E s M H 0 m c X V v d D s s J n F 1 b 3 Q 7 U 2 V j d G l v b j E v Y 2 9 z U 2 l t L 1 R p c G 8 g Y 2 F t Y m l h Z G 8 u e 0 N v b H V t b j I s M X 0 m c X V v d D s s J n F 1 b 3 Q 7 U 2 V j d G l v b j E v Y 2 9 z U 2 l t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z U 2 l t L 1 R p c G 8 g Y 2 F t Y m l h Z G 8 u e 0 N v b H V t b j E s M H 0 m c X V v d D s s J n F 1 b 3 Q 7 U 2 V j d G l v b j E v Y 2 9 z U 2 l t L 1 R p c G 8 g Y 2 F t Y m l h Z G 8 u e 0 N v b H V t b j I s M X 0 m c X V v d D s s J n F 1 b 3 Q 7 U 2 V j d G l v b j E v Y 2 9 z U 2 l t L 1 R p c G 8 g Y 2 F t Y m l h Z G 8 u e 0 N v b H V t b j M s M n 0 m c X V v d D t d L C Z x d W 9 0 O 1 J l b G F 0 a W 9 u c 2 h p c E l u Z m 8 m c X V v d D s 6 W 1 1 9 I i A v P j x F b n R y e S B U e X B l P S J G a W x s Q 2 9 1 b n Q i I F Z h b H V l P S J s M T A 4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F c n J v c k N v Z G U i I F Z h b H V l P S J z V W 5 r b m 9 3 b i I g L z 4 8 R W 5 0 c n k g V H l w Z T 0 i R m l s b E x h c 3 R V c G R h d G V k I i B W Y W x 1 Z T 0 i Z D I w M T g t M D E t M j N U M T M 6 M D I 6 N T k u M T U 1 M D I w O F o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O Y X Z p Z 2 F 0 a W 9 u U 3 R l c E 5 h b W U i I F Z h b H V l P S J z T m F 2 Z W d h Y 2 n D s 2 4 i I C 8 + P C 9 T d G F i b G V F b n R y a W V z P j w v S X R l b T 4 8 S X R l b T 4 8 S X R l b U x v Y 2 F 0 a W 9 u P j x J d G V t V H l w Z T 5 G b 3 J t d W x h P C 9 J d G V t V H l w Z T 4 8 S X R l b V B h d G g + U 2 V j d G l v b j E v Y 2 9 z U 2 l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1 N p b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T a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N U M T M 6 M T c 6 M D A u M T U y N j Q 2 M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x M D g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T a W 0 g K D I p L 1 R p c G 8 g Y 2 F t Y m l h Z G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z U 2 l t I C g y K S 9 U a X B v I G N h b W J p Y W R v L n t D b 2 x 1 b W 4 x L D B 9 J n F 1 b 3 Q 7 X S w m c X V v d D t S Z W x h d G l v b n N o a X B J b m Z v J n F 1 b 3 Q 7 O l t d f S I g L z 4 8 R W 5 0 c n k g V H l w Z T 0 i T m F 2 a W d h d G l v b l N 0 Z X B O Y W 1 l I i B W Y W x 1 Z T 0 i c 0 5 h d m V n Y W N p w 7 N u I i A v P j w v U 3 R h Y m x l R W 5 0 c m l l c z 4 8 L 0 l 0 Z W 0 + P E l 0 Z W 0 + P E l 0 Z W 1 M b 2 N h d G l v b j 4 8 S X R l b V R 5 c G U + R m 9 y b X V s Y T w v S X R l b V R 5 c G U + P E l 0 Z W 1 Q Y X R o P l N l Y 3 R p b 2 4 x L 2 N v c 1 N p b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T a W 0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F J l Y 2 N v b W 1 l b m R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N U M T Y 6 M T k 6 M j g u O T Q 5 N j Y 5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M T A 4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F J l Y 2 N v b W 1 l b m R h d G l v b n M v V G l w b y B j Y W 1 i a W F k b y 5 7 Q 2 9 s d W 1 u M S w w f S Z x d W 9 0 O y w m c X V v d D t T Z W N 0 a W 9 u M S 9 C Z X N 0 U m V j Y 2 9 t b W V u Z G F 0 a W 9 u c y 9 U a X B v I G N h b W J p Y W R v L n t D b 2 x 1 b W 4 y L D F 9 J n F 1 b 3 Q 7 L C Z x d W 9 0 O 1 N l Y 3 R p b 2 4 x L 0 J l c 3 R S Z W N j b 2 1 t Z W 5 k Y X R p b 2 5 z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z d F J l Y 2 N v b W 1 l b m R h d G l v b n M v V G l w b y B j Y W 1 i a W F k b y 5 7 Q 2 9 s d W 1 u M S w w f S Z x d W 9 0 O y w m c X V v d D t T Z W N 0 a W 9 u M S 9 C Z X N 0 U m V j Y 2 9 t b W V u Z G F 0 a W 9 u c y 9 U a X B v I G N h b W J p Y W R v L n t D b 2 x 1 b W 4 y L D F 9 J n F 1 b 3 Q 7 L C Z x d W 9 0 O 1 N l Y 3 R p b 2 4 x L 0 J l c 3 R S Z W N j b 2 1 t Z W 5 k Y X R p b 2 5 z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3 R S Z W N j b 2 1 t Z W 5 k Y X R p b 2 5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S Z W N j b 2 1 t Z W 5 k Y X R p b 2 5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1 N p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M S 0 y M 1 Q x N j o y M j o x M i 4 z N j A y N j Q z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t d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w O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1 N p b S A o M y k v V G l w b y B j Y W 1 i a W F k b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3 N T a W 0 g K D M p L 1 R p c G 8 g Y 2 F t Y m l h Z G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1 N p b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T a W 0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z d F J l Y 2 N v b W 1 l b m R h d G l v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V U M T g 6 N D c 6 M D c u M D I 5 M T Y 0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0 1 E I i A v P j x F b n R y e S B U e X B l P S J G a W x s R X J y b 3 J D b 3 V u d C I g V m F s d W U 9 I m w w I i A v P j x F b n R y e S B U e X B l P S J G a W x s Q 2 9 1 b n Q i I F Z h b H V l P S J s M T A 4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z d F J l Y 2 N v b W 1 l b m R h d G l v b n M g K D I p L 1 R p c G 8 g Y 2 F t Y m l h Z G 8 u e 0 N v b H V t b j E s M H 0 m c X V v d D s s J n F 1 b 3 Q 7 U 2 V j d G l v b j E v Q m V z d F J l Y 2 N v b W 1 l b m R h d G l v b n M g K D I p L 1 R p c G 8 g Y 2 F t Y m l h Z G 8 u e 0 N v b H V t b j I s M X 0 m c X V v d D s s J n F 1 b 3 Q 7 U 2 V j d G l v b j E v Q m V z d F J l Y 2 N v b W 1 l b m R h d G l v b n M g K D I p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z d F J l Y 2 N v b W 1 l b m R h d G l v b n M g K D I p L 1 R p c G 8 g Y 2 F t Y m l h Z G 8 u e 0 N v b H V t b j E s M H 0 m c X V v d D s s J n F 1 b 3 Q 7 U 2 V j d G l v b j E v Q m V z d F J l Y 2 N v b W 1 l b m R h d G l v b n M g K D I p L 1 R p c G 8 g Y 2 F t Y m l h Z G 8 u e 0 N v b H V t b j I s M X 0 m c X V v d D s s J n F 1 b 3 Q 7 U 2 V j d G l v b j E v Q m V z d F J l Y 2 N v b W 1 l b m R h d G l v b n M g K D I p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3 R S Z W N j b 2 1 t Z W 5 k Y X R p b 2 5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S Z W N j b 2 1 t Z W 5 k Y X R p b 2 5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S Z W N j b 2 1 t Z W 5 k Y X R p b 2 5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x L T I 2 V D A 5 O j M w O j U 1 L j g z N T U 3 N z Z a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Q 2 9 s d W 1 u V H l w Z X M i I F Z h b H V l P S J z Q X d N R C I g L z 4 8 R W 5 0 c n k g V H l w Z T 0 i R m l s b E V y c m 9 y Q 2 9 1 b n Q i I F Z h b H V l P S J s M C I g L z 4 8 R W 5 0 c n k g V H l w Z T 0 i R m l s b E N v d W 5 0 I i B W Y W x 1 Z T 0 i b D E w O C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3 R S Z W N j b 2 1 t Z W 5 k Y X R p b 2 5 z I C g z K S 9 U a X B v I G N h b W J p Y W R v L n t D b 2 x 1 b W 4 x L D B 9 J n F 1 b 3 Q 7 L C Z x d W 9 0 O 1 N l Y 3 R p b 2 4 x L 0 J l c 3 R S Z W N j b 2 1 t Z W 5 k Y X R p b 2 5 z I C g z K S 9 U a X B v I G N h b W J p Y W R v L n t D b 2 x 1 b W 4 y L D F 9 J n F 1 b 3 Q 7 L C Z x d W 9 0 O 1 N l Y 3 R p b 2 4 x L 0 J l c 3 R S Z W N j b 2 1 t Z W 5 k Y X R p b 2 5 z I C g z K S 9 U a X B v I G N h b W J p Y W R v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3 R S Z W N j b 2 1 t Z W 5 k Y X R p b 2 5 z I C g z K S 9 U a X B v I G N h b W J p Y W R v L n t D b 2 x 1 b W 4 x L D B 9 J n F 1 b 3 Q 7 L C Z x d W 9 0 O 1 N l Y 3 R p b 2 4 x L 0 J l c 3 R S Z W N j b 2 1 t Z W 5 k Y X R p b 2 5 z I C g z K S 9 U a X B v I G N h b W J p Y W R v L n t D b 2 x 1 b W 4 y L D F 9 J n F 1 b 3 Q 7 L C Z x d W 9 0 O 1 N l Y 3 R p b 2 4 x L 0 J l c 3 R S Z W N j b 2 1 t Z W 5 k Y X R p b 2 5 z I C g z K S 9 U a X B v I G N h b W J p Y W R v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N 0 U m V j Y 2 9 t b W V u Z G F 0 a W 9 u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N 0 U m V j Y 2 9 t b W V u Z G F 0 a W 9 u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T a W 0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E t M j Z U M D k 6 M z I 6 M j U u M j E 1 M T c 1 M 1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F c n J v c k N v d W 5 0 I i B W Y W x 1 Z T 0 i b D A i I C 8 + P E V u d H J 5 I F R 5 c G U 9 I k Z p b G x D b 3 V u d C I g V m F s d W U 9 I m w x M D g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T a W 0 g K D Q p L 1 R p c G 8 g Y 2 F t Y m l h Z G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z U 2 l t I C g 0 K S 9 U a X B v I G N h b W J p Y W R v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T a W 0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U 2 l t J T I w K D Q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2 N U 7 F p l X K T r L S 4 2 h K 7 H C b A A A A A A I A A A A A A B B m A A A A A Q A A I A A A A H + s u L N d 9 9 D 7 t v 7 O s g D E P z S 0 7 X I O Y X p U H 7 h g t X V n n y Q g A A A A A A 6 A A A A A A g A A I A A A A G 5 x H 8 r l 5 b 8 / y d Z P e w J D T 6 K F 9 z z K s m A 1 M R o T 9 w k w e N H 1 U A A A A M 9 2 w U M Z Z 7 7 k / r q T v F V / b 1 q v k P M Q h W r z m I y c r 8 G + r s j 7 t p b W 6 B w 7 6 Y d R E m M B N Q e N S l F X 4 y C u Q m s b F 7 8 e b 8 z y Z 8 o y Y 4 d a Y / 5 M w m d y d G G Z N F 8 X Q A A A A F 6 C F t 9 D 3 3 A P 0 u 1 3 r p f v x v 7 5 R D m n a n h o M r E t E 9 F 6 K M Z 0 I R 8 z a m t r s V R H A h z W T F 3 4 F 3 G H 8 o 0 A S j r c 9 z U M 7 o H L i E M = < / D a t a M a s h u p > 
</file>

<file path=customXml/itemProps1.xml><?xml version="1.0" encoding="utf-8"?>
<ds:datastoreItem xmlns:ds="http://schemas.openxmlformats.org/officeDocument/2006/customXml" ds:itemID="{26058E94-E26B-4FA0-AA7D-DD7F07DB4B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GoldClassification</vt:lpstr>
      <vt:lpstr>Prediction</vt:lpstr>
      <vt:lpstr>Hoja3</vt:lpstr>
      <vt:lpstr>Hoja9</vt:lpstr>
      <vt:lpstr>GoldClassification simpleEmail</vt:lpstr>
      <vt:lpstr>Hoja16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Carles</dc:creator>
  <cp:lastModifiedBy>Carles</cp:lastModifiedBy>
  <dcterms:created xsi:type="dcterms:W3CDTF">2018-01-10T16:18:17Z</dcterms:created>
  <dcterms:modified xsi:type="dcterms:W3CDTF">2018-03-14T13:48:55Z</dcterms:modified>
</cp:coreProperties>
</file>