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8afd8e9e11d314/Documents/OneDrive Files/Data Science MSc/Applied Data Science/Case Study 2/"/>
    </mc:Choice>
  </mc:AlternateContent>
  <xr:revisionPtr revIDLastSave="41" documentId="8_{42529E88-2BED-4178-B05B-5FB1ACB57B66}" xr6:coauthVersionLast="46" xr6:coauthVersionMax="46" xr10:uidLastSave="{7B748DB2-825A-45F7-A0EB-300580E5B95E}"/>
  <bookViews>
    <workbookView xWindow="-108" yWindow="-108" windowWidth="23256" windowHeight="13176" xr2:uid="{00000000-000D-0000-FFFF-FFFF00000000}"/>
  </bookViews>
  <sheets>
    <sheet name="VEH0101" sheetId="1" r:id="rId1"/>
  </sheets>
  <definedNames>
    <definedName name="_xlnm.Print_Area" localSheetId="0">'VEH0101'!$A$1:$J$155</definedName>
    <definedName name="_xlnm.Print_Titles" localSheetId="0">'VEH0101'!$1:$9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4" i="1" l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I35" i="1"/>
  <c r="J35" i="1" s="1"/>
  <c r="I34" i="1"/>
  <c r="J38" i="1" s="1"/>
  <c r="I33" i="1"/>
  <c r="J37" i="1" s="1"/>
  <c r="I32" i="1"/>
  <c r="J32" i="1" s="1"/>
  <c r="I31" i="1"/>
  <c r="I30" i="1"/>
  <c r="I29" i="1"/>
  <c r="I28" i="1"/>
  <c r="I27" i="1"/>
  <c r="I26" i="1"/>
  <c r="I25" i="1"/>
  <c r="I24" i="1"/>
  <c r="J24" i="1" s="1"/>
  <c r="I23" i="1"/>
  <c r="J23" i="1" s="1"/>
  <c r="I22" i="1"/>
  <c r="J22" i="1" s="1"/>
  <c r="I21" i="1"/>
  <c r="I20" i="1"/>
  <c r="I19" i="1"/>
  <c r="I18" i="1"/>
  <c r="I17" i="1"/>
  <c r="I16" i="1"/>
  <c r="I15" i="1"/>
  <c r="I14" i="1"/>
  <c r="I13" i="1"/>
  <c r="I12" i="1"/>
  <c r="I11" i="1"/>
  <c r="J26" i="1" l="1"/>
  <c r="J25" i="1"/>
  <c r="J15" i="1"/>
  <c r="J27" i="1"/>
  <c r="J20" i="1"/>
  <c r="J31" i="1"/>
  <c r="J36" i="1"/>
  <c r="J16" i="1"/>
  <c r="J17" i="1"/>
  <c r="J18" i="1"/>
  <c r="J28" i="1"/>
  <c r="J19" i="1"/>
  <c r="J30" i="1"/>
  <c r="J29" i="1"/>
  <c r="J39" i="1"/>
  <c r="J33" i="1"/>
</calcChain>
</file>

<file path=xl/sharedStrings.xml><?xml version="1.0" encoding="utf-8"?>
<sst xmlns="http://schemas.openxmlformats.org/spreadsheetml/2006/main" count="223" uniqueCount="132">
  <si>
    <t>Department for Transport statistics</t>
  </si>
  <si>
    <r>
      <rPr>
        <b/>
        <sz val="11"/>
        <color rgb="FF008080"/>
        <rFont val="Arial"/>
        <family val="2"/>
      </rPr>
      <t xml:space="preserve">Vehicle Licensing Statistics </t>
    </r>
    <r>
      <rPr>
        <b/>
        <u/>
        <sz val="11"/>
        <color rgb="FF008080"/>
        <rFont val="Arial"/>
        <family val="2"/>
      </rPr>
      <t>(https://www.gov.uk/government/collections/vehicles-statistics)</t>
    </r>
  </si>
  <si>
    <t>Table VEH0101</t>
  </si>
  <si>
    <t xml:space="preserve">Licensed vehicles at the end of the quarter by body type, Great Britain from 1994 Q1; also United Kingdom from 2014 Q3 </t>
  </si>
  <si>
    <t>Great Britain</t>
  </si>
  <si>
    <r>
      <t xml:space="preserve">Thousand / </t>
    </r>
    <r>
      <rPr>
        <i/>
        <sz val="11"/>
        <color rgb="FF000000"/>
        <rFont val="Arial"/>
        <family val="2"/>
      </rPr>
      <t>Percentage</t>
    </r>
  </si>
  <si>
    <t>Goods vehicles</t>
  </si>
  <si>
    <r>
      <t xml:space="preserve">Year-on-year change in total vehicles </t>
    </r>
    <r>
      <rPr>
        <b/>
        <vertAlign val="superscript"/>
        <sz val="11"/>
        <color rgb="FF000000"/>
        <rFont val="Arial"/>
        <family val="2"/>
      </rPr>
      <t>2</t>
    </r>
  </si>
  <si>
    <t>Quarter</t>
  </si>
  <si>
    <t>Cars</t>
  </si>
  <si>
    <t>Motorcycles</t>
  </si>
  <si>
    <t>Light Goods Vehicles</t>
  </si>
  <si>
    <t>Heavy Goods Vehicles</t>
  </si>
  <si>
    <t>Total</t>
  </si>
  <si>
    <t>Buses and coaches</t>
  </si>
  <si>
    <r>
      <t xml:space="preserve">Other vehicles </t>
    </r>
    <r>
      <rPr>
        <b/>
        <vertAlign val="superscript"/>
        <sz val="11"/>
        <color rgb="FF000000"/>
        <rFont val="Arial"/>
        <family val="2"/>
      </rPr>
      <t>1</t>
    </r>
  </si>
  <si>
    <t>1994 Q1</t>
  </si>
  <si>
    <t>..</t>
  </si>
  <si>
    <t>.</t>
  </si>
  <si>
    <t>1994 Q2</t>
  </si>
  <si>
    <t>1994 Q3</t>
  </si>
  <si>
    <t>1994 Q4</t>
  </si>
  <si>
    <t>1995 Q1</t>
  </si>
  <si>
    <t>1995 Q2</t>
  </si>
  <si>
    <t>1995 Q3</t>
  </si>
  <si>
    <t>1995 Q4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</si>
  <si>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</si>
  <si>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</si>
  <si>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</si>
  <si>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</si>
  <si>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</si>
  <si>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</si>
  <si>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</si>
  <si>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</si>
  <si>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</si>
  <si>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</si>
  <si>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</si>
  <si>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</si>
  <si>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</si>
  <si>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</si>
  <si>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</si>
  <si>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</si>
  <si>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</si>
  <si>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</si>
  <si>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</si>
  <si>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</si>
  <si>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</si>
  <si>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</si>
  <si>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</si>
  <si>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</si>
  <si>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</si>
  <si>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</si>
  <si>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</si>
  <si>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</si>
  <si>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</si>
  <si>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</si>
  <si>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</si>
  <si>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</si>
  <si>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</si>
  <si>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</si>
  <si>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</si>
  <si>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</si>
  <si>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</si>
  <si>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</si>
  <si>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</si>
  <si>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</si>
  <si>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</si>
  <si>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</si>
  <si>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</si>
  <si>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</si>
  <si>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</si>
  <si>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</si>
  <si>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</si>
  <si>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</si>
  <si>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</si>
  <si>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</si>
  <si>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</si>
  <si>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</si>
  <si>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</si>
  <si>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</si>
  <si>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</si>
  <si>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</si>
  <si>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</si>
  <si>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</si>
  <si>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</si>
  <si>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</si>
  <si>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</si>
  <si>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</si>
  <si>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</si>
  <si>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</si>
  <si>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</si>
  <si>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</si>
  <si>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</si>
  <si>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</si>
  <si>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</si>
  <si>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</si>
  <si>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</si>
  <si>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</si>
  <si>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</si>
  <si>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</si>
  <si>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</si>
  <si>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</si>
  <si>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</si>
  <si>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</si>
  <si>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</si>
  <si>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</si>
  <si>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</si>
  <si>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</si>
  <si>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</si>
  <si>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</si>
  <si>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</si>
  <si>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</si>
  <si>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</si>
  <si>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</si>
  <si>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</si>
  <si>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</si>
  <si>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</si>
  <si>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</si>
  <si>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</si>
  <si>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</si>
  <si>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</si>
  <si>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</si>
  <si>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</si>
  <si>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United Kingdom</t>
  </si>
  <si>
    <t>1. Includes rear diggers, lift trucks, rollers, ambulances, Hackney Carriages, three wheelers, tricycles and agricultural vehicles.</t>
  </si>
  <si>
    <t>2. A comparison between the stock at the end of the quarter with the stock at the end of the same quarter of the previous year.</t>
  </si>
  <si>
    <t>Telephone: 020 7944 3077</t>
  </si>
  <si>
    <r>
      <t xml:space="preserve">Email: </t>
    </r>
    <r>
      <rPr>
        <b/>
        <u/>
        <sz val="11"/>
        <color rgb="FF008080"/>
        <rFont val="Arial"/>
        <family val="2"/>
      </rPr>
      <t>vehicles.stats@dft.gov.uk</t>
    </r>
  </si>
  <si>
    <r>
      <rPr>
        <b/>
        <sz val="11"/>
        <color rgb="FF008080"/>
        <rFont val="Arial"/>
        <family val="2"/>
      </rPr>
      <t xml:space="preserve">Notes &amp; definitions: </t>
    </r>
    <r>
      <rPr>
        <b/>
        <u/>
        <sz val="11"/>
        <color rgb="FF008080"/>
        <rFont val="Arial"/>
        <family val="2"/>
      </rPr>
      <t>https://www.gov.uk/government/publications/vehicles-statistics-guidance</t>
    </r>
  </si>
  <si>
    <t>Source: DVLA/DfT</t>
  </si>
  <si>
    <t>Last updated: 9 December 2020</t>
  </si>
  <si>
    <t>Next update: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</si>
</sst>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 &quot;General"/>
    <numFmt numFmtId="165" formatCode="&quot; &quot;#,##0.0&quot; &quot;;&quot;-&quot;#,##0.0&quot; &quot;;&quot; -&quot;00&quot; &quot;;&quot; &quot;@&quot; &quot;"/>
    <numFmt numFmtId="166" formatCode="dd&quot; &quot;mmm&quot; &quot;yyyy"/>
    <numFmt numFmtId="167" formatCode="0.0"/>
    <numFmt numFmtId="168" formatCode="#,##0.0"/>
    <numFmt numFmtId="169" formatCode="0.0%"/>
    <numFmt numFmtId="170" formatCode="&quot; &quot;#,##0.00&quot; &quot;;&quot;-&quot;#,##0.00&quot; &quot;;&quot; -&quot;00&quot; &quot;;&quot; &quot;@&quot; &quot;"/>
    <numFmt numFmtId="171" formatCode="&quot; &quot;#,##0.00&quot; &quot;;&quot;-&quot;#,##0.00&quot; &quot;;&quot; -&quot;00.0&quot; &quot;;&quot; &quot;@&quot; &quot;"/>
  </numFmts>
  <fonts count="12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2"/>
      <color rgb="FF008080"/>
      <name val="Arial"/>
      <family val="2"/>
    </font>
    <font>
      <sz val="10"/>
      <color rgb="FF000000"/>
      <name val="Tms Rmn"/>
    </font>
    <font>
      <sz val="12"/>
      <color rgb="FF000000"/>
      <name val="Helv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u/>
      <sz val="11"/>
      <color rgb="FF008080"/>
      <name val="Arial"/>
      <family val="2"/>
    </font>
    <font>
      <b/>
      <sz val="11"/>
      <color rgb="FF008080"/>
      <name val="Arial"/>
      <family val="2"/>
    </font>
    <font>
      <i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u/>
      <sz val="11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7">
    <xf numFmtId="0" fontId="0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164" fontId="4" fillId="0" borderId="0" applyBorder="0" applyProtection="0"/>
    <xf numFmtId="0" fontId="1" fillId="0" borderId="0" applyNumberFormat="0" applyFont="0" applyBorder="0" applyProtection="0"/>
  </cellStyleXfs>
  <cellXfs count="43">
    <xf numFmtId="0" fontId="0" fillId="0" borderId="0" xfId="0"/>
    <xf numFmtId="0" fontId="5" fillId="2" borderId="0" xfId="4" applyFont="1" applyFill="1" applyAlignment="1"/>
    <xf numFmtId="0" fontId="6" fillId="2" borderId="0" xfId="0" applyFont="1" applyFill="1"/>
    <xf numFmtId="0" fontId="6" fillId="2" borderId="0" xfId="4" applyFont="1" applyFill="1" applyAlignment="1"/>
    <xf numFmtId="0" fontId="8" fillId="2" borderId="0" xfId="4" applyFont="1" applyFill="1" applyAlignment="1" applyProtection="1">
      <alignment horizontal="left"/>
      <protection locked="0"/>
    </xf>
    <xf numFmtId="0" fontId="8" fillId="2" borderId="0" xfId="6" applyFont="1" applyFill="1" applyAlignment="1">
      <alignment vertical="top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0" fillId="2" borderId="0" xfId="0" applyFill="1"/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 wrapText="1"/>
    </xf>
    <xf numFmtId="164" fontId="5" fillId="2" borderId="5" xfId="5" applyFont="1" applyFill="1" applyBorder="1" applyAlignment="1">
      <alignment horizontal="right" wrapText="1"/>
    </xf>
    <xf numFmtId="0" fontId="6" fillId="2" borderId="0" xfId="0" applyFont="1" applyFill="1" applyAlignment="1">
      <alignment horizontal="left"/>
    </xf>
    <xf numFmtId="165" fontId="6" fillId="2" borderId="0" xfId="1" applyNumberFormat="1" applyFont="1" applyFill="1" applyAlignment="1">
      <alignment horizontal="right" wrapText="1"/>
    </xf>
    <xf numFmtId="0" fontId="6" fillId="2" borderId="0" xfId="0" applyFont="1" applyFill="1" applyAlignment="1">
      <alignment horizontal="center" wrapText="1"/>
    </xf>
    <xf numFmtId="166" fontId="6" fillId="2" borderId="0" xfId="0" applyNumberFormat="1" applyFont="1" applyFill="1" applyAlignment="1">
      <alignment horizontal="left"/>
    </xf>
    <xf numFmtId="167" fontId="9" fillId="2" borderId="0" xfId="0" applyNumberFormat="1" applyFont="1" applyFill="1" applyAlignment="1">
      <alignment horizontal="center" wrapText="1"/>
    </xf>
    <xf numFmtId="168" fontId="6" fillId="2" borderId="0" xfId="0" applyNumberFormat="1" applyFont="1" applyFill="1"/>
    <xf numFmtId="167" fontId="9" fillId="2" borderId="0" xfId="2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vertical="center"/>
    </xf>
    <xf numFmtId="168" fontId="9" fillId="2" borderId="0" xfId="0" applyNumberFormat="1" applyFont="1" applyFill="1" applyAlignment="1">
      <alignment horizontal="center" vertical="center"/>
    </xf>
    <xf numFmtId="168" fontId="6" fillId="2" borderId="0" xfId="0" applyNumberFormat="1" applyFont="1" applyFill="1" applyAlignment="1"/>
    <xf numFmtId="0" fontId="6" fillId="2" borderId="1" xfId="0" applyFont="1" applyFill="1" applyBorder="1" applyAlignment="1">
      <alignment horizontal="left"/>
    </xf>
    <xf numFmtId="168" fontId="6" fillId="2" borderId="1" xfId="0" applyNumberFormat="1" applyFont="1" applyFill="1" applyBorder="1" applyAlignment="1"/>
    <xf numFmtId="168" fontId="9" fillId="2" borderId="1" xfId="0" applyNumberFormat="1" applyFont="1" applyFill="1" applyBorder="1" applyAlignment="1">
      <alignment horizontal="center"/>
    </xf>
    <xf numFmtId="169" fontId="6" fillId="2" borderId="0" xfId="2" applyNumberFormat="1" applyFont="1" applyFill="1" applyAlignment="1">
      <alignment vertical="center"/>
    </xf>
    <xf numFmtId="0" fontId="5" fillId="2" borderId="0" xfId="0" applyFont="1" applyFill="1"/>
    <xf numFmtId="168" fontId="5" fillId="2" borderId="0" xfId="0" applyNumberFormat="1" applyFont="1" applyFill="1"/>
    <xf numFmtId="1" fontId="6" fillId="2" borderId="0" xfId="0" applyNumberFormat="1" applyFont="1" applyFill="1" applyAlignment="1">
      <alignment horizontal="center"/>
    </xf>
    <xf numFmtId="0" fontId="6" fillId="2" borderId="0" xfId="3" applyFont="1" applyFill="1" applyAlignment="1"/>
    <xf numFmtId="0" fontId="11" fillId="2" borderId="0" xfId="3" applyFont="1" applyFill="1" applyAlignment="1"/>
    <xf numFmtId="0" fontId="5" fillId="2" borderId="0" xfId="0" applyFont="1" applyFill="1" applyAlignment="1">
      <alignment horizontal="left"/>
    </xf>
    <xf numFmtId="0" fontId="7" fillId="2" borderId="0" xfId="3" applyFont="1" applyFill="1" applyAlignment="1">
      <alignment horizontal="left" wrapText="1"/>
    </xf>
    <xf numFmtId="0" fontId="7" fillId="2" borderId="0" xfId="3" applyFont="1" applyFill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165" fontId="0" fillId="2" borderId="0" xfId="0" applyNumberFormat="1" applyFill="1"/>
    <xf numFmtId="171" fontId="0" fillId="2" borderId="0" xfId="0" applyNumberFormat="1" applyFill="1"/>
  </cellXfs>
  <cellStyles count="7">
    <cellStyle name="Comma" xfId="1" builtinId="3" customBuiltin="1"/>
    <cellStyle name="Hyperlink" xfId="3" xr:uid="{00000000-0005-0000-0000-000001000000}"/>
    <cellStyle name="Normal" xfId="0" builtinId="0" customBuiltin="1"/>
    <cellStyle name="Normal_11908a_new updated" xfId="4" xr:uid="{00000000-0005-0000-0000-000003000000}"/>
    <cellStyle name="Normal_T3" xfId="5" xr:uid="{00000000-0005-0000-0000-000004000000}"/>
    <cellStyle name="Normal_TSR4 data request B" xfId="6" xr:uid="{00000000-0005-0000-0000-000005000000}"/>
    <cellStyle name="Percent" xfId="2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s://www.gov.uk/government/collections/vehicles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5"/>
  <sheetViews>
    <sheetView tabSelected="1" topLeftCell="A13" workbookViewId="0">
      <selection activeCell="K27" sqref="K27"/>
    </sheetView>
  </sheetViews>
  <sheetFormatPr defaultRowHeight="13.8" x14ac:dyDescent="0.25"/>
  <cols>
    <col min="1" max="1" width="14" style="36" customWidth="1"/>
    <col min="2" max="3" width="13.33203125" style="31" customWidth="1"/>
    <col min="4" max="5" width="15.21875" style="31" customWidth="1"/>
    <col min="6" max="6" width="13.33203125" style="31" customWidth="1"/>
    <col min="7" max="7" width="13.44140625" style="31" customWidth="1"/>
    <col min="8" max="9" width="13.33203125" style="31" customWidth="1"/>
    <col min="10" max="10" width="18.77734375" style="31" customWidth="1"/>
    <col min="11" max="11" width="8.88671875" style="31" customWidth="1"/>
    <col min="12" max="16384" width="8.88671875" style="31"/>
  </cols>
  <sheetData>
    <row r="1" spans="1:11" s="2" customFormat="1" x14ac:dyDescent="0.25">
      <c r="A1" s="1" t="s">
        <v>0</v>
      </c>
    </row>
    <row r="2" spans="1:11" s="2" customFormat="1" x14ac:dyDescent="0.25">
      <c r="A2" s="38" t="s">
        <v>1</v>
      </c>
      <c r="B2" s="38"/>
      <c r="C2" s="38"/>
      <c r="D2" s="38"/>
      <c r="E2" s="38"/>
      <c r="F2" s="38"/>
      <c r="G2" s="38"/>
      <c r="H2" s="38"/>
    </row>
    <row r="3" spans="1:11" s="2" customFormat="1" x14ac:dyDescent="0.25">
      <c r="A3" s="3"/>
    </row>
    <row r="4" spans="1:11" s="2" customFormat="1" x14ac:dyDescent="0.25">
      <c r="A4" s="4" t="s">
        <v>2</v>
      </c>
    </row>
    <row r="5" spans="1:11" s="2" customFormat="1" x14ac:dyDescent="0.25">
      <c r="A5" s="5" t="s">
        <v>3</v>
      </c>
    </row>
    <row r="6" spans="1:11" s="2" customFormat="1" x14ac:dyDescent="0.25">
      <c r="A6" s="5"/>
    </row>
    <row r="7" spans="1:11" s="10" customFormat="1" ht="15" thickBot="1" x14ac:dyDescent="0.35">
      <c r="A7" s="6" t="s">
        <v>4</v>
      </c>
      <c r="B7" s="7"/>
      <c r="C7" s="7"/>
      <c r="D7" s="7"/>
      <c r="E7" s="7"/>
      <c r="F7" s="7"/>
      <c r="G7" s="7"/>
      <c r="H7" s="7"/>
      <c r="I7" s="8"/>
      <c r="J7" s="9" t="s">
        <v>5</v>
      </c>
    </row>
    <row r="8" spans="1:11" s="10" customFormat="1" ht="22.5" customHeight="1" thickBot="1" x14ac:dyDescent="0.3">
      <c r="A8" s="11"/>
      <c r="B8" s="12"/>
      <c r="C8" s="12"/>
      <c r="D8" s="39" t="s">
        <v>6</v>
      </c>
      <c r="E8" s="39"/>
      <c r="F8" s="39"/>
      <c r="G8" s="12"/>
      <c r="H8" s="12"/>
      <c r="I8" s="13"/>
      <c r="J8" s="40" t="s">
        <v>7</v>
      </c>
    </row>
    <row r="9" spans="1:11" s="10" customFormat="1" ht="33.75" customHeight="1" thickBot="1" x14ac:dyDescent="0.3">
      <c r="A9" s="6" t="s">
        <v>8</v>
      </c>
      <c r="B9" s="14" t="s">
        <v>9</v>
      </c>
      <c r="C9" s="14" t="s">
        <v>10</v>
      </c>
      <c r="D9" s="15" t="s">
        <v>11</v>
      </c>
      <c r="E9" s="15" t="s">
        <v>12</v>
      </c>
      <c r="F9" s="14" t="s">
        <v>13</v>
      </c>
      <c r="G9" s="14" t="s">
        <v>14</v>
      </c>
      <c r="H9" s="14" t="s">
        <v>15</v>
      </c>
      <c r="I9" s="14" t="s">
        <v>13</v>
      </c>
      <c r="J9" s="40"/>
    </row>
    <row r="10" spans="1:11" s="10" customFormat="1" ht="17.25" customHeight="1" x14ac:dyDescent="0.25">
      <c r="A10" s="16" t="s">
        <v>16</v>
      </c>
      <c r="B10" s="17" t="s">
        <v>17</v>
      </c>
      <c r="C10" s="17" t="s">
        <v>17</v>
      </c>
      <c r="D10" s="17" t="s">
        <v>17</v>
      </c>
      <c r="E10" s="17" t="s">
        <v>17</v>
      </c>
      <c r="F10" s="17" t="s">
        <v>17</v>
      </c>
      <c r="G10" s="17" t="s">
        <v>17</v>
      </c>
      <c r="H10" s="17" t="s">
        <v>17</v>
      </c>
      <c r="I10" s="17" t="s">
        <v>17</v>
      </c>
      <c r="J10" s="18" t="s">
        <v>18</v>
      </c>
    </row>
    <row r="11" spans="1:11" s="10" customFormat="1" ht="15.75" customHeight="1" x14ac:dyDescent="0.25">
      <c r="A11" s="19" t="s">
        <v>19</v>
      </c>
      <c r="B11" s="17">
        <v>21034.076000000001</v>
      </c>
      <c r="C11" s="17">
        <v>782.61</v>
      </c>
      <c r="D11" s="17" t="s">
        <v>17</v>
      </c>
      <c r="E11" s="17" t="s">
        <v>17</v>
      </c>
      <c r="F11" s="17">
        <v>2579.7829999999999</v>
      </c>
      <c r="G11" s="17">
        <v>155.892</v>
      </c>
      <c r="H11" s="17">
        <v>615.47</v>
      </c>
      <c r="I11" s="17">
        <f t="shared" ref="I11:I17" si="0">H11+G11+F11+C11+B11</f>
        <v>25167.831000000002</v>
      </c>
      <c r="J11" s="18" t="s">
        <v>18</v>
      </c>
    </row>
    <row r="12" spans="1:11" s="10" customFormat="1" ht="15.75" customHeight="1" x14ac:dyDescent="0.25">
      <c r="A12" s="19" t="s">
        <v>20</v>
      </c>
      <c r="B12" s="17">
        <v>21243.972000000002</v>
      </c>
      <c r="C12" s="17">
        <v>784.44</v>
      </c>
      <c r="D12" s="17" t="s">
        <v>17</v>
      </c>
      <c r="E12" s="17" t="s">
        <v>17</v>
      </c>
      <c r="F12" s="17">
        <v>2591.2689999999998</v>
      </c>
      <c r="G12" s="17">
        <v>156.376</v>
      </c>
      <c r="H12" s="17">
        <v>620.48699999999997</v>
      </c>
      <c r="I12" s="17">
        <f t="shared" si="0"/>
        <v>25396.544000000002</v>
      </c>
      <c r="J12" s="18" t="s">
        <v>18</v>
      </c>
    </row>
    <row r="13" spans="1:11" s="10" customFormat="1" ht="15.75" customHeight="1" x14ac:dyDescent="0.25">
      <c r="A13" s="19" t="s">
        <v>21</v>
      </c>
      <c r="B13" s="17">
        <v>21199.203000000001</v>
      </c>
      <c r="C13" s="17">
        <v>720.92200000000003</v>
      </c>
      <c r="D13" s="17">
        <v>2137.6529999999998</v>
      </c>
      <c r="E13" s="17">
        <v>420.90600000000001</v>
      </c>
      <c r="F13" s="17">
        <v>2558.5589999999997</v>
      </c>
      <c r="G13" s="17">
        <v>153.74</v>
      </c>
      <c r="H13" s="17">
        <v>599.02700000000004</v>
      </c>
      <c r="I13" s="17">
        <f t="shared" si="0"/>
        <v>25231.451000000001</v>
      </c>
      <c r="J13" s="18" t="s">
        <v>18</v>
      </c>
    </row>
    <row r="14" spans="1:11" s="10" customFormat="1" ht="21.75" customHeight="1" x14ac:dyDescent="0.25">
      <c r="A14" s="16" t="s">
        <v>22</v>
      </c>
      <c r="B14" s="17">
        <v>21230.659</v>
      </c>
      <c r="C14" s="17">
        <v>706.47</v>
      </c>
      <c r="D14" s="17" t="s">
        <v>17</v>
      </c>
      <c r="E14" s="17" t="s">
        <v>17</v>
      </c>
      <c r="F14" s="17">
        <v>2561.8960000000002</v>
      </c>
      <c r="G14" s="17">
        <v>153.79599999999999</v>
      </c>
      <c r="H14" s="17">
        <v>609.99699999999996</v>
      </c>
      <c r="I14" s="17">
        <f t="shared" si="0"/>
        <v>25262.817999999999</v>
      </c>
      <c r="J14" s="18" t="s">
        <v>17</v>
      </c>
      <c r="K14" s="41"/>
    </row>
    <row r="15" spans="1:11" s="10" customFormat="1" ht="15.75" customHeight="1" x14ac:dyDescent="0.3">
      <c r="A15" s="19" t="s">
        <v>23</v>
      </c>
      <c r="B15" s="17">
        <v>21458.271000000001</v>
      </c>
      <c r="C15" s="17">
        <v>771.01300000000003</v>
      </c>
      <c r="D15" s="17" t="s">
        <v>17</v>
      </c>
      <c r="E15" s="17" t="s">
        <v>17</v>
      </c>
      <c r="F15" s="17">
        <v>2601.1370000000002</v>
      </c>
      <c r="G15" s="17">
        <v>157.16</v>
      </c>
      <c r="H15" s="17">
        <v>616.85500000000002</v>
      </c>
      <c r="I15" s="17">
        <f t="shared" si="0"/>
        <v>25604.436000000002</v>
      </c>
      <c r="J15" s="20">
        <f>(I15-I11)/I11*100</f>
        <v>1.7347740454868736</v>
      </c>
    </row>
    <row r="16" spans="1:11" s="10" customFormat="1" ht="15.75" customHeight="1" x14ac:dyDescent="0.3">
      <c r="A16" s="19" t="s">
        <v>24</v>
      </c>
      <c r="B16" s="17">
        <v>21459.978999999999</v>
      </c>
      <c r="C16" s="17">
        <v>749.601</v>
      </c>
      <c r="D16" s="17" t="s">
        <v>17</v>
      </c>
      <c r="E16" s="17" t="s">
        <v>17</v>
      </c>
      <c r="F16" s="17">
        <v>2576.4780000000001</v>
      </c>
      <c r="G16" s="17">
        <v>154.56800000000001</v>
      </c>
      <c r="H16" s="17">
        <v>571.6</v>
      </c>
      <c r="I16" s="17">
        <f t="shared" si="0"/>
        <v>25512.225999999999</v>
      </c>
      <c r="J16" s="20">
        <f>(I16-I12)/I12*100</f>
        <v>0.45550292197236381</v>
      </c>
    </row>
    <row r="17" spans="1:11" s="10" customFormat="1" ht="15.75" customHeight="1" x14ac:dyDescent="0.3">
      <c r="A17" s="19" t="s">
        <v>25</v>
      </c>
      <c r="B17" s="17">
        <v>21394.102999999999</v>
      </c>
      <c r="C17" s="17">
        <v>702.49300000000005</v>
      </c>
      <c r="D17" s="17">
        <v>2122.7739999999999</v>
      </c>
      <c r="E17" s="17">
        <v>422.86900000000003</v>
      </c>
      <c r="F17" s="17">
        <v>2545.643</v>
      </c>
      <c r="G17" s="17">
        <v>153.465</v>
      </c>
      <c r="H17" s="17">
        <v>573.649</v>
      </c>
      <c r="I17" s="17">
        <f t="shared" si="0"/>
        <v>25369.352999999999</v>
      </c>
      <c r="J17" s="20">
        <f>(I17-I13)/I13*100</f>
        <v>0.54654803641692351</v>
      </c>
    </row>
    <row r="18" spans="1:11" s="10" customFormat="1" ht="15.75" customHeight="1" x14ac:dyDescent="0.3">
      <c r="A18" s="19" t="s">
        <v>26</v>
      </c>
      <c r="B18" s="17">
        <v>22007.385999999999</v>
      </c>
      <c r="C18" s="17">
        <v>784.85400000000004</v>
      </c>
      <c r="D18" s="17" t="s">
        <v>17</v>
      </c>
      <c r="E18" s="17" t="s">
        <v>17</v>
      </c>
      <c r="F18" s="17">
        <v>2609.7020000000002</v>
      </c>
      <c r="G18" s="17">
        <v>158.55500000000001</v>
      </c>
      <c r="H18" s="17">
        <v>572.65899999999999</v>
      </c>
      <c r="I18" s="17">
        <f t="shared" ref="I18:I30" si="1">H18+G18+F18+C18+B18</f>
        <v>26133.155999999999</v>
      </c>
      <c r="J18" s="20">
        <f>(I18-I15)/I15*100</f>
        <v>2.0649546820714875</v>
      </c>
    </row>
    <row r="19" spans="1:11" s="10" customFormat="1" ht="15.75" customHeight="1" x14ac:dyDescent="0.3">
      <c r="A19" s="19" t="s">
        <v>27</v>
      </c>
      <c r="B19" s="17">
        <v>22227.358</v>
      </c>
      <c r="C19" s="17">
        <v>801.43799999999999</v>
      </c>
      <c r="D19" s="17" t="s">
        <v>17</v>
      </c>
      <c r="E19" s="17" t="s">
        <v>17</v>
      </c>
      <c r="F19" s="17">
        <v>2621.2730000000001</v>
      </c>
      <c r="G19" s="17">
        <v>159.75399999999999</v>
      </c>
      <c r="H19" s="17">
        <v>570.81799999999998</v>
      </c>
      <c r="I19" s="17">
        <f t="shared" si="1"/>
        <v>26380.641</v>
      </c>
      <c r="J19" s="20">
        <f>(I19-I16)/I16*100</f>
        <v>3.4039170082610628</v>
      </c>
    </row>
    <row r="20" spans="1:11" s="10" customFormat="1" ht="15.75" customHeight="1" x14ac:dyDescent="0.3">
      <c r="A20" s="19" t="s">
        <v>28</v>
      </c>
      <c r="B20" s="17">
        <v>22237.538</v>
      </c>
      <c r="C20" s="17">
        <v>738.75599999999997</v>
      </c>
      <c r="D20" s="17">
        <v>2173.8780000000002</v>
      </c>
      <c r="E20" s="17">
        <v>429.90199999999999</v>
      </c>
      <c r="F20" s="17">
        <v>2603.7800000000002</v>
      </c>
      <c r="G20" s="17">
        <v>157.63800000000001</v>
      </c>
      <c r="H20" s="17">
        <v>564.20899999999995</v>
      </c>
      <c r="I20" s="17">
        <f t="shared" si="1"/>
        <v>26301.921000000002</v>
      </c>
      <c r="J20" s="20">
        <f>(I20-I17)/I17*100</f>
        <v>3.6759628832473688</v>
      </c>
    </row>
    <row r="21" spans="1:11" s="10" customFormat="1" ht="21.75" customHeight="1" x14ac:dyDescent="0.25">
      <c r="A21" s="16" t="s">
        <v>29</v>
      </c>
      <c r="B21" s="17">
        <v>22298.305</v>
      </c>
      <c r="C21" s="17">
        <v>734.83799999999997</v>
      </c>
      <c r="D21" s="17" t="s">
        <v>17</v>
      </c>
      <c r="E21" s="17" t="s">
        <v>17</v>
      </c>
      <c r="F21" s="17">
        <v>2604.8760000000002</v>
      </c>
      <c r="G21" s="17">
        <v>157.06100000000001</v>
      </c>
      <c r="H21" s="17">
        <v>558.95000000000005</v>
      </c>
      <c r="I21" s="17">
        <f t="shared" si="1"/>
        <v>26354.03</v>
      </c>
      <c r="J21" s="18" t="s">
        <v>17</v>
      </c>
    </row>
    <row r="22" spans="1:11" s="10" customFormat="1" ht="15.75" customHeight="1" x14ac:dyDescent="0.3">
      <c r="A22" s="19" t="s">
        <v>30</v>
      </c>
      <c r="B22" s="17">
        <v>22526.315999999999</v>
      </c>
      <c r="C22" s="17">
        <v>806.25400000000002</v>
      </c>
      <c r="D22" s="17" t="s">
        <v>17</v>
      </c>
      <c r="E22" s="17" t="s">
        <v>17</v>
      </c>
      <c r="F22" s="17">
        <v>2642.07</v>
      </c>
      <c r="G22" s="17">
        <v>160.53800000000001</v>
      </c>
      <c r="H22" s="17">
        <v>558.55799999999999</v>
      </c>
      <c r="I22" s="17">
        <f t="shared" si="1"/>
        <v>26693.735999999997</v>
      </c>
      <c r="J22" s="20">
        <f t="shared" ref="J22:J30" si="2">(I22-I18)/I18*100</f>
        <v>2.1450910865874682</v>
      </c>
    </row>
    <row r="23" spans="1:11" s="10" customFormat="1" ht="15.75" customHeight="1" x14ac:dyDescent="0.3">
      <c r="A23" s="19" t="s">
        <v>31</v>
      </c>
      <c r="B23" s="17">
        <v>22808.760999999999</v>
      </c>
      <c r="C23" s="17">
        <v>820.31899999999996</v>
      </c>
      <c r="D23" s="17" t="s">
        <v>17</v>
      </c>
      <c r="E23" s="17" t="s">
        <v>17</v>
      </c>
      <c r="F23" s="17">
        <v>2666.9360000000001</v>
      </c>
      <c r="G23" s="17">
        <v>161.553</v>
      </c>
      <c r="H23" s="17">
        <v>560.90300000000002</v>
      </c>
      <c r="I23" s="17">
        <f t="shared" si="1"/>
        <v>27018.471999999998</v>
      </c>
      <c r="J23" s="20">
        <f t="shared" si="2"/>
        <v>2.4177994765176418</v>
      </c>
      <c r="K23" s="41"/>
    </row>
    <row r="24" spans="1:11" s="10" customFormat="1" ht="15.75" customHeight="1" x14ac:dyDescent="0.3">
      <c r="A24" s="19" t="s">
        <v>32</v>
      </c>
      <c r="B24" s="17">
        <v>22831.698</v>
      </c>
      <c r="C24" s="17">
        <v>752.35699999999997</v>
      </c>
      <c r="D24" s="17">
        <v>2231.181</v>
      </c>
      <c r="E24" s="17">
        <v>435.99900000000002</v>
      </c>
      <c r="F24" s="17">
        <v>2667.18</v>
      </c>
      <c r="G24" s="17">
        <v>160.721</v>
      </c>
      <c r="H24" s="17">
        <v>561.83399999999995</v>
      </c>
      <c r="I24" s="17">
        <f t="shared" si="1"/>
        <v>26973.79</v>
      </c>
      <c r="J24" s="20">
        <f t="shared" si="2"/>
        <v>2.5544483994153837</v>
      </c>
      <c r="K24" s="41"/>
    </row>
    <row r="25" spans="1:11" s="10" customFormat="1" ht="21.75" customHeight="1" x14ac:dyDescent="0.3">
      <c r="A25" s="16" t="s">
        <v>33</v>
      </c>
      <c r="B25" s="17">
        <v>22984.334999999999</v>
      </c>
      <c r="C25" s="17">
        <v>769.226</v>
      </c>
      <c r="D25" s="17" t="s">
        <v>17</v>
      </c>
      <c r="E25" s="17" t="s">
        <v>17</v>
      </c>
      <c r="F25" s="17">
        <v>2689.2660000000001</v>
      </c>
      <c r="G25" s="17">
        <v>161.03399999999999</v>
      </c>
      <c r="H25" s="17">
        <v>561.64700000000005</v>
      </c>
      <c r="I25" s="17">
        <f t="shared" si="1"/>
        <v>27165.507999999998</v>
      </c>
      <c r="J25" s="20">
        <f t="shared" si="2"/>
        <v>3.0791419756295308</v>
      </c>
    </row>
    <row r="26" spans="1:11" s="10" customFormat="1" ht="15.75" customHeight="1" x14ac:dyDescent="0.3">
      <c r="A26" s="19" t="s">
        <v>34</v>
      </c>
      <c r="B26" s="17">
        <v>23207.61</v>
      </c>
      <c r="C26" s="17">
        <v>856.245</v>
      </c>
      <c r="D26" s="17" t="s">
        <v>17</v>
      </c>
      <c r="E26" s="17" t="s">
        <v>17</v>
      </c>
      <c r="F26" s="17">
        <v>2733.54</v>
      </c>
      <c r="G26" s="17">
        <v>163.392</v>
      </c>
      <c r="H26" s="17">
        <v>560.43399999999997</v>
      </c>
      <c r="I26" s="17">
        <f t="shared" si="1"/>
        <v>27521.221000000001</v>
      </c>
      <c r="J26" s="20">
        <f t="shared" si="2"/>
        <v>3.0999220191583685</v>
      </c>
    </row>
    <row r="27" spans="1:11" s="10" customFormat="1" ht="15.75" customHeight="1" x14ac:dyDescent="0.3">
      <c r="A27" s="19" t="s">
        <v>35</v>
      </c>
      <c r="B27" s="17">
        <v>23427.760999999999</v>
      </c>
      <c r="C27" s="17">
        <v>881.94299999999998</v>
      </c>
      <c r="D27" s="17" t="s">
        <v>17</v>
      </c>
      <c r="E27" s="17" t="s">
        <v>17</v>
      </c>
      <c r="F27" s="17">
        <v>2750.1840000000002</v>
      </c>
      <c r="G27" s="17">
        <v>164.60499999999999</v>
      </c>
      <c r="H27" s="17">
        <v>560.91300000000001</v>
      </c>
      <c r="I27" s="17">
        <f t="shared" si="1"/>
        <v>27785.405999999999</v>
      </c>
      <c r="J27" s="20">
        <f t="shared" si="2"/>
        <v>2.8385543046253732</v>
      </c>
    </row>
    <row r="28" spans="1:11" s="10" customFormat="1" ht="15.75" customHeight="1" x14ac:dyDescent="0.3">
      <c r="A28" s="19" t="s">
        <v>36</v>
      </c>
      <c r="B28" s="17">
        <v>23293.331999999999</v>
      </c>
      <c r="C28" s="17">
        <v>813.78399999999999</v>
      </c>
      <c r="D28" s="17">
        <v>2278.027</v>
      </c>
      <c r="E28" s="17">
        <v>440.82400000000001</v>
      </c>
      <c r="F28" s="17">
        <v>2718.8510000000001</v>
      </c>
      <c r="G28" s="17">
        <v>161.31200000000001</v>
      </c>
      <c r="H28" s="17">
        <v>551.13599999999997</v>
      </c>
      <c r="I28" s="17">
        <f t="shared" si="1"/>
        <v>27538.414999999997</v>
      </c>
      <c r="J28" s="20">
        <f t="shared" si="2"/>
        <v>2.0932356928707327</v>
      </c>
    </row>
    <row r="29" spans="1:11" s="10" customFormat="1" ht="21.75" customHeight="1" x14ac:dyDescent="0.3">
      <c r="A29" s="16" t="s">
        <v>37</v>
      </c>
      <c r="B29" s="17">
        <v>23458.475999999999</v>
      </c>
      <c r="C29" s="17">
        <v>859.44200000000001</v>
      </c>
      <c r="D29" s="17" t="s">
        <v>17</v>
      </c>
      <c r="E29" s="17" t="s">
        <v>17</v>
      </c>
      <c r="F29" s="17">
        <v>2740.3020000000001</v>
      </c>
      <c r="G29" s="17">
        <v>162.56100000000001</v>
      </c>
      <c r="H29" s="17">
        <v>549.51199999999994</v>
      </c>
      <c r="I29" s="17">
        <f t="shared" si="1"/>
        <v>27770.292999999998</v>
      </c>
      <c r="J29" s="20">
        <f t="shared" si="2"/>
        <v>2.22629740625502</v>
      </c>
    </row>
    <row r="30" spans="1:11" s="10" customFormat="1" ht="15.75" customHeight="1" x14ac:dyDescent="0.3">
      <c r="A30" s="19" t="s">
        <v>38</v>
      </c>
      <c r="B30" s="17">
        <v>23725.847000000002</v>
      </c>
      <c r="C30" s="17">
        <v>930.452</v>
      </c>
      <c r="D30" s="17" t="s">
        <v>17</v>
      </c>
      <c r="E30" s="17" t="s">
        <v>17</v>
      </c>
      <c r="F30" s="17">
        <v>2779.9490000000001</v>
      </c>
      <c r="G30" s="17">
        <v>165.024</v>
      </c>
      <c r="H30" s="17">
        <v>553.13800000000003</v>
      </c>
      <c r="I30" s="17">
        <f t="shared" si="1"/>
        <v>28154.410000000003</v>
      </c>
      <c r="J30" s="20">
        <f t="shared" si="2"/>
        <v>2.300730043917754</v>
      </c>
    </row>
    <row r="31" spans="1:11" s="10" customFormat="1" ht="15.75" customHeight="1" x14ac:dyDescent="0.3">
      <c r="A31" s="19" t="s">
        <v>39</v>
      </c>
      <c r="B31" s="17">
        <v>23974.937000000002</v>
      </c>
      <c r="C31" s="17">
        <v>889.36400000000003</v>
      </c>
      <c r="D31" s="17">
        <v>2342.16</v>
      </c>
      <c r="E31" s="17">
        <v>459.18400000000003</v>
      </c>
      <c r="F31" s="17">
        <v>2801.3440000000001</v>
      </c>
      <c r="G31" s="17">
        <v>168.12100000000001</v>
      </c>
      <c r="H31" s="17">
        <v>533.79399999999998</v>
      </c>
      <c r="I31" s="17">
        <f>H31+G31+F31+C31+B31</f>
        <v>28367.56</v>
      </c>
      <c r="J31" s="20">
        <f>(I31-I28)/I28*100</f>
        <v>3.0108668200403117</v>
      </c>
    </row>
    <row r="32" spans="1:11" s="10" customFormat="1" ht="21.75" customHeight="1" x14ac:dyDescent="0.3">
      <c r="A32" s="16" t="s">
        <v>40</v>
      </c>
      <c r="B32" s="17">
        <v>24167</v>
      </c>
      <c r="C32" s="17">
        <v>895.97299999999996</v>
      </c>
      <c r="D32" s="17" t="s">
        <v>17</v>
      </c>
      <c r="E32" s="17" t="s">
        <v>17</v>
      </c>
      <c r="F32" s="17">
        <v>2824.212</v>
      </c>
      <c r="G32" s="17">
        <v>169.96100000000001</v>
      </c>
      <c r="H32" s="17">
        <v>524.56600000000003</v>
      </c>
      <c r="I32" s="17">
        <f>H32+G32+F32+C32+B32</f>
        <v>28581.712</v>
      </c>
      <c r="J32" s="20">
        <f>(I32-I29)/I29*100</f>
        <v>2.9218957106430308</v>
      </c>
    </row>
    <row r="33" spans="1:10" s="10" customFormat="1" ht="15.75" customHeight="1" x14ac:dyDescent="0.3">
      <c r="A33" s="19" t="s">
        <v>41</v>
      </c>
      <c r="B33" s="17">
        <v>24278.633000000002</v>
      </c>
      <c r="C33" s="17">
        <v>990.58799999999997</v>
      </c>
      <c r="D33" s="17" t="s">
        <v>17</v>
      </c>
      <c r="E33" s="17" t="s">
        <v>17</v>
      </c>
      <c r="F33" s="17">
        <v>2856.3029999999999</v>
      </c>
      <c r="G33" s="17">
        <v>173.71600000000001</v>
      </c>
      <c r="H33" s="17">
        <v>526.28599999999994</v>
      </c>
      <c r="I33" s="17">
        <f>H33+G33+F33+C33+B33</f>
        <v>28825.526000000002</v>
      </c>
      <c r="J33" s="20">
        <f>(I33-I30)/I30*100</f>
        <v>2.3836976161105778</v>
      </c>
    </row>
    <row r="34" spans="1:10" s="10" customFormat="1" ht="15.75" customHeight="1" x14ac:dyDescent="0.3">
      <c r="A34" s="19" t="s">
        <v>42</v>
      </c>
      <c r="B34" s="17">
        <v>24383.345000000001</v>
      </c>
      <c r="C34" s="17">
        <v>1015.7859999999999</v>
      </c>
      <c r="D34" s="17" t="s">
        <v>17</v>
      </c>
      <c r="E34" s="17" t="s">
        <v>17</v>
      </c>
      <c r="F34" s="17">
        <v>2871.77</v>
      </c>
      <c r="G34" s="17">
        <v>175.303</v>
      </c>
      <c r="H34" s="17">
        <v>521.327</v>
      </c>
      <c r="I34" s="17">
        <f>H34+G34+F34+C34+B34</f>
        <v>28967.531000000003</v>
      </c>
      <c r="J34" s="20" t="s">
        <v>17</v>
      </c>
    </row>
    <row r="35" spans="1:10" s="10" customFormat="1" ht="15.75" customHeight="1" x14ac:dyDescent="0.3">
      <c r="A35" s="19" t="s">
        <v>43</v>
      </c>
      <c r="B35" s="17">
        <v>24405.548999999999</v>
      </c>
      <c r="C35" s="17">
        <v>953.73699999999997</v>
      </c>
      <c r="D35" s="17">
        <v>2382.59</v>
      </c>
      <c r="E35" s="17">
        <v>471.48099999999999</v>
      </c>
      <c r="F35" s="17">
        <v>2854.0709999999999</v>
      </c>
      <c r="G35" s="17">
        <v>172.565</v>
      </c>
      <c r="H35" s="17">
        <v>511.65899999999999</v>
      </c>
      <c r="I35" s="17">
        <f>H35+G35+F35+C35+B35</f>
        <v>28897.580999999998</v>
      </c>
      <c r="J35" s="20">
        <f>(I35-I31)/I31*100</f>
        <v>1.8684053193154329</v>
      </c>
    </row>
    <row r="36" spans="1:10" s="10" customFormat="1" ht="21.75" customHeight="1" x14ac:dyDescent="0.3">
      <c r="A36" s="16" t="s">
        <v>44</v>
      </c>
      <c r="B36" s="21">
        <v>24653.787</v>
      </c>
      <c r="C36" s="21">
        <v>965.18899999999996</v>
      </c>
      <c r="D36" s="21">
        <v>2407.4584704558961</v>
      </c>
      <c r="E36" s="21">
        <v>473.26952954410666</v>
      </c>
      <c r="F36" s="21">
        <f t="shared" ref="F36:F75" si="3">E36+D36</f>
        <v>2880.7280000000028</v>
      </c>
      <c r="G36" s="21">
        <v>172.32300000000001</v>
      </c>
      <c r="H36" s="21">
        <v>502.76100000000002</v>
      </c>
      <c r="I36" s="21">
        <v>29174.788</v>
      </c>
      <c r="J36" s="20">
        <f>(I36-I32)/I32*100</f>
        <v>2.0750191591042584</v>
      </c>
    </row>
    <row r="37" spans="1:10" s="10" customFormat="1" ht="14.4" x14ac:dyDescent="0.3">
      <c r="A37" s="19" t="s">
        <v>45</v>
      </c>
      <c r="B37" s="21">
        <v>24683.016</v>
      </c>
      <c r="C37" s="21">
        <v>1047.701</v>
      </c>
      <c r="D37" s="21">
        <v>2424.5712245987488</v>
      </c>
      <c r="E37" s="21">
        <v>475.05877540125226</v>
      </c>
      <c r="F37" s="21">
        <f t="shared" si="3"/>
        <v>2899.630000000001</v>
      </c>
      <c r="G37" s="21">
        <v>173.047</v>
      </c>
      <c r="H37" s="21">
        <v>495.02499999999998</v>
      </c>
      <c r="I37" s="21">
        <v>29298.419000000002</v>
      </c>
      <c r="J37" s="20">
        <f>(I37-I33)/I33*100</f>
        <v>1.640535544780692</v>
      </c>
    </row>
    <row r="38" spans="1:10" s="10" customFormat="1" ht="14.4" x14ac:dyDescent="0.3">
      <c r="A38" s="19" t="s">
        <v>46</v>
      </c>
      <c r="B38" s="21">
        <v>24979.506000000001</v>
      </c>
      <c r="C38" s="21">
        <v>1083.856</v>
      </c>
      <c r="D38" s="21">
        <v>2458.6761499331751</v>
      </c>
      <c r="E38" s="21">
        <v>480.14585006682881</v>
      </c>
      <c r="F38" s="21">
        <f t="shared" si="3"/>
        <v>2938.8220000000038</v>
      </c>
      <c r="G38" s="21">
        <v>174.18899999999999</v>
      </c>
      <c r="H38" s="21">
        <v>499.88499999999999</v>
      </c>
      <c r="I38" s="21">
        <v>29676.258000000002</v>
      </c>
      <c r="J38" s="20">
        <f>(I38-I34)/I34*100</f>
        <v>2.4466254994255427</v>
      </c>
    </row>
    <row r="39" spans="1:10" s="10" customFormat="1" ht="14.4" x14ac:dyDescent="0.3">
      <c r="A39" s="19" t="s">
        <v>47</v>
      </c>
      <c r="B39" s="21">
        <v>25125.866999999998</v>
      </c>
      <c r="C39" s="21">
        <v>1009.954</v>
      </c>
      <c r="D39" s="21">
        <v>2461.38</v>
      </c>
      <c r="E39" s="21">
        <v>477.48500000000001</v>
      </c>
      <c r="F39" s="21">
        <f t="shared" si="3"/>
        <v>2938.8650000000002</v>
      </c>
      <c r="G39" s="21">
        <v>171.61799999999999</v>
      </c>
      <c r="H39" s="21">
        <v>500.82599999999996</v>
      </c>
      <c r="I39" s="21">
        <v>29747.13</v>
      </c>
      <c r="J39" s="20">
        <f>(I39-I35)/I35*100</f>
        <v>2.939861990524407</v>
      </c>
    </row>
    <row r="40" spans="1:10" s="10" customFormat="1" ht="21.75" customHeight="1" x14ac:dyDescent="0.3">
      <c r="A40" s="16" t="s">
        <v>48</v>
      </c>
      <c r="B40" s="21">
        <v>25390.478999999999</v>
      </c>
      <c r="C40" s="21">
        <v>1035.501</v>
      </c>
      <c r="D40" s="21">
        <v>2490.9603064921707</v>
      </c>
      <c r="E40" s="21">
        <v>480.69369350782773</v>
      </c>
      <c r="F40" s="21">
        <f t="shared" si="3"/>
        <v>2971.6539999999986</v>
      </c>
      <c r="G40" s="21">
        <v>172.21299999999999</v>
      </c>
      <c r="H40" s="21">
        <v>505.95400000000001</v>
      </c>
      <c r="I40" s="21">
        <v>30075.800999999999</v>
      </c>
      <c r="J40" s="22">
        <v>3.0883274970155705</v>
      </c>
    </row>
    <row r="41" spans="1:10" s="10" customFormat="1" ht="14.4" x14ac:dyDescent="0.3">
      <c r="A41" s="19" t="s">
        <v>49</v>
      </c>
      <c r="B41" s="21">
        <v>25485.831999999999</v>
      </c>
      <c r="C41" s="21">
        <v>1116.0740000000001</v>
      </c>
      <c r="D41" s="21">
        <v>2517.802276028026</v>
      </c>
      <c r="E41" s="21">
        <v>484.59672397197539</v>
      </c>
      <c r="F41" s="21">
        <f t="shared" si="3"/>
        <v>3002.3990000000013</v>
      </c>
      <c r="G41" s="21">
        <v>174.34700000000001</v>
      </c>
      <c r="H41" s="21">
        <v>507.37400000000002</v>
      </c>
      <c r="I41" s="21">
        <v>30286.026000000002</v>
      </c>
      <c r="J41" s="22">
        <v>3.3708542430224639</v>
      </c>
    </row>
    <row r="42" spans="1:10" s="10" customFormat="1" ht="14.4" x14ac:dyDescent="0.3">
      <c r="A42" s="19" t="s">
        <v>50</v>
      </c>
      <c r="B42" s="21">
        <v>25709.575000000001</v>
      </c>
      <c r="C42" s="21">
        <v>1131.374</v>
      </c>
      <c r="D42" s="21">
        <v>2541.7952668098396</v>
      </c>
      <c r="E42" s="21">
        <v>487.92673319015813</v>
      </c>
      <c r="F42" s="21">
        <f t="shared" si="3"/>
        <v>3029.7219999999979</v>
      </c>
      <c r="G42" s="21">
        <v>174.92599999999999</v>
      </c>
      <c r="H42" s="21">
        <v>506.00700000000001</v>
      </c>
      <c r="I42" s="21">
        <v>30551.603999999999</v>
      </c>
      <c r="J42" s="22">
        <v>2.9496508623155848</v>
      </c>
    </row>
    <row r="43" spans="1:10" s="10" customFormat="1" ht="14.4" x14ac:dyDescent="0.3">
      <c r="A43" s="19" t="s">
        <v>51</v>
      </c>
      <c r="B43" s="21">
        <v>25781.931</v>
      </c>
      <c r="C43" s="21">
        <v>1070.0219999999999</v>
      </c>
      <c r="D43" s="21">
        <v>2542.2600000000002</v>
      </c>
      <c r="E43" s="21">
        <v>485.44299999999998</v>
      </c>
      <c r="F43" s="21">
        <f t="shared" si="3"/>
        <v>3027.7030000000004</v>
      </c>
      <c r="G43" s="21">
        <v>172.994</v>
      </c>
      <c r="H43" s="21">
        <v>504.02300000000008</v>
      </c>
      <c r="I43" s="21">
        <v>30556.673000000003</v>
      </c>
      <c r="J43" s="22">
        <v>2.7214154777284447</v>
      </c>
    </row>
    <row r="44" spans="1:10" s="10" customFormat="1" ht="21.75" customHeight="1" x14ac:dyDescent="0.3">
      <c r="A44" s="16" t="s">
        <v>52</v>
      </c>
      <c r="B44" s="21">
        <v>26007.767</v>
      </c>
      <c r="C44" s="21">
        <v>1114.704</v>
      </c>
      <c r="D44" s="21">
        <v>2580.8436495037727</v>
      </c>
      <c r="E44" s="21">
        <v>487.78335049622763</v>
      </c>
      <c r="F44" s="21">
        <f t="shared" si="3"/>
        <v>3068.6270000000004</v>
      </c>
      <c r="G44" s="21">
        <v>173.892</v>
      </c>
      <c r="H44" s="21">
        <v>508.43900000000002</v>
      </c>
      <c r="I44" s="21">
        <v>30873.429</v>
      </c>
      <c r="J44" s="22">
        <v>2.6520590424175259</v>
      </c>
    </row>
    <row r="45" spans="1:10" s="10" customFormat="1" ht="14.4" x14ac:dyDescent="0.3">
      <c r="A45" s="19" t="s">
        <v>53</v>
      </c>
      <c r="B45" s="21">
        <v>26157.487000000001</v>
      </c>
      <c r="C45" s="21">
        <v>1188.5609999999999</v>
      </c>
      <c r="D45" s="21">
        <v>2622.5668610276539</v>
      </c>
      <c r="E45" s="21">
        <v>493.12113897234423</v>
      </c>
      <c r="F45" s="21">
        <f t="shared" si="3"/>
        <v>3115.6879999999983</v>
      </c>
      <c r="G45" s="21">
        <v>176.43899999999999</v>
      </c>
      <c r="H45" s="21">
        <v>511.49799999999999</v>
      </c>
      <c r="I45" s="21">
        <v>31149.672999999999</v>
      </c>
      <c r="J45" s="22">
        <v>2.8516352723199705</v>
      </c>
    </row>
    <row r="46" spans="1:10" s="10" customFormat="1" ht="14.4" x14ac:dyDescent="0.3">
      <c r="A46" s="19" t="s">
        <v>54</v>
      </c>
      <c r="B46" s="21">
        <v>26388.047999999999</v>
      </c>
      <c r="C46" s="21">
        <v>1192.498</v>
      </c>
      <c r="D46" s="21">
        <v>2656.39649158262</v>
      </c>
      <c r="E46" s="21">
        <v>496.90550841737974</v>
      </c>
      <c r="F46" s="21">
        <f t="shared" si="3"/>
        <v>3153.3019999999997</v>
      </c>
      <c r="G46" s="21">
        <v>177.874</v>
      </c>
      <c r="H46" s="21">
        <v>513.05700000000002</v>
      </c>
      <c r="I46" s="21">
        <v>31424.778999999999</v>
      </c>
      <c r="J46" s="22">
        <v>2.8580332476160639</v>
      </c>
    </row>
    <row r="47" spans="1:10" s="10" customFormat="1" ht="14.4" x14ac:dyDescent="0.3">
      <c r="A47" s="19" t="s">
        <v>55</v>
      </c>
      <c r="B47" s="21">
        <v>26240.403999999999</v>
      </c>
      <c r="C47" s="21">
        <v>1134.682</v>
      </c>
      <c r="D47" s="21">
        <v>2652.913</v>
      </c>
      <c r="E47" s="21">
        <v>491.12</v>
      </c>
      <c r="F47" s="21">
        <f t="shared" si="3"/>
        <v>3144.0329999999999</v>
      </c>
      <c r="G47" s="21">
        <v>174.691</v>
      </c>
      <c r="H47" s="21">
        <v>513.54899999999998</v>
      </c>
      <c r="I47" s="21">
        <v>31207.359</v>
      </c>
      <c r="J47" s="22">
        <v>2.1294399426272546</v>
      </c>
    </row>
    <row r="48" spans="1:10" s="10" customFormat="1" ht="21.75" customHeight="1" x14ac:dyDescent="0.3">
      <c r="A48" s="16" t="s">
        <v>56</v>
      </c>
      <c r="B48" s="21">
        <v>26817.718000000001</v>
      </c>
      <c r="C48" s="21">
        <v>1173.1959999999999</v>
      </c>
      <c r="D48" s="21">
        <v>2731.51567884306</v>
      </c>
      <c r="E48" s="21">
        <v>500.25732115693722</v>
      </c>
      <c r="F48" s="21">
        <f t="shared" si="3"/>
        <v>3231.7729999999974</v>
      </c>
      <c r="G48" s="21">
        <v>176.73099999999999</v>
      </c>
      <c r="H48" s="21">
        <v>525.57399999999996</v>
      </c>
      <c r="I48" s="21">
        <v>31924.991999999998</v>
      </c>
      <c r="J48" s="22">
        <v>3.406045373191291</v>
      </c>
    </row>
    <row r="49" spans="1:10" s="10" customFormat="1" ht="14.4" x14ac:dyDescent="0.3">
      <c r="A49" s="19" t="s">
        <v>57</v>
      </c>
      <c r="B49" s="21">
        <v>26939.624</v>
      </c>
      <c r="C49" s="21">
        <v>1232.8789999999999</v>
      </c>
      <c r="D49" s="21">
        <v>2774.936584503801</v>
      </c>
      <c r="E49" s="21">
        <v>505.46641549620108</v>
      </c>
      <c r="F49" s="21">
        <f t="shared" si="3"/>
        <v>3280.4030000000021</v>
      </c>
      <c r="G49" s="21">
        <v>178.70699999999999</v>
      </c>
      <c r="H49" s="21">
        <v>533.20699999999999</v>
      </c>
      <c r="I49" s="21">
        <v>32164.82</v>
      </c>
      <c r="J49" s="22">
        <v>3.2589330873553659</v>
      </c>
    </row>
    <row r="50" spans="1:10" s="10" customFormat="1" ht="14.4" x14ac:dyDescent="0.3">
      <c r="A50" s="19" t="s">
        <v>58</v>
      </c>
      <c r="B50" s="21">
        <v>27138.633000000002</v>
      </c>
      <c r="C50" s="21">
        <v>1241.9549999999999</v>
      </c>
      <c r="D50" s="21">
        <v>2815.0312846647571</v>
      </c>
      <c r="E50" s="21">
        <v>509.9917153352398</v>
      </c>
      <c r="F50" s="21">
        <f t="shared" si="3"/>
        <v>3325.022999999997</v>
      </c>
      <c r="G50" s="21">
        <v>179.405</v>
      </c>
      <c r="H50" s="21">
        <v>534.95500000000004</v>
      </c>
      <c r="I50" s="21">
        <v>32419.971000000001</v>
      </c>
      <c r="J50" s="22">
        <v>3.1669021443237604</v>
      </c>
    </row>
    <row r="51" spans="1:10" s="10" customFormat="1" ht="14.4" x14ac:dyDescent="0.3">
      <c r="A51" s="19" t="s">
        <v>59</v>
      </c>
      <c r="B51" s="21">
        <v>27028.098999999998</v>
      </c>
      <c r="C51" s="21">
        <v>1191.1679999999999</v>
      </c>
      <c r="D51" s="21">
        <v>2822.44</v>
      </c>
      <c r="E51" s="21">
        <v>505.77699999999999</v>
      </c>
      <c r="F51" s="21">
        <f t="shared" si="3"/>
        <v>3328.2170000000001</v>
      </c>
      <c r="G51" s="21">
        <v>177.65899999999999</v>
      </c>
      <c r="H51" s="21">
        <v>533.71299999999997</v>
      </c>
      <c r="I51" s="21">
        <v>32258.855999999996</v>
      </c>
      <c r="J51" s="22">
        <v>3.3693879703181411</v>
      </c>
    </row>
    <row r="52" spans="1:10" s="10" customFormat="1" ht="21.75" customHeight="1" x14ac:dyDescent="0.3">
      <c r="A52" s="16" t="s">
        <v>60</v>
      </c>
      <c r="B52" s="21">
        <v>27348.616000000002</v>
      </c>
      <c r="C52" s="21">
        <v>1197.9739999999999</v>
      </c>
      <c r="D52" s="21">
        <v>2865.6009966870047</v>
      </c>
      <c r="E52" s="21">
        <v>507.23600331299508</v>
      </c>
      <c r="F52" s="21">
        <f t="shared" si="3"/>
        <v>3372.8369999999995</v>
      </c>
      <c r="G52" s="21">
        <v>177.69900000000001</v>
      </c>
      <c r="H52" s="21">
        <v>534.94899999999996</v>
      </c>
      <c r="I52" s="21">
        <v>32632.075000000001</v>
      </c>
      <c r="J52" s="22">
        <v>2.2148259269728321</v>
      </c>
    </row>
    <row r="53" spans="1:10" s="10" customFormat="1" ht="14.4" x14ac:dyDescent="0.3">
      <c r="A53" s="19" t="s">
        <v>61</v>
      </c>
      <c r="B53" s="21">
        <v>27456.751</v>
      </c>
      <c r="C53" s="21">
        <v>1254.1780000000001</v>
      </c>
      <c r="D53" s="21">
        <v>2913.7072606431971</v>
      </c>
      <c r="E53" s="21">
        <v>512.56973935680469</v>
      </c>
      <c r="F53" s="21">
        <f t="shared" si="3"/>
        <v>3426.2770000000019</v>
      </c>
      <c r="G53" s="21">
        <v>180.083</v>
      </c>
      <c r="H53" s="21">
        <v>540.97799999999995</v>
      </c>
      <c r="I53" s="21">
        <v>32858.267</v>
      </c>
      <c r="J53" s="22">
        <v>2.1559175521579168</v>
      </c>
    </row>
    <row r="54" spans="1:10" s="10" customFormat="1" ht="14.4" x14ac:dyDescent="0.3">
      <c r="A54" s="19" t="s">
        <v>62</v>
      </c>
      <c r="B54" s="21">
        <v>27549.016</v>
      </c>
      <c r="C54" s="21">
        <v>1261.9829999999999</v>
      </c>
      <c r="D54" s="21">
        <v>2937.7359841981956</v>
      </c>
      <c r="E54" s="21">
        <v>513.59501580180313</v>
      </c>
      <c r="F54" s="21">
        <f t="shared" si="3"/>
        <v>3451.3309999999988</v>
      </c>
      <c r="G54" s="21">
        <v>180.19499999999999</v>
      </c>
      <c r="H54" s="21">
        <v>542.23400000000004</v>
      </c>
      <c r="I54" s="21">
        <v>32984.758999999998</v>
      </c>
      <c r="J54" s="22">
        <v>1.7420990290213303</v>
      </c>
    </row>
    <row r="55" spans="1:10" s="10" customFormat="1" ht="14.4" x14ac:dyDescent="0.3">
      <c r="A55" s="19" t="s">
        <v>63</v>
      </c>
      <c r="B55" s="21">
        <v>27520.398000000001</v>
      </c>
      <c r="C55" s="21">
        <v>1206.3889999999999</v>
      </c>
      <c r="D55" s="21">
        <v>2943.3760000000002</v>
      </c>
      <c r="E55" s="21">
        <v>508.18299999999999</v>
      </c>
      <c r="F55" s="21">
        <f t="shared" si="3"/>
        <v>3451.5590000000002</v>
      </c>
      <c r="G55" s="21">
        <v>178.43700000000001</v>
      </c>
      <c r="H55" s="21">
        <v>540.6</v>
      </c>
      <c r="I55" s="21">
        <v>32897.383000000002</v>
      </c>
      <c r="J55" s="22">
        <v>1.9793851338063742</v>
      </c>
    </row>
    <row r="56" spans="1:10" s="10" customFormat="1" ht="21.75" customHeight="1" x14ac:dyDescent="0.3">
      <c r="A56" s="16" t="s">
        <v>64</v>
      </c>
      <c r="B56" s="21">
        <v>27459.130382595333</v>
      </c>
      <c r="C56" s="21">
        <v>1199.6285881969993</v>
      </c>
      <c r="D56" s="21">
        <v>2939.1763666699371</v>
      </c>
      <c r="E56" s="21">
        <v>495.95355715278481</v>
      </c>
      <c r="F56" s="21">
        <f t="shared" si="3"/>
        <v>3435.129923822722</v>
      </c>
      <c r="G56" s="21">
        <v>174.9349588266478</v>
      </c>
      <c r="H56" s="21">
        <v>538.05871211017711</v>
      </c>
      <c r="I56" s="21">
        <v>32806.882565551881</v>
      </c>
      <c r="J56" s="22">
        <v>0.53569246072117949</v>
      </c>
    </row>
    <row r="57" spans="1:10" s="10" customFormat="1" ht="14.4" x14ac:dyDescent="0.3">
      <c r="A57" s="19" t="s">
        <v>65</v>
      </c>
      <c r="B57" s="21">
        <v>27587.27248840878</v>
      </c>
      <c r="C57" s="21">
        <v>1256.9315990599944</v>
      </c>
      <c r="D57" s="21">
        <v>2978.2318055080773</v>
      </c>
      <c r="E57" s="21">
        <v>502.08999845597646</v>
      </c>
      <c r="F57" s="21">
        <f t="shared" si="3"/>
        <v>3480.3218039640537</v>
      </c>
      <c r="G57" s="21">
        <v>176.50393921187489</v>
      </c>
      <c r="H57" s="21">
        <v>542.4576311109895</v>
      </c>
      <c r="I57" s="21">
        <v>33043.487461755692</v>
      </c>
      <c r="J57" s="22">
        <v>0.56369516309456458</v>
      </c>
    </row>
    <row r="58" spans="1:10" s="10" customFormat="1" ht="14.4" x14ac:dyDescent="0.3">
      <c r="A58" s="19" t="s">
        <v>66</v>
      </c>
      <c r="B58" s="21">
        <v>27718.492925356935</v>
      </c>
      <c r="C58" s="21">
        <v>1251.5845431660907</v>
      </c>
      <c r="D58" s="21">
        <v>3019.8500772252896</v>
      </c>
      <c r="E58" s="21">
        <v>508.64633055833792</v>
      </c>
      <c r="F58" s="21">
        <f t="shared" si="3"/>
        <v>3528.4964077836275</v>
      </c>
      <c r="G58" s="21">
        <v>178.8500781056724</v>
      </c>
      <c r="H58" s="21">
        <v>544.95712961877905</v>
      </c>
      <c r="I58" s="21">
        <v>33222.381084031105</v>
      </c>
      <c r="J58" s="22">
        <v>0.72039963678712127</v>
      </c>
    </row>
    <row r="59" spans="1:10" s="10" customFormat="1" ht="14.4" x14ac:dyDescent="0.3">
      <c r="A59" s="19" t="s">
        <v>67</v>
      </c>
      <c r="B59" s="21">
        <v>27609.170999999998</v>
      </c>
      <c r="C59" s="21">
        <v>1209.557</v>
      </c>
      <c r="D59" s="21">
        <v>3023.0749999999998</v>
      </c>
      <c r="E59" s="21">
        <v>508.26900000000001</v>
      </c>
      <c r="F59" s="21">
        <f t="shared" si="3"/>
        <v>3531.3440000000001</v>
      </c>
      <c r="G59" s="21">
        <v>177.024</v>
      </c>
      <c r="H59" s="21">
        <v>543.38800000000003</v>
      </c>
      <c r="I59" s="21">
        <v>33070.483999999997</v>
      </c>
      <c r="J59" s="22">
        <v>0.52618471201795103</v>
      </c>
    </row>
    <row r="60" spans="1:10" s="10" customFormat="1" ht="21.75" customHeight="1" x14ac:dyDescent="0.3">
      <c r="A60" s="16" t="s">
        <v>68</v>
      </c>
      <c r="B60" s="21">
        <v>27797.793502611228</v>
      </c>
      <c r="C60" s="21">
        <v>1212.385997489926</v>
      </c>
      <c r="D60" s="21">
        <v>3054.8988077986096</v>
      </c>
      <c r="E60" s="21">
        <v>507.83202109904101</v>
      </c>
      <c r="F60" s="21">
        <f t="shared" si="3"/>
        <v>3562.7308288976506</v>
      </c>
      <c r="G60" s="21">
        <v>176.25937722661777</v>
      </c>
      <c r="H60" s="21">
        <v>548.00207295615121</v>
      </c>
      <c r="I60" s="21">
        <v>33297.171779181583</v>
      </c>
      <c r="J60" s="22">
        <v>1.4944705966805714</v>
      </c>
    </row>
    <row r="61" spans="1:10" s="10" customFormat="1" ht="14.4" x14ac:dyDescent="0.3">
      <c r="A61" s="19" t="s">
        <v>69</v>
      </c>
      <c r="B61" s="21">
        <v>27948.756102220279</v>
      </c>
      <c r="C61" s="21">
        <v>1280.014575037354</v>
      </c>
      <c r="D61" s="21">
        <v>3105.0723741023376</v>
      </c>
      <c r="E61" s="21">
        <v>513.05388964531176</v>
      </c>
      <c r="F61" s="21">
        <f t="shared" si="3"/>
        <v>3618.1262637476493</v>
      </c>
      <c r="G61" s="21">
        <v>177.82639227148161</v>
      </c>
      <c r="H61" s="21">
        <v>557.90708125602691</v>
      </c>
      <c r="I61" s="21">
        <v>33582.630414532796</v>
      </c>
      <c r="J61" s="22">
        <v>1.6316163764527118</v>
      </c>
    </row>
    <row r="62" spans="1:10" s="10" customFormat="1" ht="14.4" x14ac:dyDescent="0.3">
      <c r="A62" s="19" t="s">
        <v>70</v>
      </c>
      <c r="B62" s="21">
        <v>28091.644244179468</v>
      </c>
      <c r="C62" s="21">
        <v>1286.6559526158214</v>
      </c>
      <c r="D62" s="21">
        <v>3139.6679323708809</v>
      </c>
      <c r="E62" s="21">
        <v>515.6221702199382</v>
      </c>
      <c r="F62" s="21">
        <f t="shared" si="3"/>
        <v>3655.2901025908191</v>
      </c>
      <c r="G62" s="21">
        <v>178.53413955312939</v>
      </c>
      <c r="H62" s="21">
        <v>564.27203601872463</v>
      </c>
      <c r="I62" s="21">
        <v>33776.396474957961</v>
      </c>
      <c r="J62" s="22">
        <v>1.667596881528624</v>
      </c>
    </row>
    <row r="63" spans="1:10" s="10" customFormat="1" ht="14.4" x14ac:dyDescent="0.3">
      <c r="A63" s="19" t="s">
        <v>71</v>
      </c>
      <c r="B63" s="21">
        <v>28000.263999999999</v>
      </c>
      <c r="C63" s="21">
        <v>1248.3209999999999</v>
      </c>
      <c r="D63" s="21">
        <v>3148.8850000000002</v>
      </c>
      <c r="E63" s="21">
        <v>510.83800000000002</v>
      </c>
      <c r="F63" s="21">
        <f t="shared" si="3"/>
        <v>3659.7230000000004</v>
      </c>
      <c r="G63" s="21">
        <v>176.929</v>
      </c>
      <c r="H63" s="21">
        <v>565.74400000000003</v>
      </c>
      <c r="I63" s="21">
        <v>33650.981</v>
      </c>
      <c r="J63" s="22">
        <v>1.755332640429458</v>
      </c>
    </row>
    <row r="64" spans="1:10" s="10" customFormat="1" ht="21.75" customHeight="1" x14ac:dyDescent="0.3">
      <c r="A64" s="16" t="s">
        <v>72</v>
      </c>
      <c r="B64" s="21">
        <v>28163.383140112775</v>
      </c>
      <c r="C64" s="21">
        <v>1247.3269519788696</v>
      </c>
      <c r="D64" s="21">
        <v>3172.9452948292396</v>
      </c>
      <c r="E64" s="21">
        <v>504.22331552708067</v>
      </c>
      <c r="F64" s="21">
        <f t="shared" si="3"/>
        <v>3677.1686103563202</v>
      </c>
      <c r="G64" s="21">
        <v>176.2465905251928</v>
      </c>
      <c r="H64" s="21">
        <v>570.99888381435755</v>
      </c>
      <c r="I64" s="21">
        <v>33835.124176787518</v>
      </c>
      <c r="J64" s="22">
        <v>1.6156098817446036</v>
      </c>
    </row>
    <row r="65" spans="1:10" s="10" customFormat="1" ht="14.4" x14ac:dyDescent="0.3">
      <c r="A65" s="19" t="s">
        <v>73</v>
      </c>
      <c r="B65" s="21">
        <v>28246.975593632571</v>
      </c>
      <c r="C65" s="21">
        <v>1311.1293674419539</v>
      </c>
      <c r="D65" s="21">
        <v>3209.5303460730302</v>
      </c>
      <c r="E65" s="21">
        <v>506.81809101902195</v>
      </c>
      <c r="F65" s="21">
        <f t="shared" si="3"/>
        <v>3716.3484370920523</v>
      </c>
      <c r="G65" s="21">
        <v>176.70966617029316</v>
      </c>
      <c r="H65" s="21">
        <v>581.91032169484868</v>
      </c>
      <c r="I65" s="21">
        <v>34033.07338603172</v>
      </c>
      <c r="J65" s="22">
        <v>1.3412974681816365</v>
      </c>
    </row>
    <row r="66" spans="1:10" s="10" customFormat="1" ht="14.4" x14ac:dyDescent="0.3">
      <c r="A66" s="19" t="s">
        <v>74</v>
      </c>
      <c r="B66" s="21">
        <v>28279.644</v>
      </c>
      <c r="C66" s="21">
        <v>1329.404</v>
      </c>
      <c r="D66" s="21">
        <v>3222.4520000000002</v>
      </c>
      <c r="E66" s="21">
        <v>508.68900000000002</v>
      </c>
      <c r="F66" s="21">
        <f t="shared" si="3"/>
        <v>3731.1410000000001</v>
      </c>
      <c r="G66" s="21">
        <v>177.72399999999999</v>
      </c>
      <c r="H66" s="21">
        <v>587.01700000000005</v>
      </c>
      <c r="I66" s="21">
        <v>34104.93</v>
      </c>
      <c r="J66" s="22">
        <v>0.97267192278967229</v>
      </c>
    </row>
    <row r="67" spans="1:10" s="10" customFormat="1" ht="14.4" x14ac:dyDescent="0.3">
      <c r="A67" s="19" t="s">
        <v>75</v>
      </c>
      <c r="B67" s="21">
        <v>28160.702000000001</v>
      </c>
      <c r="C67" s="21">
        <v>1274.568</v>
      </c>
      <c r="D67" s="21">
        <v>3191.4029999999998</v>
      </c>
      <c r="E67" s="21">
        <v>495.91199999999998</v>
      </c>
      <c r="F67" s="21">
        <f t="shared" si="3"/>
        <v>3687.3149999999996</v>
      </c>
      <c r="G67" s="21">
        <v>175.45400000000001</v>
      </c>
      <c r="H67" s="21">
        <v>585.34299999999996</v>
      </c>
      <c r="I67" s="21">
        <v>33883.381999999998</v>
      </c>
      <c r="J67" s="22">
        <v>0.69062176820342813</v>
      </c>
    </row>
    <row r="68" spans="1:10" s="10" customFormat="1" ht="21.75" customHeight="1" x14ac:dyDescent="0.3">
      <c r="A68" s="16" t="s">
        <v>76</v>
      </c>
      <c r="B68" s="21">
        <v>28261.028999999999</v>
      </c>
      <c r="C68" s="21">
        <v>1273.171</v>
      </c>
      <c r="D68" s="21">
        <v>3188.2429999999999</v>
      </c>
      <c r="E68" s="21">
        <v>487.90699999999998</v>
      </c>
      <c r="F68" s="21">
        <f t="shared" si="3"/>
        <v>3676.15</v>
      </c>
      <c r="G68" s="21">
        <v>174.774</v>
      </c>
      <c r="H68" s="21">
        <v>588.96799999999996</v>
      </c>
      <c r="I68" s="21">
        <v>33974.091999999997</v>
      </c>
      <c r="J68" s="22">
        <v>0.41072059462933908</v>
      </c>
    </row>
    <row r="69" spans="1:10" s="10" customFormat="1" ht="14.4" x14ac:dyDescent="0.3">
      <c r="A69" s="19" t="s">
        <v>77</v>
      </c>
      <c r="B69" s="21">
        <v>28305.99</v>
      </c>
      <c r="C69" s="21">
        <v>1342.2819999999999</v>
      </c>
      <c r="D69" s="21">
        <v>3208.8989999999999</v>
      </c>
      <c r="E69" s="21">
        <v>488.14800000000002</v>
      </c>
      <c r="F69" s="21">
        <f t="shared" si="3"/>
        <v>3697.047</v>
      </c>
      <c r="G69" s="21">
        <v>175.91399999999999</v>
      </c>
      <c r="H69" s="21">
        <v>598.37800000000004</v>
      </c>
      <c r="I69" s="21">
        <v>34119.610999999997</v>
      </c>
      <c r="J69" s="22">
        <v>0.25427504882293306</v>
      </c>
    </row>
    <row r="70" spans="1:10" s="10" customFormat="1" ht="14.4" x14ac:dyDescent="0.3">
      <c r="A70" s="19" t="s">
        <v>78</v>
      </c>
      <c r="B70" s="21">
        <v>28322.595000000001</v>
      </c>
      <c r="C70" s="21">
        <v>1336.1980000000001</v>
      </c>
      <c r="D70" s="21">
        <v>3207.1129999999998</v>
      </c>
      <c r="E70" s="21">
        <v>487.50099999999998</v>
      </c>
      <c r="F70" s="21">
        <f t="shared" si="3"/>
        <v>3694.6139999999996</v>
      </c>
      <c r="G70" s="21">
        <v>175.80799999999999</v>
      </c>
      <c r="H70" s="21">
        <v>601.88199999999995</v>
      </c>
      <c r="I70" s="21">
        <v>34131.097000000002</v>
      </c>
      <c r="J70" s="22">
        <v>7.6724977884424561E-2</v>
      </c>
    </row>
    <row r="71" spans="1:10" s="10" customFormat="1" ht="14.4" x14ac:dyDescent="0.3">
      <c r="A71" s="19" t="s">
        <v>79</v>
      </c>
      <c r="B71" s="21">
        <v>28246.47</v>
      </c>
      <c r="C71" s="21">
        <v>1275.6410000000001</v>
      </c>
      <c r="D71" s="21">
        <v>3184.547</v>
      </c>
      <c r="E71" s="21">
        <v>477.78300000000002</v>
      </c>
      <c r="F71" s="21">
        <f t="shared" si="3"/>
        <v>3662.33</v>
      </c>
      <c r="G71" s="21">
        <v>173.72800000000001</v>
      </c>
      <c r="H71" s="21">
        <v>600.26099999999997</v>
      </c>
      <c r="I71" s="21">
        <v>33958.43</v>
      </c>
      <c r="J71" s="22">
        <v>0.22148910637078245</v>
      </c>
    </row>
    <row r="72" spans="1:10" s="10" customFormat="1" ht="21.75" customHeight="1" x14ac:dyDescent="0.3">
      <c r="A72" s="16" t="s">
        <v>80</v>
      </c>
      <c r="B72" s="21">
        <v>28319.758000000002</v>
      </c>
      <c r="C72" s="21">
        <v>1251.02</v>
      </c>
      <c r="D72" s="21">
        <v>3188.56</v>
      </c>
      <c r="E72" s="21">
        <v>472.68299999999999</v>
      </c>
      <c r="F72" s="21">
        <f t="shared" si="3"/>
        <v>3661.2429999999999</v>
      </c>
      <c r="G72" s="21">
        <v>172.84100000000001</v>
      </c>
      <c r="H72" s="21">
        <v>602.67200000000003</v>
      </c>
      <c r="I72" s="21">
        <v>34007.534</v>
      </c>
      <c r="J72" s="23">
        <v>9.8433830107964582E-2</v>
      </c>
    </row>
    <row r="73" spans="1:10" s="10" customFormat="1" ht="14.4" x14ac:dyDescent="0.3">
      <c r="A73" s="19" t="s">
        <v>81</v>
      </c>
      <c r="B73" s="21">
        <v>28485.446</v>
      </c>
      <c r="C73" s="21">
        <v>1325.191</v>
      </c>
      <c r="D73" s="21">
        <v>3219.6729999999998</v>
      </c>
      <c r="E73" s="21">
        <v>476.55700000000002</v>
      </c>
      <c r="F73" s="21">
        <f t="shared" si="3"/>
        <v>3696.2299999999996</v>
      </c>
      <c r="G73" s="21">
        <v>173.26900000000001</v>
      </c>
      <c r="H73" s="21">
        <v>611.82500000000005</v>
      </c>
      <c r="I73" s="21">
        <v>34291.961000000003</v>
      </c>
      <c r="J73" s="23">
        <v>0.50513471563320422</v>
      </c>
    </row>
    <row r="74" spans="1:10" s="10" customFormat="1" ht="14.4" x14ac:dyDescent="0.3">
      <c r="A74" s="19" t="s">
        <v>82</v>
      </c>
      <c r="B74" s="21">
        <v>28581.146000000001</v>
      </c>
      <c r="C74" s="21">
        <v>1320.08</v>
      </c>
      <c r="D74" s="21">
        <v>3230.893</v>
      </c>
      <c r="E74" s="21">
        <v>476.28100000000001</v>
      </c>
      <c r="F74" s="21">
        <f t="shared" si="3"/>
        <v>3707.174</v>
      </c>
      <c r="G74" s="21">
        <v>173.922</v>
      </c>
      <c r="H74" s="21">
        <v>617.34100000000001</v>
      </c>
      <c r="I74" s="21">
        <v>34399.663</v>
      </c>
      <c r="J74" s="23">
        <v>0.78686600668005724</v>
      </c>
    </row>
    <row r="75" spans="1:10" s="10" customFormat="1" ht="14.4" x14ac:dyDescent="0.3">
      <c r="A75" s="19" t="s">
        <v>83</v>
      </c>
      <c r="B75" s="21">
        <v>28420.877</v>
      </c>
      <c r="C75" s="21">
        <v>1234.3689999999999</v>
      </c>
      <c r="D75" s="21">
        <v>3207.7910000000002</v>
      </c>
      <c r="E75" s="21">
        <v>470.12799999999999</v>
      </c>
      <c r="F75" s="21">
        <f t="shared" si="3"/>
        <v>3677.9190000000003</v>
      </c>
      <c r="G75" s="21">
        <v>171.203</v>
      </c>
      <c r="H75" s="21">
        <v>615.78</v>
      </c>
      <c r="I75" s="21">
        <v>34120.147999999994</v>
      </c>
      <c r="J75" s="23">
        <v>0.47622342964616848</v>
      </c>
    </row>
    <row r="76" spans="1:10" s="10" customFormat="1" ht="21.75" customHeight="1" x14ac:dyDescent="0.3">
      <c r="A76" s="16" t="s">
        <v>84</v>
      </c>
      <c r="B76" s="21">
        <v>28512.922999999999</v>
      </c>
      <c r="C76" s="21">
        <v>1236.5260000000001</v>
      </c>
      <c r="D76" s="21">
        <v>3226.5050000000001</v>
      </c>
      <c r="E76" s="21">
        <v>467.99400000000003</v>
      </c>
      <c r="F76" s="21">
        <v>3694.4989999999998</v>
      </c>
      <c r="G76" s="21">
        <v>170.40600000000001</v>
      </c>
      <c r="H76" s="21">
        <v>620.93100000000004</v>
      </c>
      <c r="I76" s="21">
        <v>34235.285000000003</v>
      </c>
      <c r="J76" s="23">
        <v>0.66970748305361383</v>
      </c>
    </row>
    <row r="77" spans="1:10" s="10" customFormat="1" ht="14.4" x14ac:dyDescent="0.3">
      <c r="A77" s="19" t="s">
        <v>85</v>
      </c>
      <c r="B77" s="21">
        <v>28576.829000000002</v>
      </c>
      <c r="C77" s="21">
        <v>1316.4929999999999</v>
      </c>
      <c r="D77" s="21">
        <v>3260.8989999999999</v>
      </c>
      <c r="E77" s="21">
        <v>472.101</v>
      </c>
      <c r="F77" s="21">
        <v>3733</v>
      </c>
      <c r="G77" s="21">
        <v>171.02799999999999</v>
      </c>
      <c r="H77" s="21">
        <v>634.04399999999998</v>
      </c>
      <c r="I77" s="21">
        <v>34431.394</v>
      </c>
      <c r="J77" s="23">
        <v>0.4066055015051262</v>
      </c>
    </row>
    <row r="78" spans="1:10" s="10" customFormat="1" ht="14.4" x14ac:dyDescent="0.3">
      <c r="A78" s="19" t="s">
        <v>86</v>
      </c>
      <c r="B78" s="21">
        <v>28608.096000000001</v>
      </c>
      <c r="C78" s="21">
        <v>1311.0909999999999</v>
      </c>
      <c r="D78" s="21">
        <v>3271.377</v>
      </c>
      <c r="E78" s="21">
        <v>471.08199999999999</v>
      </c>
      <c r="F78" s="21">
        <v>3742.4589999999998</v>
      </c>
      <c r="G78" s="21">
        <v>170.62</v>
      </c>
      <c r="H78" s="21">
        <v>640.02099999999996</v>
      </c>
      <c r="I78" s="21">
        <v>34472.286999999997</v>
      </c>
      <c r="J78" s="23">
        <v>0.21111834729310885</v>
      </c>
    </row>
    <row r="79" spans="1:10" s="10" customFormat="1" ht="14.4" x14ac:dyDescent="0.3">
      <c r="A79" s="19" t="s">
        <v>87</v>
      </c>
      <c r="B79" s="21">
        <v>28467.289000000001</v>
      </c>
      <c r="C79" s="21">
        <v>1238.3209999999999</v>
      </c>
      <c r="D79" s="21">
        <v>3248.2930000000001</v>
      </c>
      <c r="E79" s="21">
        <v>465.47300000000001</v>
      </c>
      <c r="F79" s="21">
        <v>3713.7660000000001</v>
      </c>
      <c r="G79" s="21">
        <v>168.06200000000001</v>
      </c>
      <c r="H79" s="21">
        <v>641.15599999999995</v>
      </c>
      <c r="I79" s="21">
        <v>34228.593999999997</v>
      </c>
      <c r="J79" s="23">
        <v>0.31783566706687338</v>
      </c>
    </row>
    <row r="80" spans="1:10" s="10" customFormat="1" ht="21.75" customHeight="1" x14ac:dyDescent="0.3">
      <c r="A80" s="16" t="s">
        <v>88</v>
      </c>
      <c r="B80" s="21">
        <v>28580.986000000001</v>
      </c>
      <c r="C80" s="21">
        <v>1237.7339999999999</v>
      </c>
      <c r="D80" s="21">
        <v>3252.1930000000002</v>
      </c>
      <c r="E80" s="21">
        <v>462.29599999999999</v>
      </c>
      <c r="F80" s="21">
        <v>3714.489</v>
      </c>
      <c r="G80" s="21">
        <v>167.64</v>
      </c>
      <c r="H80" s="21">
        <v>646.39200000000005</v>
      </c>
      <c r="I80" s="21">
        <v>34347.241000000002</v>
      </c>
      <c r="J80" s="23">
        <v>0.32701933107904324</v>
      </c>
    </row>
    <row r="81" spans="1:10" s="10" customFormat="1" ht="14.4" x14ac:dyDescent="0.3">
      <c r="A81" s="19" t="s">
        <v>89</v>
      </c>
      <c r="B81" s="21">
        <v>28710.261999999999</v>
      </c>
      <c r="C81" s="21">
        <v>1305.7670000000001</v>
      </c>
      <c r="D81" s="21">
        <v>3282.76</v>
      </c>
      <c r="E81" s="21">
        <v>465.62799999999999</v>
      </c>
      <c r="F81" s="21">
        <v>3748.3879999999999</v>
      </c>
      <c r="G81" s="21">
        <v>169.12299999999999</v>
      </c>
      <c r="H81" s="21">
        <v>657.34199999999998</v>
      </c>
      <c r="I81" s="21">
        <v>34590.881999999998</v>
      </c>
      <c r="J81" s="23">
        <v>0.46320517839038189</v>
      </c>
    </row>
    <row r="82" spans="1:10" s="10" customFormat="1" ht="14.4" x14ac:dyDescent="0.3">
      <c r="A82" s="19" t="s">
        <v>90</v>
      </c>
      <c r="B82" s="21">
        <v>28813.168000000001</v>
      </c>
      <c r="C82" s="21">
        <v>1307.0050000000001</v>
      </c>
      <c r="D82" s="21">
        <v>3301.4079999999999</v>
      </c>
      <c r="E82" s="21">
        <v>465.66699999999997</v>
      </c>
      <c r="F82" s="21">
        <v>3767.0749999999998</v>
      </c>
      <c r="G82" s="21">
        <v>169.04</v>
      </c>
      <c r="H82" s="21">
        <v>666.18799999999999</v>
      </c>
      <c r="I82" s="21">
        <v>34722.476000000002</v>
      </c>
      <c r="J82" s="23">
        <v>0.72576849920054087</v>
      </c>
    </row>
    <row r="83" spans="1:10" s="10" customFormat="1" ht="15.75" customHeight="1" x14ac:dyDescent="0.25">
      <c r="A83" s="19" t="s">
        <v>91</v>
      </c>
      <c r="B83" s="24">
        <v>28722.453000000001</v>
      </c>
      <c r="C83" s="24">
        <v>1224.8489999999999</v>
      </c>
      <c r="D83" s="24">
        <v>3280.6149999999998</v>
      </c>
      <c r="E83" s="24">
        <v>460.61599999999999</v>
      </c>
      <c r="F83" s="24">
        <v>3741.2310000000002</v>
      </c>
      <c r="G83" s="24">
        <v>166.297</v>
      </c>
      <c r="H83" s="24">
        <v>667.49199999999996</v>
      </c>
      <c r="I83" s="24">
        <v>34522.322</v>
      </c>
      <c r="J83" s="25">
        <v>0.8581363289418249</v>
      </c>
    </row>
    <row r="84" spans="1:10" s="10" customFormat="1" ht="21.75" customHeight="1" x14ac:dyDescent="0.25">
      <c r="A84" s="16" t="s">
        <v>92</v>
      </c>
      <c r="B84" s="24">
        <v>28842.062000000002</v>
      </c>
      <c r="C84" s="24">
        <v>1199.009</v>
      </c>
      <c r="D84" s="24">
        <v>3298.15</v>
      </c>
      <c r="E84" s="24">
        <v>458.29399999999998</v>
      </c>
      <c r="F84" s="24">
        <v>3756.444</v>
      </c>
      <c r="G84" s="24">
        <v>166.14400000000001</v>
      </c>
      <c r="H84" s="24">
        <v>671.71199999999999</v>
      </c>
      <c r="I84" s="24">
        <v>34635.370999999999</v>
      </c>
      <c r="J84" s="25">
        <f t="shared" ref="J84:J114" si="4">I84/I80*100-100</f>
        <v>0.8388737831955666</v>
      </c>
    </row>
    <row r="85" spans="1:10" s="10" customFormat="1" ht="15.75" customHeight="1" x14ac:dyDescent="0.25">
      <c r="A85" s="19" t="s">
        <v>93</v>
      </c>
      <c r="B85" s="24">
        <v>29080.181</v>
      </c>
      <c r="C85" s="24">
        <v>1302.3409999999999</v>
      </c>
      <c r="D85" s="24">
        <v>3346.2260000000001</v>
      </c>
      <c r="E85" s="24">
        <v>463.63200000000001</v>
      </c>
      <c r="F85" s="24">
        <v>3809.8580000000002</v>
      </c>
      <c r="G85" s="24">
        <v>167.244</v>
      </c>
      <c r="H85" s="24">
        <v>682.40099999999995</v>
      </c>
      <c r="I85" s="24">
        <v>35042.025000000001</v>
      </c>
      <c r="J85" s="25">
        <f t="shared" si="4"/>
        <v>1.3042252001553578</v>
      </c>
    </row>
    <row r="86" spans="1:10" s="10" customFormat="1" ht="15.75" customHeight="1" x14ac:dyDescent="0.25">
      <c r="A86" s="19" t="s">
        <v>94</v>
      </c>
      <c r="B86" s="24">
        <v>29206.092000000001</v>
      </c>
      <c r="C86" s="24">
        <v>1316.886</v>
      </c>
      <c r="D86" s="24">
        <v>3365.9090000000001</v>
      </c>
      <c r="E86" s="24">
        <v>466.52</v>
      </c>
      <c r="F86" s="24">
        <v>3832.4290000000001</v>
      </c>
      <c r="G86" s="24">
        <v>167.06899999999999</v>
      </c>
      <c r="H86" s="24">
        <v>688.24699999999996</v>
      </c>
      <c r="I86" s="24">
        <v>35210.722999999998</v>
      </c>
      <c r="J86" s="25">
        <f t="shared" si="4"/>
        <v>1.4061410827960401</v>
      </c>
    </row>
    <row r="87" spans="1:10" s="10" customFormat="1" ht="15.75" customHeight="1" x14ac:dyDescent="0.25">
      <c r="A87" s="19" t="s">
        <v>95</v>
      </c>
      <c r="B87" s="24">
        <v>29140.937000000002</v>
      </c>
      <c r="C87" s="24">
        <v>1219.3989999999999</v>
      </c>
      <c r="D87" s="24">
        <v>3353.8939999999998</v>
      </c>
      <c r="E87" s="24">
        <v>468.87599999999998</v>
      </c>
      <c r="F87" s="24">
        <v>3822.77</v>
      </c>
      <c r="G87" s="24">
        <v>164.46100000000001</v>
      </c>
      <c r="H87" s="24">
        <v>686.92</v>
      </c>
      <c r="I87" s="24">
        <v>35034.487000000001</v>
      </c>
      <c r="J87" s="25">
        <f t="shared" si="4"/>
        <v>1.4835763364932575</v>
      </c>
    </row>
    <row r="88" spans="1:10" s="10" customFormat="1" ht="21.75" customHeight="1" x14ac:dyDescent="0.25">
      <c r="A88" s="16" t="s">
        <v>96</v>
      </c>
      <c r="B88" s="24">
        <v>29372.109</v>
      </c>
      <c r="C88" s="24">
        <v>1218.0429999999999</v>
      </c>
      <c r="D88" s="24">
        <v>3386.4169999999999</v>
      </c>
      <c r="E88" s="24">
        <v>465.86</v>
      </c>
      <c r="F88" s="24">
        <v>3852.277</v>
      </c>
      <c r="G88" s="24">
        <v>164.08199999999999</v>
      </c>
      <c r="H88" s="24">
        <v>690.81899999999996</v>
      </c>
      <c r="I88" s="24">
        <v>35297.33</v>
      </c>
      <c r="J88" s="25">
        <f t="shared" si="4"/>
        <v>1.9112224898644854</v>
      </c>
    </row>
    <row r="89" spans="1:10" s="10" customFormat="1" ht="15.75" customHeight="1" x14ac:dyDescent="0.25">
      <c r="A89" s="16" t="s">
        <v>97</v>
      </c>
      <c r="B89" s="24">
        <v>29695.134999999998</v>
      </c>
      <c r="C89" s="24">
        <v>1324.7719999999999</v>
      </c>
      <c r="D89" s="24">
        <v>3461.732</v>
      </c>
      <c r="E89" s="24">
        <v>473.202</v>
      </c>
      <c r="F89" s="24">
        <v>3934.9340000000002</v>
      </c>
      <c r="G89" s="24">
        <v>165.648</v>
      </c>
      <c r="H89" s="24">
        <v>700.94600000000003</v>
      </c>
      <c r="I89" s="24">
        <v>35821.434999999998</v>
      </c>
      <c r="J89" s="25">
        <f t="shared" si="4"/>
        <v>2.2242150674796761</v>
      </c>
    </row>
    <row r="90" spans="1:10" s="10" customFormat="1" ht="15.75" customHeight="1" x14ac:dyDescent="0.25">
      <c r="A90" s="16" t="s">
        <v>98</v>
      </c>
      <c r="B90" s="24">
        <v>29737.294999999998</v>
      </c>
      <c r="C90" s="24">
        <v>1326.48</v>
      </c>
      <c r="D90" s="24">
        <v>3485.6570000000002</v>
      </c>
      <c r="E90" s="24">
        <v>476.01</v>
      </c>
      <c r="F90" s="24">
        <v>3961.6669999999999</v>
      </c>
      <c r="G90" s="24">
        <v>165.565</v>
      </c>
      <c r="H90" s="24">
        <v>707.53399999999999</v>
      </c>
      <c r="I90" s="24">
        <v>35898.540999999997</v>
      </c>
      <c r="J90" s="25">
        <f t="shared" si="4"/>
        <v>1.9534333333626819</v>
      </c>
    </row>
    <row r="91" spans="1:10" s="10" customFormat="1" ht="15.75" customHeight="1" x14ac:dyDescent="0.25">
      <c r="A91" s="16" t="s">
        <v>99</v>
      </c>
      <c r="B91" s="24">
        <v>29611.489000000001</v>
      </c>
      <c r="C91" s="24">
        <v>1216.1679999999999</v>
      </c>
      <c r="D91" s="24">
        <v>3471.28</v>
      </c>
      <c r="E91" s="24">
        <v>473.93200000000002</v>
      </c>
      <c r="F91" s="24">
        <v>3945.212</v>
      </c>
      <c r="G91" s="24">
        <v>163.05099999999999</v>
      </c>
      <c r="H91" s="24">
        <v>697.18700000000001</v>
      </c>
      <c r="I91" s="24">
        <v>35633.107000000004</v>
      </c>
      <c r="J91" s="25">
        <f t="shared" si="4"/>
        <v>1.7086592419635025</v>
      </c>
    </row>
    <row r="92" spans="1:10" s="10" customFormat="1" ht="21.75" customHeight="1" x14ac:dyDescent="0.3">
      <c r="A92" s="16" t="s">
        <v>100</v>
      </c>
      <c r="B92" s="26">
        <v>29766.401999999998</v>
      </c>
      <c r="C92" s="26">
        <v>1204.8109999999999</v>
      </c>
      <c r="D92" s="26">
        <v>3507.6089999999999</v>
      </c>
      <c r="E92" s="26">
        <v>473</v>
      </c>
      <c r="F92" s="26">
        <v>3980.6089999999999</v>
      </c>
      <c r="G92" s="26">
        <v>162.631</v>
      </c>
      <c r="H92" s="26">
        <v>696.01</v>
      </c>
      <c r="I92" s="26">
        <v>35810.463000000003</v>
      </c>
      <c r="J92" s="23">
        <f t="shared" si="4"/>
        <v>1.4537445183530906</v>
      </c>
    </row>
    <row r="93" spans="1:10" s="10" customFormat="1" ht="15.75" customHeight="1" x14ac:dyDescent="0.25">
      <c r="A93" s="16" t="s">
        <v>101</v>
      </c>
      <c r="B93" s="24">
        <v>30030.194</v>
      </c>
      <c r="C93" s="24">
        <v>1299.9359999999999</v>
      </c>
      <c r="D93" s="24">
        <v>3572.8420000000001</v>
      </c>
      <c r="E93" s="24">
        <v>479.399</v>
      </c>
      <c r="F93" s="24">
        <v>4052.241</v>
      </c>
      <c r="G93" s="24">
        <v>164.2</v>
      </c>
      <c r="H93" s="24">
        <v>703.46699999999998</v>
      </c>
      <c r="I93" s="24">
        <v>36250.038</v>
      </c>
      <c r="J93" s="25">
        <f t="shared" si="4"/>
        <v>1.1964986885645459</v>
      </c>
    </row>
    <row r="94" spans="1:10" s="10" customFormat="1" ht="14.4" x14ac:dyDescent="0.25">
      <c r="A94" s="16" t="s">
        <v>102</v>
      </c>
      <c r="B94" s="24">
        <v>30234.038</v>
      </c>
      <c r="C94" s="24">
        <v>1315.242</v>
      </c>
      <c r="D94" s="24">
        <v>3623.7049999999999</v>
      </c>
      <c r="E94" s="24">
        <v>483.77</v>
      </c>
      <c r="F94" s="24">
        <v>4107.4750000000004</v>
      </c>
      <c r="G94" s="24">
        <v>164.31200000000001</v>
      </c>
      <c r="H94" s="24">
        <v>708.63499999999999</v>
      </c>
      <c r="I94" s="24">
        <v>36529.701999999997</v>
      </c>
      <c r="J94" s="25">
        <f t="shared" si="4"/>
        <v>1.758180088711697</v>
      </c>
    </row>
    <row r="95" spans="1:10" s="10" customFormat="1" ht="14.4" x14ac:dyDescent="0.25">
      <c r="A95" s="16" t="s">
        <v>103</v>
      </c>
      <c r="B95" s="24">
        <v>30250.294000000002</v>
      </c>
      <c r="C95" s="24">
        <v>1230.779</v>
      </c>
      <c r="D95" s="24">
        <v>3633.578</v>
      </c>
      <c r="E95" s="24">
        <v>483.36099999999999</v>
      </c>
      <c r="F95" s="24">
        <v>4116.9390000000003</v>
      </c>
      <c r="G95" s="24">
        <v>162.696</v>
      </c>
      <c r="H95" s="24">
        <v>706.779</v>
      </c>
      <c r="I95" s="24">
        <v>36467.487000000001</v>
      </c>
      <c r="J95" s="25">
        <f t="shared" si="4"/>
        <v>2.3415864353338378</v>
      </c>
    </row>
    <row r="96" spans="1:10" s="10" customFormat="1" ht="21.75" customHeight="1" x14ac:dyDescent="0.3">
      <c r="A96" s="16" t="s">
        <v>104</v>
      </c>
      <c r="B96" s="26">
        <v>30461.111000000001</v>
      </c>
      <c r="C96" s="26">
        <v>1228.808</v>
      </c>
      <c r="D96" s="26">
        <v>3674.364</v>
      </c>
      <c r="E96" s="26">
        <v>482.488</v>
      </c>
      <c r="F96" s="26">
        <v>4156.8519999999999</v>
      </c>
      <c r="G96" s="26">
        <v>162.053</v>
      </c>
      <c r="H96" s="26">
        <v>709.15800000000002</v>
      </c>
      <c r="I96" s="26">
        <v>36717.982000000004</v>
      </c>
      <c r="J96" s="23">
        <f t="shared" si="4"/>
        <v>2.5342286135758627</v>
      </c>
    </row>
    <row r="97" spans="1:10" s="10" customFormat="1" ht="15.75" customHeight="1" x14ac:dyDescent="0.25">
      <c r="A97" s="16" t="s">
        <v>105</v>
      </c>
      <c r="B97" s="24">
        <v>30689.292000000001</v>
      </c>
      <c r="C97" s="24">
        <v>1314.107</v>
      </c>
      <c r="D97" s="24">
        <v>3736.7249999999999</v>
      </c>
      <c r="E97" s="24">
        <v>490.24</v>
      </c>
      <c r="F97" s="24">
        <v>4226.9650000000001</v>
      </c>
      <c r="G97" s="24">
        <v>163.423</v>
      </c>
      <c r="H97" s="24">
        <v>715.73500000000001</v>
      </c>
      <c r="I97" s="24">
        <v>37109.521999999997</v>
      </c>
      <c r="J97" s="25">
        <f t="shared" si="4"/>
        <v>2.3709878593782321</v>
      </c>
    </row>
    <row r="98" spans="1:10" s="10" customFormat="1" ht="15.75" customHeight="1" x14ac:dyDescent="0.25">
      <c r="A98" s="16" t="s">
        <v>106</v>
      </c>
      <c r="B98" s="24">
        <v>30870.842000000001</v>
      </c>
      <c r="C98" s="24">
        <v>1330.3869999999999</v>
      </c>
      <c r="D98" s="24">
        <v>3785.7510000000002</v>
      </c>
      <c r="E98" s="24">
        <v>494.21600000000001</v>
      </c>
      <c r="F98" s="24">
        <v>4279.9669999999996</v>
      </c>
      <c r="G98" s="24">
        <v>163.357</v>
      </c>
      <c r="H98" s="24">
        <v>723.53499999999997</v>
      </c>
      <c r="I98" s="24">
        <v>37368.088000000003</v>
      </c>
      <c r="J98" s="25">
        <f t="shared" si="4"/>
        <v>2.2950803157387014</v>
      </c>
    </row>
    <row r="99" spans="1:10" s="10" customFormat="1" ht="15.75" customHeight="1" x14ac:dyDescent="0.25">
      <c r="A99" s="16" t="s">
        <v>107</v>
      </c>
      <c r="B99" s="24">
        <v>30850.44</v>
      </c>
      <c r="C99" s="24">
        <v>1248.0740000000001</v>
      </c>
      <c r="D99" s="24">
        <v>3781.9839999999999</v>
      </c>
      <c r="E99" s="24">
        <v>493.63799999999998</v>
      </c>
      <c r="F99" s="24">
        <v>4275.6220000000003</v>
      </c>
      <c r="G99" s="24">
        <v>161.5</v>
      </c>
      <c r="H99" s="24">
        <v>721.16700000000003</v>
      </c>
      <c r="I99" s="24">
        <v>37256.803</v>
      </c>
      <c r="J99" s="25">
        <f t="shared" si="4"/>
        <v>2.1644375988945939</v>
      </c>
    </row>
    <row r="100" spans="1:10" s="10" customFormat="1" ht="21.75" customHeight="1" x14ac:dyDescent="0.3">
      <c r="A100" s="16" t="s">
        <v>108</v>
      </c>
      <c r="B100" s="26">
        <v>31073.583999999999</v>
      </c>
      <c r="C100" s="26">
        <v>1246.654</v>
      </c>
      <c r="D100" s="26">
        <v>3819.7080000000001</v>
      </c>
      <c r="E100" s="26">
        <v>491.6</v>
      </c>
      <c r="F100" s="26">
        <v>4311.308</v>
      </c>
      <c r="G100" s="26">
        <v>160.994</v>
      </c>
      <c r="H100" s="26">
        <v>725.16200000000003</v>
      </c>
      <c r="I100" s="26">
        <v>37517.701999999997</v>
      </c>
      <c r="J100" s="23">
        <f t="shared" si="4"/>
        <v>2.1780064056897004</v>
      </c>
    </row>
    <row r="101" spans="1:10" s="10" customFormat="1" ht="15.75" customHeight="1" x14ac:dyDescent="0.3">
      <c r="A101" s="16" t="s">
        <v>109</v>
      </c>
      <c r="B101" s="24">
        <v>31212.175999999999</v>
      </c>
      <c r="C101" s="24">
        <v>1328.8140000000001</v>
      </c>
      <c r="D101" s="24">
        <v>3869.9870000000001</v>
      </c>
      <c r="E101" s="24">
        <v>498.72</v>
      </c>
      <c r="F101" s="24">
        <v>4368.7070000000003</v>
      </c>
      <c r="G101" s="24">
        <v>161.68199999999999</v>
      </c>
      <c r="H101" s="24">
        <v>740.91200000000003</v>
      </c>
      <c r="I101" s="24">
        <v>37812.290999999997</v>
      </c>
      <c r="J101" s="23">
        <f t="shared" si="4"/>
        <v>1.893770014068096</v>
      </c>
    </row>
    <row r="102" spans="1:10" s="10" customFormat="1" ht="15.75" customHeight="1" x14ac:dyDescent="0.3">
      <c r="A102" s="16" t="s">
        <v>110</v>
      </c>
      <c r="B102" s="24">
        <v>31339.536</v>
      </c>
      <c r="C102" s="24">
        <v>1328.4449999999999</v>
      </c>
      <c r="D102" s="24">
        <v>3912.66</v>
      </c>
      <c r="E102" s="24">
        <v>501.48500000000001</v>
      </c>
      <c r="F102" s="24">
        <v>4414.1450000000004</v>
      </c>
      <c r="G102" s="24">
        <v>160.971</v>
      </c>
      <c r="H102" s="24">
        <v>747.08900000000006</v>
      </c>
      <c r="I102" s="24">
        <v>37990.186000000002</v>
      </c>
      <c r="J102" s="23">
        <f t="shared" si="4"/>
        <v>1.6647841334563225</v>
      </c>
    </row>
    <row r="103" spans="1:10" s="10" customFormat="1" ht="15.75" customHeight="1" x14ac:dyDescent="0.3">
      <c r="A103" s="16" t="s">
        <v>111</v>
      </c>
      <c r="B103" s="24">
        <v>31200.182000000001</v>
      </c>
      <c r="C103" s="24">
        <v>1233.5899999999999</v>
      </c>
      <c r="D103" s="24">
        <v>3898.1489999999999</v>
      </c>
      <c r="E103" s="24">
        <v>499.35300000000001</v>
      </c>
      <c r="F103" s="24">
        <v>4397.5020000000004</v>
      </c>
      <c r="G103" s="24">
        <v>158.43199999999999</v>
      </c>
      <c r="H103" s="24">
        <v>745.28599999999994</v>
      </c>
      <c r="I103" s="24">
        <v>37734.991999999998</v>
      </c>
      <c r="J103" s="23">
        <f t="shared" si="4"/>
        <v>1.2834944533485668</v>
      </c>
    </row>
    <row r="104" spans="1:10" s="10" customFormat="1" ht="21.75" customHeight="1" x14ac:dyDescent="0.3">
      <c r="A104" s="16" t="s">
        <v>112</v>
      </c>
      <c r="B104" s="26">
        <v>31347.649000000001</v>
      </c>
      <c r="C104" s="26">
        <v>1219.0989999999999</v>
      </c>
      <c r="D104" s="26">
        <v>3930.2559999999999</v>
      </c>
      <c r="E104" s="26">
        <v>496.66899999999998</v>
      </c>
      <c r="F104" s="26">
        <v>4426.9250000000002</v>
      </c>
      <c r="G104" s="26">
        <v>157.50200000000001</v>
      </c>
      <c r="H104" s="26">
        <v>739.97199999999998</v>
      </c>
      <c r="I104" s="26">
        <v>37891.146999999997</v>
      </c>
      <c r="J104" s="23">
        <f t="shared" si="4"/>
        <v>0.99538345925344629</v>
      </c>
    </row>
    <row r="105" spans="1:10" s="10" customFormat="1" ht="15.75" customHeight="1" x14ac:dyDescent="0.3">
      <c r="A105" s="16" t="s">
        <v>113</v>
      </c>
      <c r="B105" s="24">
        <v>31498.203000000001</v>
      </c>
      <c r="C105" s="24">
        <v>1320.3910000000001</v>
      </c>
      <c r="D105" s="24">
        <v>3978.3209999999999</v>
      </c>
      <c r="E105" s="24">
        <v>500.93</v>
      </c>
      <c r="F105" s="24">
        <v>4479.2510000000002</v>
      </c>
      <c r="G105" s="24">
        <v>157.96899999999999</v>
      </c>
      <c r="H105" s="24">
        <v>742.31</v>
      </c>
      <c r="I105" s="24">
        <v>38198.124000000003</v>
      </c>
      <c r="J105" s="23">
        <f t="shared" si="4"/>
        <v>1.0203904333646534</v>
      </c>
    </row>
    <row r="106" spans="1:10" s="10" customFormat="1" ht="15.75" customHeight="1" x14ac:dyDescent="0.3">
      <c r="A106" s="16" t="s">
        <v>114</v>
      </c>
      <c r="B106" s="24">
        <v>31601.899000000001</v>
      </c>
      <c r="C106" s="24">
        <v>1335.817</v>
      </c>
      <c r="D106" s="24">
        <v>4015.3220000000001</v>
      </c>
      <c r="E106" s="24">
        <v>502.26600000000002</v>
      </c>
      <c r="F106" s="24">
        <v>4517.5879999999997</v>
      </c>
      <c r="G106" s="24">
        <v>157.315</v>
      </c>
      <c r="H106" s="24">
        <v>755.52200000000005</v>
      </c>
      <c r="I106" s="24">
        <v>38368.141000000003</v>
      </c>
      <c r="J106" s="23">
        <f t="shared" si="4"/>
        <v>0.99487536070499516</v>
      </c>
    </row>
    <row r="107" spans="1:10" s="10" customFormat="1" ht="15.75" customHeight="1" x14ac:dyDescent="0.3">
      <c r="A107" s="16" t="s">
        <v>115</v>
      </c>
      <c r="B107" s="24">
        <v>31517.597000000002</v>
      </c>
      <c r="C107" s="24">
        <v>1242.69</v>
      </c>
      <c r="D107" s="24">
        <v>4009.8870000000002</v>
      </c>
      <c r="E107" s="24">
        <v>500.28699999999998</v>
      </c>
      <c r="F107" s="24">
        <v>4510.174</v>
      </c>
      <c r="G107" s="24">
        <v>154.99</v>
      </c>
      <c r="H107" s="24">
        <v>758.57600000000002</v>
      </c>
      <c r="I107" s="24">
        <v>38184.027000000002</v>
      </c>
      <c r="J107" s="23">
        <f t="shared" si="4"/>
        <v>1.1899697765935855</v>
      </c>
    </row>
    <row r="108" spans="1:10" s="10" customFormat="1" ht="21.75" customHeight="1" x14ac:dyDescent="0.3">
      <c r="A108" s="16" t="s">
        <v>116</v>
      </c>
      <c r="B108" s="26">
        <v>31687.261999999999</v>
      </c>
      <c r="C108" s="26">
        <v>1256.7049999999999</v>
      </c>
      <c r="D108" s="26">
        <v>4051.8180000000002</v>
      </c>
      <c r="E108" s="26">
        <v>498.25799999999998</v>
      </c>
      <c r="F108" s="26">
        <v>4550.076</v>
      </c>
      <c r="G108" s="26">
        <v>153.72900000000001</v>
      </c>
      <c r="H108" s="26">
        <v>756.36199999999997</v>
      </c>
      <c r="I108" s="26">
        <v>38404.133999999998</v>
      </c>
      <c r="J108" s="23">
        <f t="shared" si="4"/>
        <v>1.3538439467139796</v>
      </c>
    </row>
    <row r="109" spans="1:10" s="10" customFormat="1" ht="15.75" customHeight="1" x14ac:dyDescent="0.3">
      <c r="A109" s="16" t="s">
        <v>117</v>
      </c>
      <c r="B109" s="24">
        <v>31842.466</v>
      </c>
      <c r="C109" s="24">
        <v>1331.7159999999999</v>
      </c>
      <c r="D109" s="24">
        <v>4102.8789999999999</v>
      </c>
      <c r="E109" s="24">
        <v>505.09199999999998</v>
      </c>
      <c r="F109" s="24">
        <v>4607.9709999999995</v>
      </c>
      <c r="G109" s="24">
        <v>154.29599999999999</v>
      </c>
      <c r="H109" s="24">
        <v>763.56100000000004</v>
      </c>
      <c r="I109" s="24">
        <v>38700.01</v>
      </c>
      <c r="J109" s="23">
        <f t="shared" si="4"/>
        <v>1.3139022220044012</v>
      </c>
    </row>
    <row r="110" spans="1:10" s="10" customFormat="1" ht="15.75" customHeight="1" x14ac:dyDescent="0.3">
      <c r="A110" s="16" t="s">
        <v>118</v>
      </c>
      <c r="B110" s="24">
        <v>31976.178</v>
      </c>
      <c r="C110" s="24">
        <v>1342.394</v>
      </c>
      <c r="D110" s="24">
        <v>4137.0420000000004</v>
      </c>
      <c r="E110" s="24">
        <v>503.738</v>
      </c>
      <c r="F110" s="24">
        <v>4640.78</v>
      </c>
      <c r="G110" s="24">
        <v>153.553</v>
      </c>
      <c r="H110" s="24">
        <v>768.26599999999996</v>
      </c>
      <c r="I110" s="24">
        <v>38881.171000000002</v>
      </c>
      <c r="J110" s="23">
        <f t="shared" si="4"/>
        <v>1.337124986065902</v>
      </c>
    </row>
    <row r="111" spans="1:10" s="10" customFormat="1" ht="15.75" customHeight="1" x14ac:dyDescent="0.3">
      <c r="A111" s="16" t="s">
        <v>119</v>
      </c>
      <c r="B111" s="24">
        <v>31888.448</v>
      </c>
      <c r="C111" s="24">
        <v>1250.2090000000001</v>
      </c>
      <c r="D111" s="24">
        <v>4123.2550000000001</v>
      </c>
      <c r="E111" s="24">
        <v>501.47699999999998</v>
      </c>
      <c r="F111" s="24">
        <v>4624.732</v>
      </c>
      <c r="G111" s="24">
        <v>151.97399999999999</v>
      </c>
      <c r="H111" s="24">
        <v>767.35599999999999</v>
      </c>
      <c r="I111" s="24">
        <v>38682.718999999997</v>
      </c>
      <c r="J111" s="23">
        <f t="shared" si="4"/>
        <v>1.3060225418340252</v>
      </c>
    </row>
    <row r="112" spans="1:10" s="10" customFormat="1" ht="21.75" customHeight="1" x14ac:dyDescent="0.3">
      <c r="A112" s="16" t="s">
        <v>120</v>
      </c>
      <c r="B112" s="26">
        <v>31661.448</v>
      </c>
      <c r="C112" s="26">
        <v>1230.1659999999999</v>
      </c>
      <c r="D112" s="26">
        <v>4079.16</v>
      </c>
      <c r="E112" s="26">
        <v>470.197</v>
      </c>
      <c r="F112" s="26">
        <v>4549.357</v>
      </c>
      <c r="G112" s="26">
        <v>125.908</v>
      </c>
      <c r="H112" s="26">
        <v>764.94</v>
      </c>
      <c r="I112" s="26">
        <v>38331.819000000003</v>
      </c>
      <c r="J112" s="23">
        <f t="shared" si="4"/>
        <v>-0.18830004082371943</v>
      </c>
    </row>
    <row r="113" spans="1:11" s="10" customFormat="1" ht="15.75" customHeight="1" x14ac:dyDescent="0.3">
      <c r="A113" s="16" t="s">
        <v>121</v>
      </c>
      <c r="B113" s="26">
        <v>31619.167000000001</v>
      </c>
      <c r="C113" s="26">
        <v>1304.9449999999999</v>
      </c>
      <c r="D113" s="26">
        <v>4097.9279999999999</v>
      </c>
      <c r="E113" s="26">
        <v>466.74</v>
      </c>
      <c r="F113" s="26">
        <v>4564.6679999999997</v>
      </c>
      <c r="G113" s="26">
        <v>123.91800000000001</v>
      </c>
      <c r="H113" s="26">
        <v>744.35400000000004</v>
      </c>
      <c r="I113" s="26">
        <v>38357.052000000003</v>
      </c>
      <c r="J113" s="23">
        <f t="shared" si="4"/>
        <v>-0.88619615343768032</v>
      </c>
    </row>
    <row r="114" spans="1:11" s="10" customFormat="1" ht="15.75" customHeight="1" thickBot="1" x14ac:dyDescent="0.35">
      <c r="A114" s="27" t="s">
        <v>122</v>
      </c>
      <c r="B114" s="28">
        <v>31869.416000000001</v>
      </c>
      <c r="C114" s="28">
        <v>1358.001</v>
      </c>
      <c r="D114" s="28">
        <v>4215.3559999999998</v>
      </c>
      <c r="E114" s="28">
        <v>484.06099999999998</v>
      </c>
      <c r="F114" s="28">
        <v>4699.4170000000004</v>
      </c>
      <c r="G114" s="28">
        <v>139.57599999999999</v>
      </c>
      <c r="H114" s="28">
        <v>770.053</v>
      </c>
      <c r="I114" s="28">
        <v>38836.463000000003</v>
      </c>
      <c r="J114" s="29">
        <f t="shared" si="4"/>
        <v>-0.11498624874235475</v>
      </c>
      <c r="K114" s="42">
        <f>(SUM(B114,D114) /I114)*60</f>
        <v>55.748802871157437</v>
      </c>
    </row>
    <row r="115" spans="1:11" s="10" customFormat="1" ht="15.75" customHeight="1" x14ac:dyDescent="0.3">
      <c r="A115" s="16"/>
      <c r="B115" s="30"/>
      <c r="C115" s="30"/>
      <c r="D115" s="30"/>
      <c r="E115" s="30"/>
      <c r="F115" s="30"/>
      <c r="G115" s="30"/>
      <c r="H115" s="30"/>
      <c r="I115" s="30"/>
      <c r="J115" s="23"/>
    </row>
    <row r="116" spans="1:11" s="10" customFormat="1" ht="14.4" x14ac:dyDescent="0.3">
      <c r="A116" s="19"/>
      <c r="B116" s="21"/>
      <c r="C116" s="21"/>
      <c r="D116" s="21"/>
      <c r="E116" s="21"/>
      <c r="F116" s="21"/>
      <c r="G116" s="21"/>
      <c r="H116" s="21"/>
      <c r="I116" s="21"/>
      <c r="J116" s="23"/>
    </row>
    <row r="117" spans="1:11" s="10" customFormat="1" ht="15" thickBot="1" x14ac:dyDescent="0.35">
      <c r="A117" s="6" t="s">
        <v>123</v>
      </c>
      <c r="B117" s="7"/>
      <c r="C117" s="7"/>
      <c r="D117" s="7"/>
      <c r="E117" s="7"/>
      <c r="F117" s="7"/>
      <c r="G117" s="7"/>
      <c r="H117" s="7"/>
      <c r="I117" s="8"/>
      <c r="J117" s="9" t="s">
        <v>5</v>
      </c>
    </row>
    <row r="118" spans="1:11" s="10" customFormat="1" ht="22.5" customHeight="1" thickBot="1" x14ac:dyDescent="0.3">
      <c r="A118" s="11"/>
      <c r="B118" s="12"/>
      <c r="C118" s="12"/>
      <c r="D118" s="39" t="s">
        <v>6</v>
      </c>
      <c r="E118" s="39"/>
      <c r="F118" s="39"/>
      <c r="G118" s="12"/>
      <c r="H118" s="12"/>
      <c r="I118" s="13"/>
      <c r="J118" s="40" t="s">
        <v>7</v>
      </c>
    </row>
    <row r="119" spans="1:11" s="10" customFormat="1" ht="33.75" customHeight="1" thickBot="1" x14ac:dyDescent="0.3">
      <c r="A119" s="6" t="s">
        <v>8</v>
      </c>
      <c r="B119" s="14" t="s">
        <v>9</v>
      </c>
      <c r="C119" s="14" t="s">
        <v>10</v>
      </c>
      <c r="D119" s="15" t="s">
        <v>11</v>
      </c>
      <c r="E119" s="15" t="s">
        <v>12</v>
      </c>
      <c r="F119" s="14" t="s">
        <v>13</v>
      </c>
      <c r="G119" s="14" t="s">
        <v>14</v>
      </c>
      <c r="H119" s="14" t="s">
        <v>15</v>
      </c>
      <c r="I119" s="14" t="s">
        <v>13</v>
      </c>
      <c r="J119" s="40"/>
    </row>
    <row r="120" spans="1:11" s="10" customFormat="1" ht="17.25" customHeight="1" x14ac:dyDescent="0.25">
      <c r="A120" s="16" t="s">
        <v>98</v>
      </c>
      <c r="B120" s="17">
        <v>30871.064999999999</v>
      </c>
      <c r="C120" s="17">
        <v>1368.1980000000001</v>
      </c>
      <c r="D120" s="17">
        <v>3612.049</v>
      </c>
      <c r="E120" s="17">
        <v>502.28</v>
      </c>
      <c r="F120" s="17">
        <v>4114.3289999999997</v>
      </c>
      <c r="G120" s="17">
        <v>172.23699999999999</v>
      </c>
      <c r="H120" s="17">
        <v>737.63699999999994</v>
      </c>
      <c r="I120" s="17">
        <v>37263.466</v>
      </c>
      <c r="J120" s="18" t="s">
        <v>18</v>
      </c>
    </row>
    <row r="121" spans="1:11" s="10" customFormat="1" ht="17.25" customHeight="1" x14ac:dyDescent="0.25">
      <c r="A121" s="16" t="s">
        <v>99</v>
      </c>
      <c r="B121" s="17">
        <v>30513.268</v>
      </c>
      <c r="C121" s="17">
        <v>1240.212</v>
      </c>
      <c r="D121" s="17">
        <v>3569.6129999999998</v>
      </c>
      <c r="E121" s="17">
        <v>496.77300000000002</v>
      </c>
      <c r="F121" s="17">
        <v>4066.386</v>
      </c>
      <c r="G121" s="17">
        <v>168.64</v>
      </c>
      <c r="H121" s="17">
        <v>726.32799999999997</v>
      </c>
      <c r="I121" s="17">
        <v>36714.834000000003</v>
      </c>
      <c r="J121" s="18" t="s">
        <v>18</v>
      </c>
    </row>
    <row r="122" spans="1:11" s="10" customFormat="1" ht="21.75" customHeight="1" x14ac:dyDescent="0.25">
      <c r="A122" s="16" t="s">
        <v>100</v>
      </c>
      <c r="B122" s="17">
        <v>30671.805</v>
      </c>
      <c r="C122" s="17">
        <v>1228.229</v>
      </c>
      <c r="D122" s="17">
        <v>3607.17</v>
      </c>
      <c r="E122" s="17">
        <v>495.733</v>
      </c>
      <c r="F122" s="17">
        <v>4102.9030000000002</v>
      </c>
      <c r="G122" s="17">
        <v>168.26</v>
      </c>
      <c r="H122" s="17">
        <v>725.02599999999995</v>
      </c>
      <c r="I122" s="17">
        <v>36896.222999999998</v>
      </c>
      <c r="J122" s="25" t="s">
        <v>18</v>
      </c>
    </row>
    <row r="123" spans="1:11" s="10" customFormat="1" ht="15.75" customHeight="1" x14ac:dyDescent="0.25">
      <c r="A123" s="16" t="s">
        <v>101</v>
      </c>
      <c r="B123" s="24">
        <v>30944.434000000001</v>
      </c>
      <c r="C123" s="24">
        <v>1325.5329999999999</v>
      </c>
      <c r="D123" s="24">
        <v>3673.873</v>
      </c>
      <c r="E123" s="24">
        <v>502.43799999999999</v>
      </c>
      <c r="F123" s="24">
        <v>4176.3109999999997</v>
      </c>
      <c r="G123" s="24">
        <v>169.46299999999999</v>
      </c>
      <c r="H123" s="24">
        <v>732.70299999999997</v>
      </c>
      <c r="I123" s="24">
        <v>37348.444000000003</v>
      </c>
      <c r="J123" s="25" t="s">
        <v>18</v>
      </c>
    </row>
    <row r="124" spans="1:11" s="10" customFormat="1" ht="15.75" customHeight="1" x14ac:dyDescent="0.25">
      <c r="A124" s="16" t="s">
        <v>102</v>
      </c>
      <c r="B124" s="24">
        <v>31154.342000000001</v>
      </c>
      <c r="C124" s="24">
        <v>1340.7080000000001</v>
      </c>
      <c r="D124" s="24">
        <v>3726.01</v>
      </c>
      <c r="E124" s="24">
        <v>506.76100000000002</v>
      </c>
      <c r="F124" s="24">
        <v>4232.7709999999997</v>
      </c>
      <c r="G124" s="24">
        <v>169.89</v>
      </c>
      <c r="H124" s="24">
        <v>738.04200000000003</v>
      </c>
      <c r="I124" s="24">
        <v>37635.752999999997</v>
      </c>
      <c r="J124" s="25">
        <f t="shared" ref="J124:J144" si="5">I124/I120*100-100</f>
        <v>0.99906702183849916</v>
      </c>
    </row>
    <row r="125" spans="1:11" s="10" customFormat="1" ht="15.75" customHeight="1" x14ac:dyDescent="0.25">
      <c r="A125" s="16" t="s">
        <v>103</v>
      </c>
      <c r="B125" s="24">
        <v>31170.701000000001</v>
      </c>
      <c r="C125" s="24">
        <v>1253.08</v>
      </c>
      <c r="D125" s="24">
        <v>3736.0360000000001</v>
      </c>
      <c r="E125" s="24">
        <v>506.21100000000001</v>
      </c>
      <c r="F125" s="24">
        <v>4242.2470000000003</v>
      </c>
      <c r="G125" s="24">
        <v>168.22</v>
      </c>
      <c r="H125" s="24">
        <v>736.32100000000003</v>
      </c>
      <c r="I125" s="24">
        <v>37570.569000000003</v>
      </c>
      <c r="J125" s="25">
        <f t="shared" si="5"/>
        <v>2.3307609126055127</v>
      </c>
    </row>
    <row r="126" spans="1:11" s="10" customFormat="1" ht="21.75" customHeight="1" x14ac:dyDescent="0.25">
      <c r="A126" s="16" t="s">
        <v>104</v>
      </c>
      <c r="B126" s="17">
        <v>31388.738000000001</v>
      </c>
      <c r="C126" s="17">
        <v>1251.1489999999999</v>
      </c>
      <c r="D126" s="17">
        <v>3778.5340000000001</v>
      </c>
      <c r="E126" s="17">
        <v>505.577</v>
      </c>
      <c r="F126" s="17">
        <v>4284.1109999999999</v>
      </c>
      <c r="G126" s="17">
        <v>167.59899999999999</v>
      </c>
      <c r="H126" s="17">
        <v>738.94</v>
      </c>
      <c r="I126" s="17">
        <v>37830.536999999997</v>
      </c>
      <c r="J126" s="25">
        <f t="shared" si="5"/>
        <v>2.5322754581139577</v>
      </c>
    </row>
    <row r="127" spans="1:11" s="10" customFormat="1" ht="15.75" customHeight="1" x14ac:dyDescent="0.25">
      <c r="A127" s="16" t="s">
        <v>105</v>
      </c>
      <c r="B127" s="24">
        <v>31626.347000000002</v>
      </c>
      <c r="C127" s="24">
        <v>1339.307</v>
      </c>
      <c r="D127" s="24">
        <v>3843.221</v>
      </c>
      <c r="E127" s="24">
        <v>513.755</v>
      </c>
      <c r="F127" s="24">
        <v>4356.9759999999997</v>
      </c>
      <c r="G127" s="24">
        <v>168.63900000000001</v>
      </c>
      <c r="H127" s="24">
        <v>745.93499999999995</v>
      </c>
      <c r="I127" s="24">
        <v>38237.203999999998</v>
      </c>
      <c r="J127" s="25">
        <f t="shared" si="5"/>
        <v>2.3796439819554251</v>
      </c>
    </row>
    <row r="128" spans="1:11" s="10" customFormat="1" ht="15.75" customHeight="1" x14ac:dyDescent="0.25">
      <c r="A128" s="16" t="s">
        <v>106</v>
      </c>
      <c r="B128" s="24">
        <v>31813.947</v>
      </c>
      <c r="C128" s="24">
        <v>1355.6110000000001</v>
      </c>
      <c r="D128" s="24">
        <v>3893.607</v>
      </c>
      <c r="E128" s="24">
        <v>517.88900000000001</v>
      </c>
      <c r="F128" s="24">
        <v>4411.4960000000001</v>
      </c>
      <c r="G128" s="24">
        <v>168.959</v>
      </c>
      <c r="H128" s="24">
        <v>754.09299999999996</v>
      </c>
      <c r="I128" s="24">
        <v>38504.106</v>
      </c>
      <c r="J128" s="25">
        <f t="shared" si="5"/>
        <v>2.3072555503273833</v>
      </c>
    </row>
    <row r="129" spans="1:10" s="10" customFormat="1" ht="15.75" customHeight="1" x14ac:dyDescent="0.25">
      <c r="A129" s="16" t="s">
        <v>107</v>
      </c>
      <c r="B129" s="24">
        <v>31792.258999999998</v>
      </c>
      <c r="C129" s="24">
        <v>1270.2159999999999</v>
      </c>
      <c r="D129" s="24">
        <v>3889.681</v>
      </c>
      <c r="E129" s="24">
        <v>517.14400000000001</v>
      </c>
      <c r="F129" s="24">
        <v>4406.8249999999998</v>
      </c>
      <c r="G129" s="24">
        <v>167.05600000000001</v>
      </c>
      <c r="H129" s="24">
        <v>751.85799999999995</v>
      </c>
      <c r="I129" s="24">
        <v>38388.214</v>
      </c>
      <c r="J129" s="25">
        <f t="shared" si="5"/>
        <v>2.1762912347694083</v>
      </c>
    </row>
    <row r="130" spans="1:10" s="10" customFormat="1" ht="21.75" customHeight="1" x14ac:dyDescent="0.25">
      <c r="A130" s="16" t="s">
        <v>108</v>
      </c>
      <c r="B130" s="17">
        <v>32023.848000000002</v>
      </c>
      <c r="C130" s="17">
        <v>1269.0889999999999</v>
      </c>
      <c r="D130" s="17">
        <v>3929.569</v>
      </c>
      <c r="E130" s="17">
        <v>515.40300000000002</v>
      </c>
      <c r="F130" s="17">
        <v>4444.9719999999998</v>
      </c>
      <c r="G130" s="17">
        <v>166.63399999999999</v>
      </c>
      <c r="H130" s="17">
        <v>756.15700000000004</v>
      </c>
      <c r="I130" s="17">
        <v>38660.699999999997</v>
      </c>
      <c r="J130" s="25">
        <f t="shared" si="5"/>
        <v>2.1944256302785163</v>
      </c>
    </row>
    <row r="131" spans="1:10" s="10" customFormat="1" ht="15.75" customHeight="1" x14ac:dyDescent="0.25">
      <c r="A131" s="16" t="s">
        <v>109</v>
      </c>
      <c r="B131" s="24">
        <v>32170.427</v>
      </c>
      <c r="C131" s="24">
        <v>1354.443</v>
      </c>
      <c r="D131" s="24">
        <v>3982.0839999999998</v>
      </c>
      <c r="E131" s="24">
        <v>522.86500000000001</v>
      </c>
      <c r="F131" s="24">
        <v>4504.9489999999996</v>
      </c>
      <c r="G131" s="24">
        <v>167.072</v>
      </c>
      <c r="H131" s="24">
        <v>773.73699999999997</v>
      </c>
      <c r="I131" s="24">
        <v>38970.627999999997</v>
      </c>
      <c r="J131" s="25">
        <f t="shared" si="5"/>
        <v>1.9180900360810824</v>
      </c>
    </row>
    <row r="132" spans="1:10" s="10" customFormat="1" ht="15.75" customHeight="1" x14ac:dyDescent="0.25">
      <c r="A132" s="16" t="s">
        <v>110</v>
      </c>
      <c r="B132" s="24">
        <v>32302.822</v>
      </c>
      <c r="C132" s="24">
        <v>1354.0540000000001</v>
      </c>
      <c r="D132" s="24">
        <v>4025.8029999999999</v>
      </c>
      <c r="E132" s="24">
        <v>525.70500000000004</v>
      </c>
      <c r="F132" s="24">
        <v>4551.5079999999998</v>
      </c>
      <c r="G132" s="24">
        <v>166.66499999999999</v>
      </c>
      <c r="H132" s="24">
        <v>780.44799999999998</v>
      </c>
      <c r="I132" s="24">
        <v>39155.497000000003</v>
      </c>
      <c r="J132" s="25">
        <f t="shared" si="5"/>
        <v>1.6917442518987542</v>
      </c>
    </row>
    <row r="133" spans="1:10" s="10" customFormat="1" ht="15.75" customHeight="1" x14ac:dyDescent="0.25">
      <c r="A133" s="16" t="s">
        <v>111</v>
      </c>
      <c r="B133" s="24">
        <v>32159.942999999999</v>
      </c>
      <c r="C133" s="24">
        <v>1255.8599999999999</v>
      </c>
      <c r="D133" s="24">
        <v>4011.3220000000001</v>
      </c>
      <c r="E133" s="24">
        <v>523.33600000000001</v>
      </c>
      <c r="F133" s="24">
        <v>4534.6580000000004</v>
      </c>
      <c r="G133" s="24">
        <v>164.02600000000001</v>
      </c>
      <c r="H133" s="24">
        <v>778.84</v>
      </c>
      <c r="I133" s="24">
        <v>38893.326999999997</v>
      </c>
      <c r="J133" s="25">
        <f t="shared" si="5"/>
        <v>1.3158022928599848</v>
      </c>
    </row>
    <row r="134" spans="1:10" s="10" customFormat="1" ht="21.75" customHeight="1" x14ac:dyDescent="0.3">
      <c r="A134" s="16" t="s">
        <v>112</v>
      </c>
      <c r="B134" s="17">
        <v>32313.921999999999</v>
      </c>
      <c r="C134" s="17">
        <v>1241.154</v>
      </c>
      <c r="D134" s="17">
        <v>4045.2710000000002</v>
      </c>
      <c r="E134" s="17">
        <v>520.74800000000005</v>
      </c>
      <c r="F134" s="17">
        <v>4566.0190000000002</v>
      </c>
      <c r="G134" s="17">
        <v>163.072</v>
      </c>
      <c r="H134" s="17">
        <v>773.81899999999996</v>
      </c>
      <c r="I134" s="17">
        <v>39057.985999999997</v>
      </c>
      <c r="J134" s="23">
        <f t="shared" si="5"/>
        <v>1.0276223658650849</v>
      </c>
    </row>
    <row r="135" spans="1:10" s="10" customFormat="1" ht="15.75" customHeight="1" x14ac:dyDescent="0.25">
      <c r="A135" s="16" t="s">
        <v>113</v>
      </c>
      <c r="B135" s="24">
        <v>32471.348000000002</v>
      </c>
      <c r="C135" s="24">
        <v>1345.8240000000001</v>
      </c>
      <c r="D135" s="24">
        <v>4094.7440000000001</v>
      </c>
      <c r="E135" s="24">
        <v>525.24900000000002</v>
      </c>
      <c r="F135" s="24">
        <v>4619.9930000000004</v>
      </c>
      <c r="G135" s="24">
        <v>163.434</v>
      </c>
      <c r="H135" s="24">
        <v>776.38400000000001</v>
      </c>
      <c r="I135" s="24">
        <v>39376.983</v>
      </c>
      <c r="J135" s="25">
        <f t="shared" si="5"/>
        <v>1.0427212001818447</v>
      </c>
    </row>
    <row r="136" spans="1:10" s="10" customFormat="1" ht="15.75" customHeight="1" x14ac:dyDescent="0.3">
      <c r="A136" s="16" t="s">
        <v>114</v>
      </c>
      <c r="B136" s="24">
        <v>32578.188999999998</v>
      </c>
      <c r="C136" s="24">
        <v>1361.538</v>
      </c>
      <c r="D136" s="24">
        <v>4132.8450000000003</v>
      </c>
      <c r="E136" s="24">
        <v>526.74400000000003</v>
      </c>
      <c r="F136" s="24">
        <v>4659.5889999999999</v>
      </c>
      <c r="G136" s="24">
        <v>162.91200000000001</v>
      </c>
      <c r="H136" s="24">
        <v>790.01300000000003</v>
      </c>
      <c r="I136" s="24">
        <v>39552.241000000002</v>
      </c>
      <c r="J136" s="23">
        <f t="shared" si="5"/>
        <v>1.0132523665834015</v>
      </c>
    </row>
    <row r="137" spans="1:10" s="10" customFormat="1" ht="15.75" customHeight="1" x14ac:dyDescent="0.3">
      <c r="A137" s="16" t="s">
        <v>115</v>
      </c>
      <c r="B137" s="24">
        <v>32493.258000000002</v>
      </c>
      <c r="C137" s="24">
        <v>1265.1420000000001</v>
      </c>
      <c r="D137" s="24">
        <v>4127.5559999999996</v>
      </c>
      <c r="E137" s="24">
        <v>524.56600000000003</v>
      </c>
      <c r="F137" s="24">
        <v>4652.1220000000003</v>
      </c>
      <c r="G137" s="24">
        <v>160.51900000000001</v>
      </c>
      <c r="H137" s="24">
        <v>793.52800000000002</v>
      </c>
      <c r="I137" s="24">
        <v>39364.569000000003</v>
      </c>
      <c r="J137" s="23">
        <f t="shared" si="5"/>
        <v>1.2116268685371239</v>
      </c>
    </row>
    <row r="138" spans="1:10" s="10" customFormat="1" ht="21.75" customHeight="1" x14ac:dyDescent="0.3">
      <c r="A138" s="16" t="s">
        <v>116</v>
      </c>
      <c r="B138" s="26">
        <v>32669.954000000002</v>
      </c>
      <c r="C138" s="26">
        <v>1279.7529999999999</v>
      </c>
      <c r="D138" s="26">
        <v>4171.6019999999999</v>
      </c>
      <c r="E138" s="26">
        <v>522.72199999999998</v>
      </c>
      <c r="F138" s="26">
        <v>4694.3239999999996</v>
      </c>
      <c r="G138" s="26">
        <v>159.25399999999999</v>
      </c>
      <c r="H138" s="26">
        <v>791.553</v>
      </c>
      <c r="I138" s="26">
        <v>39594.838000000003</v>
      </c>
      <c r="J138" s="23">
        <f t="shared" si="5"/>
        <v>1.3744999550156223</v>
      </c>
    </row>
    <row r="139" spans="1:10" s="10" customFormat="1" ht="15.75" customHeight="1" x14ac:dyDescent="0.3">
      <c r="A139" s="16" t="s">
        <v>117</v>
      </c>
      <c r="B139" s="24">
        <v>32833.406000000003</v>
      </c>
      <c r="C139" s="24">
        <v>1358.1320000000001</v>
      </c>
      <c r="D139" s="24">
        <v>4224.6469999999999</v>
      </c>
      <c r="E139" s="24">
        <v>529.80999999999995</v>
      </c>
      <c r="F139" s="24">
        <v>4754.4570000000003</v>
      </c>
      <c r="G139" s="24">
        <v>159.685</v>
      </c>
      <c r="H139" s="24">
        <v>798.87</v>
      </c>
      <c r="I139" s="24">
        <v>39904.550000000003</v>
      </c>
      <c r="J139" s="23">
        <f t="shared" si="5"/>
        <v>1.3397852242768522</v>
      </c>
    </row>
    <row r="140" spans="1:10" s="10" customFormat="1" ht="15.75" customHeight="1" x14ac:dyDescent="0.3">
      <c r="A140" s="16" t="s">
        <v>118</v>
      </c>
      <c r="B140" s="24">
        <v>32973.205999999998</v>
      </c>
      <c r="C140" s="24">
        <v>1368.9549999999999</v>
      </c>
      <c r="D140" s="24">
        <v>4259.9979999999996</v>
      </c>
      <c r="E140" s="24">
        <v>528.26</v>
      </c>
      <c r="F140" s="24">
        <v>4788.2579999999998</v>
      </c>
      <c r="G140" s="24">
        <v>159.13399999999999</v>
      </c>
      <c r="H140" s="24">
        <v>803.90599999999995</v>
      </c>
      <c r="I140" s="24">
        <v>40093.459000000003</v>
      </c>
      <c r="J140" s="23">
        <f t="shared" si="5"/>
        <v>1.3683624146606519</v>
      </c>
    </row>
    <row r="141" spans="1:10" s="10" customFormat="1" ht="15.75" customHeight="1" x14ac:dyDescent="0.3">
      <c r="A141" s="16" t="s">
        <v>119</v>
      </c>
      <c r="B141" s="24">
        <v>32884.32</v>
      </c>
      <c r="C141" s="24">
        <v>1273.3789999999999</v>
      </c>
      <c r="D141" s="24">
        <v>4246.348</v>
      </c>
      <c r="E141" s="24">
        <v>525.75300000000004</v>
      </c>
      <c r="F141" s="24">
        <v>4772.1009999999997</v>
      </c>
      <c r="G141" s="24">
        <v>157.46700000000001</v>
      </c>
      <c r="H141" s="24">
        <v>803.19500000000005</v>
      </c>
      <c r="I141" s="24">
        <v>39890.462</v>
      </c>
      <c r="J141" s="23">
        <f t="shared" si="5"/>
        <v>1.3359551834544448</v>
      </c>
    </row>
    <row r="142" spans="1:10" s="10" customFormat="1" ht="21.75" customHeight="1" x14ac:dyDescent="0.3">
      <c r="A142" s="16" t="s">
        <v>120</v>
      </c>
      <c r="B142" s="26">
        <v>32653.753000000001</v>
      </c>
      <c r="C142" s="26">
        <v>1253.1759999999999</v>
      </c>
      <c r="D142" s="26">
        <v>4201.6549999999997</v>
      </c>
      <c r="E142" s="26">
        <v>492.762</v>
      </c>
      <c r="F142" s="26">
        <v>4694.4170000000004</v>
      </c>
      <c r="G142" s="26">
        <v>130.488</v>
      </c>
      <c r="H142" s="26">
        <v>800.92700000000002</v>
      </c>
      <c r="I142" s="26">
        <v>39532.760999999999</v>
      </c>
      <c r="J142" s="23">
        <f t="shared" si="5"/>
        <v>-0.15678053790750823</v>
      </c>
    </row>
    <row r="143" spans="1:10" s="10" customFormat="1" ht="15.75" customHeight="1" x14ac:dyDescent="0.3">
      <c r="A143" s="16" t="s">
        <v>121</v>
      </c>
      <c r="B143" s="26">
        <v>32608.71</v>
      </c>
      <c r="C143" s="26">
        <v>1330.075</v>
      </c>
      <c r="D143" s="26">
        <v>4220.8050000000003</v>
      </c>
      <c r="E143" s="26">
        <v>489.55500000000001</v>
      </c>
      <c r="F143" s="26">
        <v>4710.3599999999997</v>
      </c>
      <c r="G143" s="26">
        <v>128.00899999999999</v>
      </c>
      <c r="H143" s="26">
        <v>780.05100000000004</v>
      </c>
      <c r="I143" s="26">
        <v>39557.205000000002</v>
      </c>
      <c r="J143" s="23">
        <f t="shared" si="5"/>
        <v>-0.87043958646320618</v>
      </c>
    </row>
    <row r="144" spans="1:10" s="10" customFormat="1" ht="15.75" customHeight="1" thickBot="1" x14ac:dyDescent="0.35">
      <c r="A144" s="27" t="s">
        <v>122</v>
      </c>
      <c r="B144" s="28">
        <v>32869.864999999998</v>
      </c>
      <c r="C144" s="28">
        <v>1384.32</v>
      </c>
      <c r="D144" s="28">
        <v>4342.51</v>
      </c>
      <c r="E144" s="28">
        <v>507.94600000000003</v>
      </c>
      <c r="F144" s="28">
        <v>4850.4560000000001</v>
      </c>
      <c r="G144" s="28">
        <v>144.392</v>
      </c>
      <c r="H144" s="28">
        <v>806.322</v>
      </c>
      <c r="I144" s="28">
        <v>40055.355000000003</v>
      </c>
      <c r="J144" s="29">
        <f t="shared" si="5"/>
        <v>-9.5037946214617364E-2</v>
      </c>
    </row>
    <row r="145" spans="1:10" s="10" customFormat="1" ht="15.75" customHeight="1" x14ac:dyDescent="0.25">
      <c r="A145" s="31"/>
      <c r="B145" s="24"/>
      <c r="C145" s="24"/>
      <c r="D145" s="24"/>
      <c r="E145" s="24"/>
      <c r="F145" s="24"/>
      <c r="G145" s="24"/>
      <c r="H145" s="24"/>
      <c r="I145" s="24"/>
      <c r="J145" s="25"/>
    </row>
    <row r="146" spans="1:10" s="10" customFormat="1" x14ac:dyDescent="0.25">
      <c r="A146" s="16" t="s">
        <v>124</v>
      </c>
      <c r="B146" s="31"/>
      <c r="C146" s="31"/>
      <c r="D146" s="31"/>
      <c r="E146" s="31"/>
      <c r="F146" s="31"/>
      <c r="G146" s="31"/>
      <c r="H146" s="31"/>
      <c r="I146" s="31"/>
      <c r="J146" s="31"/>
    </row>
    <row r="147" spans="1:10" s="10" customFormat="1" x14ac:dyDescent="0.25">
      <c r="A147" s="2" t="s">
        <v>125</v>
      </c>
      <c r="B147" s="32"/>
      <c r="C147" s="32"/>
      <c r="D147" s="32"/>
      <c r="E147" s="32"/>
      <c r="F147" s="32"/>
      <c r="G147" s="32"/>
      <c r="H147" s="32"/>
      <c r="I147" s="32"/>
      <c r="J147" s="31"/>
    </row>
    <row r="148" spans="1:10" s="10" customFormat="1" x14ac:dyDescent="0.25">
      <c r="A148" s="2"/>
      <c r="B148" s="32"/>
      <c r="C148" s="32"/>
      <c r="D148" s="32"/>
      <c r="E148" s="32"/>
      <c r="F148" s="32"/>
      <c r="G148" s="32"/>
      <c r="H148" s="32"/>
      <c r="I148" s="32"/>
      <c r="J148" s="31"/>
    </row>
    <row r="149" spans="1:10" s="2" customFormat="1" x14ac:dyDescent="0.25">
      <c r="A149" s="2" t="s">
        <v>126</v>
      </c>
      <c r="E149" s="33"/>
      <c r="F149" s="33"/>
    </row>
    <row r="150" spans="1:10" s="2" customFormat="1" x14ac:dyDescent="0.25">
      <c r="A150" s="34" t="s">
        <v>127</v>
      </c>
      <c r="B150" s="35"/>
      <c r="C150" s="35"/>
      <c r="E150" s="33"/>
      <c r="F150" s="33"/>
    </row>
    <row r="151" spans="1:10" s="2" customFormat="1" ht="13.95" customHeight="1" x14ac:dyDescent="0.25">
      <c r="A151" s="37" t="s">
        <v>128</v>
      </c>
      <c r="B151" s="37"/>
      <c r="C151" s="37"/>
      <c r="D151" s="37"/>
      <c r="E151" s="37"/>
      <c r="F151" s="37"/>
      <c r="G151" s="37"/>
    </row>
    <row r="153" spans="1:10" s="10" customFormat="1" x14ac:dyDescent="0.25">
      <c r="A153" s="16" t="s">
        <v>129</v>
      </c>
      <c r="B153" s="31"/>
      <c r="C153" s="31"/>
      <c r="D153" s="31"/>
      <c r="E153" s="31"/>
      <c r="F153" s="31"/>
      <c r="G153" s="31"/>
      <c r="H153" s="31"/>
      <c r="I153" s="31"/>
      <c r="J153" s="31"/>
    </row>
    <row r="154" spans="1:10" s="10" customFormat="1" x14ac:dyDescent="0.25">
      <c r="A154" s="16" t="s">
        <v>130</v>
      </c>
      <c r="B154" s="31"/>
      <c r="C154" s="31"/>
      <c r="D154" s="31"/>
      <c r="E154" s="31"/>
      <c r="F154" s="31"/>
      <c r="G154" s="31"/>
      <c r="H154" s="31"/>
      <c r="I154" s="31"/>
      <c r="J154" s="31"/>
    </row>
    <row r="155" spans="1:10" s="10" customFormat="1" x14ac:dyDescent="0.25">
      <c r="A155" s="16" t="s">
        <v>131</v>
      </c>
      <c r="B155" s="31"/>
      <c r="C155" s="31"/>
      <c r="D155" s="31"/>
      <c r="E155" s="31"/>
      <c r="F155" s="31"/>
      <c r="G155" s="31"/>
      <c r="H155" s="31"/>
      <c r="I155" s="31"/>
      <c r="J155" s="31"/>
    </row>
  </sheetData>
  <mergeCells count="6">
    <mergeCell ref="A151:G151"/>
    <mergeCell ref="A2:H2"/>
    <mergeCell ref="D8:F8"/>
    <mergeCell ref="J8:J9"/>
    <mergeCell ref="D118:F118"/>
    <mergeCell ref="J118:J119"/>
  </mergeCells>
  <hyperlinks>
    <hyperlink ref="A2" r:id="rId1" xr:uid="{00000000-0004-0000-0000-000000000000}"/>
    <hyperlink ref="A151" r:id="rId2" xr:uid="{00000000-0004-0000-0000-000001000000}"/>
  </hyperlinks>
  <pageMargins left="0.43307086614173207" right="0.511811023622047" top="0.55118110236220452" bottom="0.43307086614173207" header="0.511811023622047" footer="0.43307086614173207"/>
  <pageSetup paperSize="0" scale="55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VEH0101</vt:lpstr>
      <vt:lpstr>'VEH0101'!Print_Area</vt:lpstr>
      <vt:lpstr>'VEH0101'!Print_Titles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mdark</dc:creator>
  <cp:lastModifiedBy>Jack Millichamp</cp:lastModifiedBy>
  <cp:lastPrinted>2018-05-23T13:40:47Z</cp:lastPrinted>
  <dcterms:created xsi:type="dcterms:W3CDTF">2012-12-03T11:23:23Z</dcterms:created>
  <dcterms:modified xsi:type="dcterms:W3CDTF">2021-04-13T23:56:22Z</dcterms:modified>
</cp:coreProperties>
</file>