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yjd\OneDrive - National Institutes of Health\IM_modelling study\"/>
    </mc:Choice>
  </mc:AlternateContent>
  <xr:revisionPtr revIDLastSave="0" documentId="13_ncr:1_{E2C9727A-6672-49C4-9179-6A33210C4E5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O18" i="1"/>
  <c r="O17" i="1"/>
  <c r="O11" i="1"/>
  <c r="O10" i="1"/>
  <c r="O9" i="1"/>
  <c r="O16" i="1"/>
  <c r="O15" i="1"/>
  <c r="O14" i="1"/>
  <c r="O13" i="1"/>
  <c r="O12" i="1"/>
  <c r="M29" i="1"/>
  <c r="M10" i="1"/>
  <c r="M11" i="1"/>
  <c r="M12" i="1"/>
  <c r="M13" i="1"/>
  <c r="M14" i="1"/>
  <c r="M15" i="1"/>
  <c r="M16" i="1"/>
  <c r="M17" i="1"/>
  <c r="M18" i="1"/>
  <c r="M19" i="1"/>
  <c r="M9" i="1"/>
  <c r="K10" i="1"/>
  <c r="K11" i="1"/>
  <c r="K12" i="1"/>
  <c r="K13" i="1"/>
  <c r="K14" i="1"/>
  <c r="K15" i="1"/>
  <c r="K16" i="1"/>
  <c r="K17" i="1"/>
  <c r="K18" i="1"/>
  <c r="K19" i="1"/>
  <c r="K9" i="1"/>
  <c r="I29" i="1"/>
  <c r="I10" i="1"/>
  <c r="I11" i="1"/>
  <c r="I12" i="1"/>
  <c r="I13" i="1"/>
  <c r="I14" i="1"/>
  <c r="I15" i="1"/>
  <c r="I16" i="1"/>
  <c r="I17" i="1"/>
  <c r="I18" i="1"/>
  <c r="I19" i="1"/>
  <c r="I9" i="1"/>
  <c r="B29" i="1"/>
  <c r="C29" i="1"/>
  <c r="D29" i="1"/>
  <c r="E29" i="1"/>
  <c r="F29" i="1"/>
  <c r="G29" i="1"/>
  <c r="A29" i="1"/>
  <c r="A26" i="1"/>
  <c r="G26" i="1"/>
  <c r="F26" i="1"/>
  <c r="E26" i="1"/>
  <c r="D26" i="1"/>
  <c r="B26" i="1"/>
  <c r="G24" i="1"/>
  <c r="F24" i="1"/>
  <c r="E24" i="1"/>
  <c r="D24" i="1"/>
  <c r="C24" i="1"/>
  <c r="B24" i="1"/>
  <c r="A24" i="1"/>
  <c r="O29" i="1" l="1"/>
  <c r="K29" i="1"/>
  <c r="C26" i="1"/>
</calcChain>
</file>

<file path=xl/sharedStrings.xml><?xml version="1.0" encoding="utf-8"?>
<sst xmlns="http://schemas.openxmlformats.org/spreadsheetml/2006/main" count="20" uniqueCount="17">
  <si>
    <t>00-04</t>
  </si>
  <si>
    <t>05-09</t>
  </si>
  <si>
    <t>10-14</t>
  </si>
  <si>
    <t>15-19</t>
  </si>
  <si>
    <t>20-24</t>
  </si>
  <si>
    <t>25-29</t>
  </si>
  <si>
    <t>30-34</t>
  </si>
  <si>
    <t>Population &lt;40</t>
  </si>
  <si>
    <t>Sum of cases &lt;40</t>
  </si>
  <si>
    <t>Rate &lt;40</t>
  </si>
  <si>
    <t>Sum of cases &gt;=50</t>
  </si>
  <si>
    <t>Reduced 30-34 cases</t>
  </si>
  <si>
    <t>Sum of reduced 30-34 cases</t>
  </si>
  <si>
    <t>IRR 100%</t>
  </si>
  <si>
    <t>IRR 75%</t>
  </si>
  <si>
    <t>IRR 50%</t>
  </si>
  <si>
    <t>IRR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</si>
</sst>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topLeftCell="C1" workbookViewId="0">
      <selection activeCell="N9" sqref="N9:N19"/>
    </sheetView>
  </sheetViews>
  <sheetFormatPr defaultRowHeight="14.5" x14ac:dyDescent="0.35"/>
  <cols>
    <col min="1" max="1" width="15.08984375" bestFit="1" customWidth="1"/>
    <col min="2" max="7" width="11.81640625" bestFit="1" customWidth="1"/>
    <col min="9" max="9" width="18.1796875" bestFit="1" customWidth="1"/>
    <col min="11" max="11" width="18.1796875" bestFit="1" customWidth="1"/>
    <col min="13" max="13" width="18.1796875" bestFit="1" customWidth="1"/>
    <col min="15" max="15" width="18.1796875" bestFit="1" customWidth="1"/>
  </cols>
  <sheetData>
    <row r="1" spans="1:1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11</v>
      </c>
      <c r="J1" s="3" t="s">
        <v>14</v>
      </c>
      <c r="K1" s="3" t="s">
        <v>11</v>
      </c>
      <c r="L1" s="5" t="s">
        <v>15</v>
      </c>
      <c r="M1" s="5" t="s">
        <v>11</v>
      </c>
      <c r="N1" s="7" t="s">
        <v>16</v>
      </c>
      <c r="O1" s="7" t="s">
        <v>11</v>
      </c>
    </row>
    <row r="2" spans="1:15" x14ac:dyDescent="0.35">
      <c r="E2">
        <v>0</v>
      </c>
      <c r="F2">
        <v>0</v>
      </c>
      <c r="G2">
        <v>0</v>
      </c>
      <c r="J2" s="4"/>
      <c r="K2" s="4"/>
      <c r="L2" s="6"/>
      <c r="M2" s="6"/>
      <c r="N2" s="6"/>
      <c r="O2" s="6"/>
    </row>
    <row r="3" spans="1:15" x14ac:dyDescent="0.35">
      <c r="E3">
        <v>0</v>
      </c>
      <c r="F3">
        <v>0</v>
      </c>
      <c r="G3">
        <v>0</v>
      </c>
      <c r="J3" s="4"/>
      <c r="K3" s="4"/>
      <c r="L3" s="6"/>
      <c r="M3" s="6"/>
      <c r="N3" s="6"/>
      <c r="O3" s="6"/>
    </row>
    <row r="4" spans="1:15" x14ac:dyDescent="0.35">
      <c r="E4">
        <v>0</v>
      </c>
      <c r="F4">
        <v>0</v>
      </c>
      <c r="G4">
        <v>0</v>
      </c>
      <c r="J4" s="4"/>
      <c r="K4" s="4"/>
      <c r="L4" s="6"/>
      <c r="M4" s="6"/>
      <c r="N4" s="6"/>
      <c r="O4" s="6"/>
    </row>
    <row r="5" spans="1:15" x14ac:dyDescent="0.35">
      <c r="A5">
        <v>22</v>
      </c>
      <c r="B5">
        <v>16</v>
      </c>
      <c r="C5">
        <v>14</v>
      </c>
      <c r="D5">
        <v>18</v>
      </c>
      <c r="E5">
        <v>15.94026590004667</v>
      </c>
      <c r="F5">
        <v>15.854022289911491</v>
      </c>
      <c r="G5">
        <v>15.899587122577209</v>
      </c>
      <c r="J5" s="4"/>
      <c r="K5" s="4"/>
      <c r="L5" s="6"/>
      <c r="M5" s="6"/>
      <c r="N5" s="6"/>
      <c r="O5" s="6"/>
    </row>
    <row r="6" spans="1:15" x14ac:dyDescent="0.35">
      <c r="A6">
        <v>72</v>
      </c>
      <c r="B6">
        <v>85</v>
      </c>
      <c r="C6">
        <v>86</v>
      </c>
      <c r="D6">
        <v>81</v>
      </c>
      <c r="E6">
        <v>82.2069333779083</v>
      </c>
      <c r="F6">
        <v>82.69056814833462</v>
      </c>
      <c r="G6">
        <v>82.450825458038395</v>
      </c>
      <c r="J6" s="4"/>
      <c r="K6" s="4"/>
      <c r="L6" s="6"/>
      <c r="M6" s="6"/>
      <c r="N6" s="6"/>
      <c r="O6" s="6"/>
    </row>
    <row r="7" spans="1:15" x14ac:dyDescent="0.35">
      <c r="A7">
        <v>180</v>
      </c>
      <c r="B7">
        <v>199</v>
      </c>
      <c r="C7">
        <v>219</v>
      </c>
      <c r="D7">
        <v>218</v>
      </c>
      <c r="E7">
        <v>226.10081846683741</v>
      </c>
      <c r="F7">
        <v>224.05389389516651</v>
      </c>
      <c r="G7">
        <v>225.89251808428691</v>
      </c>
      <c r="J7" s="4"/>
      <c r="K7" s="4"/>
      <c r="L7" s="6"/>
      <c r="M7" s="6"/>
      <c r="N7" s="6"/>
      <c r="O7" s="6"/>
    </row>
    <row r="8" spans="1:15" x14ac:dyDescent="0.35">
      <c r="A8">
        <v>453</v>
      </c>
      <c r="B8">
        <v>422</v>
      </c>
      <c r="C8">
        <v>430</v>
      </c>
      <c r="D8">
        <v>445</v>
      </c>
      <c r="E8">
        <v>485.78645004916609</v>
      </c>
      <c r="F8">
        <v>484.31861884381442</v>
      </c>
      <c r="G8">
        <v>481.0148449011715</v>
      </c>
      <c r="J8" s="4"/>
      <c r="K8" s="4"/>
      <c r="L8" s="6"/>
      <c r="M8" s="6"/>
      <c r="N8" s="6"/>
      <c r="O8" s="6"/>
    </row>
    <row r="9" spans="1:15" x14ac:dyDescent="0.35">
      <c r="A9">
        <v>828</v>
      </c>
      <c r="B9">
        <v>800</v>
      </c>
      <c r="C9">
        <v>757</v>
      </c>
      <c r="D9">
        <v>851</v>
      </c>
      <c r="E9">
        <v>877.92950722637659</v>
      </c>
      <c r="F9">
        <v>949.82437244799439</v>
      </c>
      <c r="G9">
        <v>948.57668465614552</v>
      </c>
      <c r="H9">
        <v>0.86799999999999999</v>
      </c>
      <c r="I9">
        <f>G9*H9</f>
        <v>823.36456228153429</v>
      </c>
      <c r="J9" s="4">
        <v>0.89949999999999997</v>
      </c>
      <c r="K9" s="4">
        <f>$G9*J9</f>
        <v>853.24472784820284</v>
      </c>
      <c r="L9" s="6">
        <v>0.93200000000000005</v>
      </c>
      <c r="M9" s="6">
        <f>$G9*L9</f>
        <v>884.07347009952764</v>
      </c>
      <c r="N9" s="6">
        <v>0.96550000000000002</v>
      </c>
      <c r="O9" s="6">
        <f>$G9*N9</f>
        <v>915.85078903550857</v>
      </c>
    </row>
    <row r="10" spans="1:15" x14ac:dyDescent="0.35">
      <c r="A10">
        <v>1514</v>
      </c>
      <c r="B10">
        <v>1407</v>
      </c>
      <c r="C10">
        <v>1332</v>
      </c>
      <c r="D10">
        <v>1298</v>
      </c>
      <c r="E10">
        <v>1170.010050183698</v>
      </c>
      <c r="F10">
        <v>1032.7139295033371</v>
      </c>
      <c r="G10">
        <v>926.53546446263681</v>
      </c>
      <c r="H10">
        <v>0.86799999999999999</v>
      </c>
      <c r="I10">
        <f t="shared" ref="I10:I19" si="0">G10*H10</f>
        <v>804.23278315356879</v>
      </c>
      <c r="J10" s="4">
        <v>0.89949999999999997</v>
      </c>
      <c r="K10" s="4">
        <f t="shared" ref="K10:K19" si="1">$G10*J10</f>
        <v>833.41865028414179</v>
      </c>
      <c r="L10" s="6">
        <v>0.93200000000000005</v>
      </c>
      <c r="M10" s="6">
        <f t="shared" ref="M10:M19" si="2">$G10*L10</f>
        <v>863.53105287917754</v>
      </c>
      <c r="N10" s="6">
        <v>0.96550000000000002</v>
      </c>
      <c r="O10" s="6">
        <f t="shared" ref="O10:O19" si="3">$G10*N10</f>
        <v>894.56999093867591</v>
      </c>
    </row>
    <row r="11" spans="1:15" x14ac:dyDescent="0.35">
      <c r="A11">
        <v>2313</v>
      </c>
      <c r="B11">
        <v>2386</v>
      </c>
      <c r="C11">
        <v>2154</v>
      </c>
      <c r="D11">
        <v>2075</v>
      </c>
      <c r="E11">
        <v>2030.773128580252</v>
      </c>
      <c r="F11">
        <v>1856.347681143073</v>
      </c>
      <c r="G11">
        <v>1667.1384726381521</v>
      </c>
      <c r="H11">
        <v>0.87600000000000011</v>
      </c>
      <c r="I11">
        <f t="shared" si="0"/>
        <v>1460.4133020310214</v>
      </c>
      <c r="J11" s="4">
        <v>0.92899999999999994</v>
      </c>
      <c r="K11" s="4">
        <f t="shared" si="1"/>
        <v>1548.7716410808432</v>
      </c>
      <c r="L11" s="6">
        <v>0.98399999999999999</v>
      </c>
      <c r="M11" s="6">
        <f t="shared" si="2"/>
        <v>1640.4642570759415</v>
      </c>
      <c r="N11" s="6">
        <v>1.0409999999999999</v>
      </c>
      <c r="O11" s="6">
        <f t="shared" si="3"/>
        <v>1735.4911500163162</v>
      </c>
    </row>
    <row r="12" spans="1:15" x14ac:dyDescent="0.35">
      <c r="A12">
        <v>3369</v>
      </c>
      <c r="B12">
        <v>3384</v>
      </c>
      <c r="C12">
        <v>3624</v>
      </c>
      <c r="D12">
        <v>3198</v>
      </c>
      <c r="E12">
        <v>3118.9245736230769</v>
      </c>
      <c r="F12">
        <v>3043.7888592190379</v>
      </c>
      <c r="G12">
        <v>2822.6826599217979</v>
      </c>
      <c r="H12">
        <v>0.87600000000000011</v>
      </c>
      <c r="I12">
        <f t="shared" si="0"/>
        <v>2472.6700100914954</v>
      </c>
      <c r="J12" s="4">
        <v>0.92899999999999994</v>
      </c>
      <c r="K12" s="4">
        <f t="shared" si="1"/>
        <v>2622.2721910673499</v>
      </c>
      <c r="L12" s="6">
        <v>0.98399999999999999</v>
      </c>
      <c r="M12" s="6">
        <f t="shared" si="2"/>
        <v>2777.519737363049</v>
      </c>
      <c r="N12" s="6">
        <v>1.0409999999999999</v>
      </c>
      <c r="O12" s="6">
        <f t="shared" si="3"/>
        <v>2938.4126489785913</v>
      </c>
    </row>
    <row r="13" spans="1:15" x14ac:dyDescent="0.35">
      <c r="A13">
        <v>4057</v>
      </c>
      <c r="B13">
        <v>4329</v>
      </c>
      <c r="C13">
        <v>4708</v>
      </c>
      <c r="D13">
        <v>4844</v>
      </c>
      <c r="E13">
        <v>4388.450630214129</v>
      </c>
      <c r="F13">
        <v>4228.3618374547532</v>
      </c>
      <c r="G13">
        <v>4132.2124304661484</v>
      </c>
      <c r="H13">
        <v>0.76400000000000001</v>
      </c>
      <c r="I13">
        <f t="shared" si="0"/>
        <v>3157.0102968761375</v>
      </c>
      <c r="J13" s="4">
        <v>0.81850000000000001</v>
      </c>
      <c r="K13" s="4">
        <f t="shared" si="1"/>
        <v>3382.2158743365426</v>
      </c>
      <c r="L13" s="6">
        <v>0.876</v>
      </c>
      <c r="M13" s="6">
        <f t="shared" si="2"/>
        <v>3619.8180890883459</v>
      </c>
      <c r="N13" s="6">
        <v>0.93650000000000011</v>
      </c>
      <c r="O13" s="6">
        <f t="shared" si="3"/>
        <v>3869.8169411315484</v>
      </c>
    </row>
    <row r="14" spans="1:15" x14ac:dyDescent="0.35">
      <c r="A14">
        <v>5110</v>
      </c>
      <c r="B14">
        <v>5117</v>
      </c>
      <c r="C14">
        <v>5724</v>
      </c>
      <c r="D14">
        <v>6059</v>
      </c>
      <c r="E14">
        <v>6315.1409022164717</v>
      </c>
      <c r="F14">
        <v>5757.5532446783691</v>
      </c>
      <c r="G14">
        <v>5567.2658320954879</v>
      </c>
      <c r="H14">
        <v>0.71199999999999997</v>
      </c>
      <c r="I14">
        <f t="shared" si="0"/>
        <v>3963.8932724519873</v>
      </c>
      <c r="J14" s="4">
        <v>0.77800000000000002</v>
      </c>
      <c r="K14" s="4">
        <f t="shared" si="1"/>
        <v>4331.3328173702894</v>
      </c>
      <c r="L14" s="6">
        <v>0.84800000000000009</v>
      </c>
      <c r="M14" s="6">
        <f t="shared" si="2"/>
        <v>4721.0414256169743</v>
      </c>
      <c r="N14" s="6">
        <v>0.92200000000000015</v>
      </c>
      <c r="O14" s="6">
        <f t="shared" si="3"/>
        <v>5133.019097192041</v>
      </c>
    </row>
    <row r="15" spans="1:15" x14ac:dyDescent="0.35">
      <c r="A15">
        <v>6217</v>
      </c>
      <c r="B15">
        <v>5954</v>
      </c>
      <c r="C15">
        <v>6280</v>
      </c>
      <c r="D15">
        <v>6961</v>
      </c>
      <c r="E15">
        <v>7342.9389060183294</v>
      </c>
      <c r="F15">
        <v>7680.4138870425813</v>
      </c>
      <c r="G15">
        <v>7045.8084175772001</v>
      </c>
      <c r="H15">
        <v>0.67199999999999993</v>
      </c>
      <c r="I15">
        <f t="shared" si="0"/>
        <v>4734.7832566118777</v>
      </c>
      <c r="J15" s="4">
        <v>0.748</v>
      </c>
      <c r="K15" s="4">
        <f t="shared" si="1"/>
        <v>5270.2646963477455</v>
      </c>
      <c r="L15" s="6">
        <v>0.82800000000000007</v>
      </c>
      <c r="M15" s="6">
        <f t="shared" si="2"/>
        <v>5833.9293697539224</v>
      </c>
      <c r="N15" s="6">
        <v>0.91200000000000014</v>
      </c>
      <c r="O15" s="6">
        <f t="shared" si="3"/>
        <v>6425.7772768304076</v>
      </c>
    </row>
    <row r="16" spans="1:15" x14ac:dyDescent="0.35">
      <c r="A16">
        <v>8219</v>
      </c>
      <c r="B16">
        <v>6751</v>
      </c>
      <c r="C16">
        <v>6781</v>
      </c>
      <c r="D16">
        <v>7074</v>
      </c>
      <c r="E16">
        <v>7952.7683027063804</v>
      </c>
      <c r="F16">
        <v>8483.0439423463231</v>
      </c>
      <c r="G16">
        <v>8920.2707970355495</v>
      </c>
      <c r="H16">
        <v>0.61199999999999999</v>
      </c>
      <c r="I16">
        <f t="shared" si="0"/>
        <v>5459.2057277857566</v>
      </c>
      <c r="J16" s="4">
        <v>0.70299999999999996</v>
      </c>
      <c r="K16" s="4">
        <f t="shared" si="1"/>
        <v>6270.9503703159908</v>
      </c>
      <c r="L16" s="6">
        <v>0.79800000000000004</v>
      </c>
      <c r="M16" s="6">
        <f t="shared" si="2"/>
        <v>7118.3760960343689</v>
      </c>
      <c r="N16" s="6">
        <v>0.89700000000000013</v>
      </c>
      <c r="O16" s="6">
        <f t="shared" si="3"/>
        <v>8001.4829049408891</v>
      </c>
    </row>
    <row r="17" spans="1:15" x14ac:dyDescent="0.35">
      <c r="A17">
        <v>9454</v>
      </c>
      <c r="B17">
        <v>8020</v>
      </c>
      <c r="C17">
        <v>7153</v>
      </c>
      <c r="D17">
        <v>6999</v>
      </c>
      <c r="E17">
        <v>7541.8556571604913</v>
      </c>
      <c r="F17">
        <v>8484.0620818099396</v>
      </c>
      <c r="G17">
        <v>9125.6730394865244</v>
      </c>
      <c r="H17">
        <v>0.61199999999999999</v>
      </c>
      <c r="I17">
        <f t="shared" si="0"/>
        <v>5584.9119001657527</v>
      </c>
      <c r="J17" s="4">
        <v>0.70299999999999996</v>
      </c>
      <c r="K17" s="4">
        <f t="shared" si="1"/>
        <v>6415.3481467590263</v>
      </c>
      <c r="L17" s="6">
        <v>0.79800000000000004</v>
      </c>
      <c r="M17" s="6">
        <f t="shared" si="2"/>
        <v>7282.2870855102465</v>
      </c>
      <c r="N17" s="6">
        <v>0.89700000000000013</v>
      </c>
      <c r="O17" s="6">
        <f t="shared" si="3"/>
        <v>8185.728716419414</v>
      </c>
    </row>
    <row r="18" spans="1:15" x14ac:dyDescent="0.35">
      <c r="A18">
        <v>8792</v>
      </c>
      <c r="B18">
        <v>8156</v>
      </c>
      <c r="C18">
        <v>7075</v>
      </c>
      <c r="D18">
        <v>6610</v>
      </c>
      <c r="E18">
        <v>6560.8585678639793</v>
      </c>
      <c r="F18">
        <v>7095.1379074717897</v>
      </c>
      <c r="G18">
        <v>8056.4677909398733</v>
      </c>
      <c r="H18">
        <v>0.54800000000000004</v>
      </c>
      <c r="I18">
        <f t="shared" si="0"/>
        <v>4414.9443494350508</v>
      </c>
      <c r="J18" s="4">
        <v>0.65200000000000002</v>
      </c>
      <c r="K18" s="4">
        <f t="shared" si="1"/>
        <v>5252.8169996927973</v>
      </c>
      <c r="L18" s="6">
        <v>0.76200000000000001</v>
      </c>
      <c r="M18" s="6">
        <f t="shared" si="2"/>
        <v>6139.0284566961836</v>
      </c>
      <c r="N18" s="6">
        <v>0.878</v>
      </c>
      <c r="O18" s="6">
        <f t="shared" si="3"/>
        <v>7073.578720445209</v>
      </c>
    </row>
    <row r="19" spans="1:15" x14ac:dyDescent="0.35">
      <c r="A19">
        <v>10528</v>
      </c>
      <c r="B19">
        <v>9754</v>
      </c>
      <c r="C19">
        <v>9846</v>
      </c>
      <c r="D19">
        <v>9321</v>
      </c>
      <c r="E19">
        <v>8789.5641718131392</v>
      </c>
      <c r="F19">
        <v>8753.9026809627212</v>
      </c>
      <c r="G19">
        <v>9375.655383310328</v>
      </c>
      <c r="H19">
        <v>0.54800000000000004</v>
      </c>
      <c r="I19">
        <f t="shared" si="0"/>
        <v>5137.8591500540606</v>
      </c>
      <c r="J19" s="4">
        <v>0.65200000000000002</v>
      </c>
      <c r="K19" s="4">
        <f t="shared" si="1"/>
        <v>6112.9273099183338</v>
      </c>
      <c r="L19" s="6">
        <v>0.76200000000000001</v>
      </c>
      <c r="M19" s="6">
        <f t="shared" si="2"/>
        <v>7144.2494020824697</v>
      </c>
      <c r="N19" s="6">
        <v>0.878</v>
      </c>
      <c r="O19" s="6">
        <f t="shared" si="3"/>
        <v>8231.8254265464675</v>
      </c>
    </row>
    <row r="21" spans="1:15" x14ac:dyDescent="0.35">
      <c r="A21" s="2" t="s">
        <v>7</v>
      </c>
    </row>
    <row r="22" spans="1:15" x14ac:dyDescent="0.35">
      <c r="A22">
        <v>1437669790</v>
      </c>
      <c r="B22">
        <v>1505993213</v>
      </c>
      <c r="C22">
        <v>1569234562</v>
      </c>
      <c r="D22">
        <v>1624101029</v>
      </c>
      <c r="E22">
        <v>1686607980</v>
      </c>
      <c r="F22">
        <v>1743290905</v>
      </c>
      <c r="G22">
        <v>1795496737</v>
      </c>
    </row>
    <row r="23" spans="1:15" x14ac:dyDescent="0.35">
      <c r="A23" s="2" t="s">
        <v>8</v>
      </c>
    </row>
    <row r="24" spans="1:15" x14ac:dyDescent="0.35">
      <c r="A24">
        <f>SUM(A2:A9)</f>
        <v>1555</v>
      </c>
      <c r="B24">
        <f t="shared" ref="B24:G24" si="4">SUM(B2:B9)</f>
        <v>1522</v>
      </c>
      <c r="C24">
        <f t="shared" si="4"/>
        <v>1506</v>
      </c>
      <c r="D24">
        <f t="shared" si="4"/>
        <v>1613</v>
      </c>
      <c r="E24">
        <f t="shared" si="4"/>
        <v>1687.9639750203351</v>
      </c>
      <c r="F24">
        <f t="shared" si="4"/>
        <v>1756.7414756252215</v>
      </c>
      <c r="G24">
        <f t="shared" si="4"/>
        <v>1753.8344602222196</v>
      </c>
    </row>
    <row r="25" spans="1:15" x14ac:dyDescent="0.35">
      <c r="A25" s="2" t="s">
        <v>9</v>
      </c>
    </row>
    <row r="26" spans="1:15" x14ac:dyDescent="0.35">
      <c r="A26">
        <f>(A24/A22)*100000</f>
        <v>0.10816113761422225</v>
      </c>
      <c r="B26">
        <f t="shared" ref="B26:G26" si="5">(B24/B22)*100000</f>
        <v>0.10106287245266624</v>
      </c>
      <c r="C26">
        <f t="shared" si="5"/>
        <v>9.5970356278706551E-2</v>
      </c>
      <c r="D26">
        <f t="shared" si="5"/>
        <v>9.9316481622646641E-2</v>
      </c>
      <c r="E26">
        <f t="shared" si="5"/>
        <v>0.10008039775907707</v>
      </c>
      <c r="F26">
        <f t="shared" si="5"/>
        <v>0.10077156202597302</v>
      </c>
      <c r="G26">
        <f t="shared" si="5"/>
        <v>9.7679623921378342E-2</v>
      </c>
    </row>
    <row r="28" spans="1:15" x14ac:dyDescent="0.35">
      <c r="A28" s="2" t="s">
        <v>10</v>
      </c>
      <c r="I28" s="2" t="s">
        <v>12</v>
      </c>
    </row>
    <row r="29" spans="1:15" x14ac:dyDescent="0.35">
      <c r="A29">
        <f>SUM(A12:A19)</f>
        <v>55746</v>
      </c>
      <c r="B29">
        <f t="shared" ref="B29:G29" si="6">SUM(B12:B19)</f>
        <v>51465</v>
      </c>
      <c r="C29">
        <f t="shared" si="6"/>
        <v>51191</v>
      </c>
      <c r="D29">
        <f t="shared" si="6"/>
        <v>51066</v>
      </c>
      <c r="E29">
        <f t="shared" si="6"/>
        <v>52010.501711615994</v>
      </c>
      <c r="F29">
        <f t="shared" si="6"/>
        <v>53526.264440985513</v>
      </c>
      <c r="G29">
        <f t="shared" si="6"/>
        <v>55046.036350832903</v>
      </c>
      <c r="I29">
        <f>SUM(I9:I19)</f>
        <v>38013.288610938238</v>
      </c>
      <c r="K29">
        <f>SUM(K9:K19)</f>
        <v>42893.563425021261</v>
      </c>
      <c r="M29">
        <f>SUM(M9:M19)</f>
        <v>48024.318442200201</v>
      </c>
      <c r="O29">
        <f>SUM(O9:O19)</f>
        <v>53405.553662475068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2023-10-27T02:20:07Z</dcterms:created>
  <dcterms:modified xsi:type="dcterms:W3CDTF">2023-11-01T21:34:55Z</dcterms:modified>
</cp:coreProperties>
</file>